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bookViews>
    <workbookView xWindow="780" yWindow="3045" windowWidth="10185" windowHeight="7875"/>
  </bookViews>
  <sheets>
    <sheet name="Bridge Sizer" sheetId="1" r:id="rId1"/>
    <sheet name="Bridge Sizer Adj." sheetId="3" r:id="rId2"/>
    <sheet name="Multi Sizer Adj." sheetId="13" r:id="rId3"/>
    <sheet name="2+1 Sizer" sheetId="11" r:id="rId4"/>
    <sheet name="2+1 Sizer Adj." sheetId="12" r:id="rId5"/>
    <sheet name="pR" sheetId="14" state="hidden" r:id="rId6"/>
    <sheet name="Zillow Zip Data" sheetId="4" state="hidden" r:id="rId7"/>
    <sheet name="Zillow CBSA Data" sheetId="5" state="hidden" r:id="rId8"/>
    <sheet name="Formulas" sheetId="2" state="hidden" r:id="rId9"/>
  </sheets>
  <externalReferences>
    <externalReference r:id="rId10"/>
  </externalReferences>
  <definedNames>
    <definedName name="_xlnm._FilterDatabase" localSheetId="7" hidden="1">'Zillow CBSA Data'!$A$1:$E$805</definedName>
    <definedName name="_xlnm._FilterDatabase" localSheetId="6" hidden="1">'Zillow Zip Data'!$A$1:$G$15897</definedName>
    <definedName name="car" localSheetId="4">#REF!</definedName>
    <definedName name="car" localSheetId="2">#REF!</definedName>
    <definedName name="car">#REF!</definedName>
    <definedName name="CashOut">[1]Formulas!$G$2:$G$3</definedName>
    <definedName name="_xlnm.Print_Area" localSheetId="4">'2+1 Sizer Adj.'!$A$1:$C$13</definedName>
    <definedName name="_xlnm.Print_Area" localSheetId="1">'Bridge Sizer Adj.'!$A$1:$D$18</definedName>
    <definedName name="_xlnm.Print_Area" localSheetId="2">'Multi Sizer Adj.'!$A$1:$D$20</definedName>
    <definedName name="PropertyType">[1]Formulas!$C$2:$C$3</definedName>
    <definedName name="YN">[1]Formulas!$A$2:$A$3</definedName>
    <definedName name="ZipCode" localSheetId="4">#REF!</definedName>
    <definedName name="ZipCode" localSheetId="2">#REF!</definedName>
    <definedName name="ZipCod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28" i="1" l="1"/>
  <c r="N29" i="1"/>
  <c r="R8" i="2" l="1"/>
  <c r="R11" i="2" s="1"/>
  <c r="C18" i="11"/>
  <c r="C21" i="1"/>
  <c r="Q3" i="2" s="1"/>
  <c r="R6" i="2" l="1"/>
  <c r="R13" i="2" s="1"/>
  <c r="R5" i="2"/>
  <c r="R4" i="2"/>
  <c r="R9" i="2" s="1"/>
  <c r="R10" i="2"/>
  <c r="R12" i="2" s="1"/>
  <c r="D14" i="3" l="1"/>
  <c r="C14" i="3"/>
  <c r="B14" i="3"/>
  <c r="AC31" i="2" l="1"/>
  <c r="AC16" i="2"/>
  <c r="AC37" i="2" l="1"/>
  <c r="AC25" i="2"/>
  <c r="AC26" i="2" s="1"/>
  <c r="AC32" i="2" s="1"/>
  <c r="AC9" i="2"/>
  <c r="AC3" i="2"/>
  <c r="AC4" i="2" s="1"/>
  <c r="AC12" i="2" s="1"/>
  <c r="AC6" i="2"/>
  <c r="AC5" i="2"/>
  <c r="AC14" i="2" s="1"/>
  <c r="AC13" i="2" l="1"/>
  <c r="AC28" i="2"/>
  <c r="AC30" i="2"/>
  <c r="AC29" i="2"/>
  <c r="A15" i="2"/>
  <c r="A14" i="2"/>
  <c r="K20" i="11"/>
  <c r="K22" i="11"/>
  <c r="K21" i="11"/>
  <c r="K39" i="1"/>
  <c r="K36" i="1"/>
  <c r="AC34" i="2" l="1"/>
  <c r="AC36" i="2" s="1"/>
  <c r="AC38" i="2" s="1"/>
  <c r="A16" i="2"/>
  <c r="K6" i="11" s="1"/>
  <c r="D8" i="13"/>
  <c r="C8" i="13"/>
  <c r="B8" i="13"/>
  <c r="K23" i="11" l="1"/>
  <c r="K24" i="11" s="1"/>
  <c r="C23" i="11"/>
  <c r="C22" i="11"/>
  <c r="C21" i="11"/>
  <c r="K37" i="1" l="1"/>
  <c r="C24" i="1"/>
  <c r="C26" i="1"/>
  <c r="C25" i="1"/>
  <c r="D19" i="13" l="1"/>
  <c r="C19" i="13"/>
  <c r="B19" i="13"/>
  <c r="D9" i="13" l="1"/>
  <c r="C9" i="13"/>
  <c r="B9" i="13"/>
  <c r="D9" i="3"/>
  <c r="C9" i="3"/>
  <c r="B9" i="3"/>
  <c r="K40" i="1" l="1"/>
  <c r="D16" i="13" l="1"/>
  <c r="C16" i="13"/>
  <c r="B16" i="13"/>
  <c r="D15" i="13"/>
  <c r="C15" i="13"/>
  <c r="B15" i="13"/>
  <c r="D13" i="13"/>
  <c r="C13" i="13"/>
  <c r="B13" i="13"/>
  <c r="D10" i="13"/>
  <c r="C10" i="13"/>
  <c r="B10" i="13"/>
  <c r="D10" i="3"/>
  <c r="C10" i="3"/>
  <c r="B10" i="3"/>
  <c r="C22" i="1" l="1"/>
  <c r="C23" i="1"/>
  <c r="H31" i="11" l="1"/>
  <c r="N23" i="1" l="1"/>
  <c r="K28" i="1" l="1"/>
  <c r="H38" i="11" l="1"/>
  <c r="I3" i="2" l="1"/>
  <c r="N9" i="1" l="1"/>
  <c r="D8" i="3"/>
  <c r="C8" i="3"/>
  <c r="B8" i="3"/>
  <c r="K14" i="11" l="1"/>
  <c r="J16" i="14" l="1"/>
  <c r="J36" i="14" s="1"/>
  <c r="G16" i="14"/>
  <c r="G36" i="14" s="1"/>
  <c r="C25" i="14"/>
  <c r="D9" i="14" l="1"/>
  <c r="X3" i="14"/>
  <c r="X4" i="14"/>
  <c r="X5" i="14"/>
  <c r="X6" i="14"/>
  <c r="X2" i="14"/>
  <c r="D6" i="14"/>
  <c r="M6" i="14" s="1"/>
  <c r="D5" i="14"/>
  <c r="M5" i="14" s="1"/>
  <c r="D4" i="14"/>
  <c r="D3" i="14"/>
  <c r="I34" i="14" l="1"/>
  <c r="F34" i="14"/>
  <c r="C34" i="14"/>
  <c r="G4" i="14"/>
  <c r="G9" i="14" s="1"/>
  <c r="J3" i="14"/>
  <c r="D13" i="14"/>
  <c r="C33" i="14" s="1"/>
  <c r="D16" i="14" s="1"/>
  <c r="D36" i="14" s="1"/>
  <c r="D38" i="14" s="1"/>
  <c r="C13" i="14"/>
  <c r="C17" i="14"/>
  <c r="C16" i="14"/>
  <c r="G3" i="14"/>
  <c r="M4" i="14"/>
  <c r="G6" i="14"/>
  <c r="J4" i="14"/>
  <c r="G5" i="14"/>
  <c r="J6" i="14"/>
  <c r="M3" i="14"/>
  <c r="J5" i="14"/>
  <c r="F16" i="14" l="1"/>
  <c r="F13" i="14"/>
  <c r="F17" i="14"/>
  <c r="G13" i="14"/>
  <c r="I16" i="14"/>
  <c r="J13" i="14"/>
  <c r="I17" i="14"/>
  <c r="I13" i="14"/>
  <c r="C36" i="14"/>
  <c r="I36" i="14" l="1"/>
  <c r="F36" i="14"/>
  <c r="F40" i="14" s="1"/>
  <c r="C40" i="14"/>
  <c r="C38" i="14"/>
  <c r="H45" i="2"/>
  <c r="H44" i="2"/>
  <c r="H40" i="2"/>
  <c r="H39" i="2"/>
  <c r="H47" i="1"/>
  <c r="G47" i="1"/>
  <c r="F47" i="1"/>
  <c r="H46" i="1"/>
  <c r="G46" i="1"/>
  <c r="F46" i="1"/>
  <c r="H45" i="1"/>
  <c r="G45" i="1"/>
  <c r="F45" i="1"/>
  <c r="H44" i="1"/>
  <c r="G44" i="1"/>
  <c r="F44" i="1"/>
  <c r="H43" i="1"/>
  <c r="G43" i="1"/>
  <c r="F43" i="1"/>
  <c r="H42" i="1"/>
  <c r="G42" i="1"/>
  <c r="F42" i="1"/>
  <c r="H41" i="1"/>
  <c r="G41" i="1"/>
  <c r="F41" i="1"/>
  <c r="H40" i="1"/>
  <c r="G40" i="1"/>
  <c r="F40" i="1"/>
  <c r="H39" i="1"/>
  <c r="G39" i="1"/>
  <c r="F39" i="1"/>
  <c r="H38" i="1"/>
  <c r="G38" i="1"/>
  <c r="F38" i="1"/>
  <c r="H37" i="1"/>
  <c r="G37" i="1"/>
  <c r="F37" i="1"/>
  <c r="H36" i="1"/>
  <c r="G36" i="1"/>
  <c r="F36" i="1"/>
  <c r="H35" i="1"/>
  <c r="G35" i="1"/>
  <c r="F35" i="1"/>
  <c r="H34" i="1"/>
  <c r="G34" i="1"/>
  <c r="F34" i="1"/>
  <c r="H33" i="1"/>
  <c r="G33" i="1"/>
  <c r="F33" i="1"/>
  <c r="B31" i="1"/>
  <c r="B6" i="13"/>
  <c r="B5" i="13"/>
  <c r="B1" i="13"/>
  <c r="H34" i="2" l="1"/>
  <c r="H35" i="2" s="1"/>
  <c r="J35" i="2" s="1"/>
  <c r="N30" i="1" s="1"/>
  <c r="D11" i="13"/>
  <c r="C11" i="13"/>
  <c r="B11" i="13"/>
  <c r="I44" i="2"/>
  <c r="I45" i="2"/>
  <c r="I38" i="14"/>
  <c r="I40" i="14"/>
  <c r="H36" i="11"/>
  <c r="H31" i="2" s="1"/>
  <c r="H32" i="2" s="1"/>
  <c r="I35" i="2" l="1"/>
  <c r="N24" i="1" s="1"/>
  <c r="N25" i="1" s="1"/>
  <c r="I32" i="2"/>
  <c r="J32" i="2"/>
  <c r="H37" i="11" s="1"/>
  <c r="H20" i="2"/>
  <c r="H19" i="2"/>
  <c r="K15" i="11"/>
  <c r="B6" i="12"/>
  <c r="B5" i="12"/>
  <c r="B1" i="12"/>
  <c r="H16" i="2"/>
  <c r="H15" i="2"/>
  <c r="H32" i="11" l="1"/>
  <c r="H33" i="11" s="1"/>
  <c r="B12" i="12"/>
  <c r="C12" i="12"/>
  <c r="L39" i="2"/>
  <c r="N39" i="2" s="1"/>
  <c r="H34" i="11" l="1"/>
  <c r="B27" i="11"/>
  <c r="M39" i="2"/>
  <c r="H18" i="2" l="1"/>
  <c r="K4" i="11" l="1"/>
  <c r="H35" i="11" l="1"/>
  <c r="H39" i="11" s="1"/>
  <c r="B4" i="12"/>
  <c r="B3" i="12"/>
  <c r="B2" i="12"/>
  <c r="C20" i="11"/>
  <c r="C19" i="11"/>
  <c r="B8" i="12" l="1"/>
  <c r="C8" i="12"/>
  <c r="B9" i="12"/>
  <c r="C9" i="12"/>
  <c r="B10" i="12"/>
  <c r="C10" i="12"/>
  <c r="B11" i="12"/>
  <c r="C11" i="12"/>
  <c r="N13" i="1"/>
  <c r="K38" i="1"/>
  <c r="K25" i="1"/>
  <c r="B6" i="3"/>
  <c r="B5" i="3"/>
  <c r="B1" i="3"/>
  <c r="K20" i="1"/>
  <c r="K22" i="1"/>
  <c r="K23" i="1" s="1"/>
  <c r="H9" i="2"/>
  <c r="K42" i="1" l="1"/>
  <c r="K41" i="1"/>
  <c r="K26" i="1"/>
  <c r="K27" i="1" s="1"/>
  <c r="N15" i="1" s="1"/>
  <c r="I4" i="2"/>
  <c r="H3" i="2" s="1"/>
  <c r="B13" i="12"/>
  <c r="C13" i="12"/>
  <c r="D27" i="11" s="1"/>
  <c r="C27" i="11" l="1"/>
  <c r="K25" i="11" s="1"/>
  <c r="B2" i="3"/>
  <c r="B2" i="13"/>
  <c r="B3" i="3"/>
  <c r="B3" i="13"/>
  <c r="B4" i="3"/>
  <c r="B4" i="13"/>
  <c r="C17" i="3" l="1"/>
  <c r="D16" i="3"/>
  <c r="C16" i="3"/>
  <c r="B17" i="3"/>
  <c r="D17" i="3"/>
  <c r="B16" i="3"/>
  <c r="D13" i="3"/>
  <c r="B13" i="3"/>
  <c r="C13" i="3"/>
  <c r="C12" i="3"/>
  <c r="D11" i="3"/>
  <c r="C11" i="3"/>
  <c r="B11" i="3"/>
  <c r="C18" i="13"/>
  <c r="B18" i="13"/>
  <c r="B17" i="13"/>
  <c r="D17" i="13"/>
  <c r="C17" i="13"/>
  <c r="D18" i="13"/>
  <c r="D14" i="13"/>
  <c r="C14" i="13"/>
  <c r="B14" i="13"/>
  <c r="B15" i="3"/>
  <c r="D15" i="3"/>
  <c r="B12" i="3"/>
  <c r="C15" i="3"/>
  <c r="D12" i="3"/>
  <c r="K16" i="11"/>
  <c r="K17" i="11" s="1"/>
  <c r="N31" i="1"/>
  <c r="B18" i="3" l="1"/>
  <c r="B20" i="13"/>
  <c r="C20" i="13"/>
  <c r="D20" i="13"/>
  <c r="D18" i="3"/>
  <c r="C18" i="3"/>
  <c r="H4" i="2"/>
  <c r="H2" i="2"/>
  <c r="H5" i="2" l="1"/>
  <c r="L24" i="2" l="1"/>
  <c r="B29" i="1" s="1"/>
  <c r="N63" i="2"/>
  <c r="M63" i="2"/>
  <c r="L63" i="2"/>
  <c r="O63" i="2"/>
  <c r="O24" i="2"/>
  <c r="H29" i="1" s="1"/>
  <c r="N24" i="2"/>
  <c r="G29" i="1" s="1"/>
  <c r="M24" i="2"/>
  <c r="F29" i="1" s="1"/>
  <c r="N26" i="1" l="1"/>
  <c r="N27" i="1" s="1"/>
  <c r="N32" i="1" s="1"/>
  <c r="H8" i="2"/>
  <c r="K4" i="1" s="1"/>
  <c r="H42" i="2" l="1"/>
  <c r="I42" i="2" s="1"/>
  <c r="N12" i="1"/>
  <c r="H10" i="2"/>
  <c r="H12" i="2" s="1"/>
  <c r="K7" i="1" s="1"/>
  <c r="AC7" i="2" s="1"/>
  <c r="AC8" i="2" s="1"/>
  <c r="AC15" i="2" s="1"/>
  <c r="AC18" i="2" l="1"/>
  <c r="AC21" i="2" s="1"/>
  <c r="K9" i="1" s="1"/>
  <c r="N14" i="1"/>
  <c r="H43" i="2"/>
  <c r="I43" i="2" s="1"/>
  <c r="H11" i="2"/>
  <c r="K6" i="1" s="1"/>
  <c r="K5" i="1"/>
</calcChain>
</file>

<file path=xl/comments1.xml><?xml version="1.0" encoding="utf-8"?>
<comments xmlns="http://schemas.openxmlformats.org/spreadsheetml/2006/main">
  <authors>
    <author>Justin Parker</author>
  </authors>
  <commentList>
    <comment ref="A32" authorId="0">
      <text>
        <r>
          <rPr>
            <b/>
            <sz val="12"/>
            <color indexed="81"/>
            <rFont val="Tahoma"/>
            <family val="2"/>
          </rPr>
          <t>Justin Parker:</t>
        </r>
        <r>
          <rPr>
            <sz val="12"/>
            <color indexed="81"/>
            <rFont val="Tahoma"/>
            <family val="2"/>
          </rPr>
          <t xml:space="preserve">
Assumes worst case scenario…</t>
        </r>
        <r>
          <rPr>
            <sz val="9"/>
            <color indexed="81"/>
            <rFont val="Tahoma"/>
            <family val="2"/>
          </rPr>
          <t xml:space="preserve">
</t>
        </r>
      </text>
    </comment>
  </commentList>
</comments>
</file>

<file path=xl/sharedStrings.xml><?xml version="1.0" encoding="utf-8"?>
<sst xmlns="http://schemas.openxmlformats.org/spreadsheetml/2006/main" count="49235" uniqueCount="9472">
  <si>
    <t>Zip Code</t>
  </si>
  <si>
    <t>As-Is Value</t>
  </si>
  <si>
    <t>Purchase Price</t>
  </si>
  <si>
    <t>Property Type</t>
  </si>
  <si>
    <t>Rehab Budget</t>
  </si>
  <si>
    <t>Borrower FICO</t>
  </si>
  <si>
    <t>Borrower Experience</t>
  </si>
  <si>
    <t>CBSA</t>
  </si>
  <si>
    <t>City</t>
  </si>
  <si>
    <t>State</t>
  </si>
  <si>
    <t>Home Price Appreciation</t>
  </si>
  <si>
    <t>Days on Market</t>
  </si>
  <si>
    <t>Median Home Value</t>
  </si>
  <si>
    <t>No Rehab</t>
  </si>
  <si>
    <t>Purchase</t>
  </si>
  <si>
    <t>Refinance</t>
  </si>
  <si>
    <t>Cash Out</t>
  </si>
  <si>
    <t>Experienced Customer</t>
  </si>
  <si>
    <t>Light Rehab</t>
  </si>
  <si>
    <t>Heavy Rehab</t>
  </si>
  <si>
    <t>New Customer</t>
  </si>
  <si>
    <t>Max As-Is</t>
  </si>
  <si>
    <t>Max LTC</t>
  </si>
  <si>
    <t>Max ARV</t>
  </si>
  <si>
    <t>Initial Loan Amount</t>
  </si>
  <si>
    <t>Max Loan Amount</t>
  </si>
  <si>
    <t>-</t>
  </si>
  <si>
    <t>Product Identifier</t>
  </si>
  <si>
    <t>Max LTV (As-Is)</t>
  </si>
  <si>
    <t>Max LTV (ARV)</t>
  </si>
  <si>
    <t>Rehab</t>
  </si>
  <si>
    <t>Loan Officer Inputs</t>
  </si>
  <si>
    <t>New Orleans, LA</t>
  </si>
  <si>
    <t>Atlanta, GA</t>
  </si>
  <si>
    <t>Baltimore, MD</t>
  </si>
  <si>
    <t>Chicago, IL</t>
  </si>
  <si>
    <t>Cleveland, OH</t>
  </si>
  <si>
    <t>Detroit, MI</t>
  </si>
  <si>
    <t>New Haven, CT</t>
  </si>
  <si>
    <t>Philadelphia, PA</t>
  </si>
  <si>
    <t>Non-Permitted States</t>
  </si>
  <si>
    <t>Alaska</t>
  </si>
  <si>
    <t>North Dakota</t>
  </si>
  <si>
    <t>South Dakota</t>
  </si>
  <si>
    <t>Flint, MI</t>
  </si>
  <si>
    <t>Property Market Info</t>
  </si>
  <si>
    <t>ARV Must Be Greater than $100k</t>
  </si>
  <si>
    <t>ARV Must Be Greater than $150k</t>
  </si>
  <si>
    <t>Y</t>
  </si>
  <si>
    <t>N</t>
  </si>
  <si>
    <t>SFR</t>
  </si>
  <si>
    <t>2-4 Unit</t>
  </si>
  <si>
    <t>Townhome</t>
  </si>
  <si>
    <t>Condo</t>
  </si>
  <si>
    <t>Experience</t>
  </si>
  <si>
    <t>Loan Type</t>
  </si>
  <si>
    <t>Property Zip Code</t>
  </si>
  <si>
    <t>Foreign National?</t>
  </si>
  <si>
    <t>As-Repaired Value</t>
  </si>
  <si>
    <t>Adjustment Type</t>
  </si>
  <si>
    <t>LTV</t>
  </si>
  <si>
    <t>LTC</t>
  </si>
  <si>
    <t>ARV</t>
  </si>
  <si>
    <t>Property located in a zip code with LTM median home price decline of 2.0% to 5.0%</t>
  </si>
  <si>
    <t>Property located in a zip code with LTM median home price decline equal to or greater than 5.0%</t>
  </si>
  <si>
    <t>Property located in a zip code where days on market averages between 150 and 200 days</t>
  </si>
  <si>
    <t>Property located in zip code where days on market averages greater than 250 days</t>
  </si>
  <si>
    <t>Property value is between 200% and 300% of median zip code home price</t>
  </si>
  <si>
    <t>Property value is between 300% and 500% of median zip code home price</t>
  </si>
  <si>
    <t>Property value is equal to or exceeds 500% of median zip code home price</t>
  </si>
  <si>
    <t>Zillow Median Home Price Increase/Decrease by Zip Code</t>
  </si>
  <si>
    <t>Zillow Average Days on Market by Zip Code</t>
  </si>
  <si>
    <t>Zillow Median Home Price value by Zip Code</t>
  </si>
  <si>
    <t>Experienced Customer | No Rehab | Purchase</t>
  </si>
  <si>
    <t>Experienced Customer | No Rehab | Refinance</t>
  </si>
  <si>
    <t>Experienced Customer | No Rehab | Cash Out</t>
  </si>
  <si>
    <t>New Customer | No Rehab | Purchase</t>
  </si>
  <si>
    <t>New Customer | No Rehab | Refinance</t>
  </si>
  <si>
    <t>Experienced Customer | Light Rehab | Purchase</t>
  </si>
  <si>
    <t>Experienced Customer | Light Rehab | Refinance</t>
  </si>
  <si>
    <t>Experienced Customer | Light Rehab | Cash Out</t>
  </si>
  <si>
    <t>Experienced Customer | Heavy Rehab | Purchase</t>
  </si>
  <si>
    <t>Experienced Customer | Heavy Rehab | Refinance</t>
  </si>
  <si>
    <t>Experienced Customer | Heavy Rehab | Cash Out</t>
  </si>
  <si>
    <t>New Customer | Light Rehab | Purchase</t>
  </si>
  <si>
    <t>New Customer | Light Rehab | Refinance</t>
  </si>
  <si>
    <t>Full Loan Type</t>
  </si>
  <si>
    <t>New Customer | Heavy Rehab | Purchase</t>
  </si>
  <si>
    <t>New Customer | Heavy Rehab | Refinance</t>
  </si>
  <si>
    <t>Additional Sqft w. Expansion</t>
  </si>
  <si>
    <t>Change in Property Use?</t>
  </si>
  <si>
    <t>Final</t>
  </si>
  <si>
    <t>FINAL</t>
  </si>
  <si>
    <t>Sell Property</t>
  </si>
  <si>
    <t>Refinance and Hold</t>
  </si>
  <si>
    <t>Initial Advance</t>
  </si>
  <si>
    <t>Rehab Budget (Out of Pocket)</t>
  </si>
  <si>
    <t>Loan Amount</t>
  </si>
  <si>
    <t>Los Angeles</t>
  </si>
  <si>
    <t>CA</t>
  </si>
  <si>
    <t>Baltimore</t>
  </si>
  <si>
    <t>MD</t>
  </si>
  <si>
    <t>Metro</t>
  </si>
  <si>
    <t>ZHVI</t>
  </si>
  <si>
    <t>YoY</t>
  </si>
  <si>
    <t>Agawam</t>
  </si>
  <si>
    <t>MA</t>
  </si>
  <si>
    <t>Springfield, MA</t>
  </si>
  <si>
    <t>Amherst</t>
  </si>
  <si>
    <t>Barre</t>
  </si>
  <si>
    <t>Worcester, MA</t>
  </si>
  <si>
    <t>Belchertown</t>
  </si>
  <si>
    <t>Blandford</t>
  </si>
  <si>
    <t>Brimfield</t>
  </si>
  <si>
    <t>Chester</t>
  </si>
  <si>
    <t>Chicopee</t>
  </si>
  <si>
    <t>Cummington</t>
  </si>
  <si>
    <t>Easthampton</t>
  </si>
  <si>
    <t>East Longmeadow</t>
  </si>
  <si>
    <t>Granby</t>
  </si>
  <si>
    <t>Tolland</t>
  </si>
  <si>
    <t>Hadley</t>
  </si>
  <si>
    <t>Hampden</t>
  </si>
  <si>
    <t>Hatfield</t>
  </si>
  <si>
    <t>Holyoke</t>
  </si>
  <si>
    <t>Huntington</t>
  </si>
  <si>
    <t>Northampton</t>
  </si>
  <si>
    <t>Leverett</t>
  </si>
  <si>
    <t>Greenfield Town, MA</t>
  </si>
  <si>
    <t>Ludlow</t>
  </si>
  <si>
    <t>Palmer</t>
  </si>
  <si>
    <t>Russell</t>
  </si>
  <si>
    <t>Shutesbury</t>
  </si>
  <si>
    <t>Southampton</t>
  </si>
  <si>
    <t>South Hadley</t>
  </si>
  <si>
    <t>Southwick</t>
  </si>
  <si>
    <t>Wales</t>
  </si>
  <si>
    <t>Ware</t>
  </si>
  <si>
    <t>Warren</t>
  </si>
  <si>
    <t>Westfield</t>
  </si>
  <si>
    <t>West Springfield</t>
  </si>
  <si>
    <t>Wilbraham</t>
  </si>
  <si>
    <t>Williamsburg</t>
  </si>
  <si>
    <t>Worthington</t>
  </si>
  <si>
    <t>Springfield</t>
  </si>
  <si>
    <t>Longmeadow</t>
  </si>
  <si>
    <t>Pittsfield</t>
  </si>
  <si>
    <t>Pittsfield, MA</t>
  </si>
  <si>
    <t>Adams</t>
  </si>
  <si>
    <t>Becket</t>
  </si>
  <si>
    <t>Cheshire</t>
  </si>
  <si>
    <t>Dalton</t>
  </si>
  <si>
    <t>Great Barrington</t>
  </si>
  <si>
    <t>Hinsdale</t>
  </si>
  <si>
    <t>Lee</t>
  </si>
  <si>
    <t>Lenox</t>
  </si>
  <si>
    <t>North Adams</t>
  </si>
  <si>
    <t>Richmond</t>
  </si>
  <si>
    <t>Sandisfield</t>
  </si>
  <si>
    <t>Sheffield</t>
  </si>
  <si>
    <t>Stockbridge</t>
  </si>
  <si>
    <t>West Stockbridge</t>
  </si>
  <si>
    <t>Williamstown</t>
  </si>
  <si>
    <t>Windsor</t>
  </si>
  <si>
    <t>Greenfield</t>
  </si>
  <si>
    <t>Ashfield</t>
  </si>
  <si>
    <t>Athol</t>
  </si>
  <si>
    <t>Bernardston</t>
  </si>
  <si>
    <t>Charlemont</t>
  </si>
  <si>
    <t>Colrain</t>
  </si>
  <si>
    <t>Conway</t>
  </si>
  <si>
    <t>Erving</t>
  </si>
  <si>
    <t>Montague</t>
  </si>
  <si>
    <t>Gill</t>
  </si>
  <si>
    <t>Northfield</t>
  </si>
  <si>
    <t>Orange</t>
  </si>
  <si>
    <t>Shelburne</t>
  </si>
  <si>
    <t>South Deerfield</t>
  </si>
  <si>
    <t>Sunderland</t>
  </si>
  <si>
    <t>Turners Falls</t>
  </si>
  <si>
    <t>Fitchburg</t>
  </si>
  <si>
    <t>Ashby</t>
  </si>
  <si>
    <t>Ayer</t>
  </si>
  <si>
    <t>Gardner</t>
  </si>
  <si>
    <t>Groton</t>
  </si>
  <si>
    <t>Leominster</t>
  </si>
  <si>
    <t>Littleton</t>
  </si>
  <si>
    <t>Lunenburg</t>
  </si>
  <si>
    <t>Pepperell</t>
  </si>
  <si>
    <t>Shirley</t>
  </si>
  <si>
    <t>Templeton</t>
  </si>
  <si>
    <t>Townsend</t>
  </si>
  <si>
    <t>Westminster</t>
  </si>
  <si>
    <t>Winchendon</t>
  </si>
  <si>
    <t>Auburn</t>
  </si>
  <si>
    <t>Berlin</t>
  </si>
  <si>
    <t>Blackstone</t>
  </si>
  <si>
    <t>Boylston</t>
  </si>
  <si>
    <t>Brookfield</t>
  </si>
  <si>
    <t>Charlton</t>
  </si>
  <si>
    <t>Clinton</t>
  </si>
  <si>
    <t>Douglas</t>
  </si>
  <si>
    <t>Grafton</t>
  </si>
  <si>
    <t>Holden</t>
  </si>
  <si>
    <t>Holland</t>
  </si>
  <si>
    <t>Lancaster</t>
  </si>
  <si>
    <t>Leicester</t>
  </si>
  <si>
    <t>Millbury</t>
  </si>
  <si>
    <t>Millville</t>
  </si>
  <si>
    <t>Northborough</t>
  </si>
  <si>
    <t>Northbridge</t>
  </si>
  <si>
    <t>Oxford</t>
  </si>
  <si>
    <t>Princeton</t>
  </si>
  <si>
    <t>Shrewsbury</t>
  </si>
  <si>
    <t>Southbridge</t>
  </si>
  <si>
    <t>Spencer</t>
  </si>
  <si>
    <t>Sterling</t>
  </si>
  <si>
    <t>Uxbridge</t>
  </si>
  <si>
    <t>Webster</t>
  </si>
  <si>
    <t>Dudley</t>
  </si>
  <si>
    <t>Westborough</t>
  </si>
  <si>
    <t>Sutton</t>
  </si>
  <si>
    <t>Worcester</t>
  </si>
  <si>
    <t>Paxton</t>
  </si>
  <si>
    <t>Framingham</t>
  </si>
  <si>
    <t>Acton</t>
  </si>
  <si>
    <t>Ashland</t>
  </si>
  <si>
    <t>Bedford</t>
  </si>
  <si>
    <t>Bolton</t>
  </si>
  <si>
    <t>Carlisle</t>
  </si>
  <si>
    <t>Concord</t>
  </si>
  <si>
    <t>Holliston</t>
  </si>
  <si>
    <t>Hopedale</t>
  </si>
  <si>
    <t>Hopkinton</t>
  </si>
  <si>
    <t>Hudson</t>
  </si>
  <si>
    <t>Marlborough</t>
  </si>
  <si>
    <t>Maynard</t>
  </si>
  <si>
    <t>Mendon</t>
  </si>
  <si>
    <t>Milford</t>
  </si>
  <si>
    <t>Natick</t>
  </si>
  <si>
    <t>Sherborn</t>
  </si>
  <si>
    <t>Southborough</t>
  </si>
  <si>
    <t>Lincoln</t>
  </si>
  <si>
    <t>Stow</t>
  </si>
  <si>
    <t>Sudbury</t>
  </si>
  <si>
    <t>Wayland</t>
  </si>
  <si>
    <t>Woburn</t>
  </si>
  <si>
    <t>Burlington</t>
  </si>
  <si>
    <t>Andover</t>
  </si>
  <si>
    <t>Billerica</t>
  </si>
  <si>
    <t>Chelmsford</t>
  </si>
  <si>
    <t>Dracut</t>
  </si>
  <si>
    <t>Dunstable</t>
  </si>
  <si>
    <t>Haverhill</t>
  </si>
  <si>
    <t>Georgetown</t>
  </si>
  <si>
    <t>Lawrence</t>
  </si>
  <si>
    <t>Methuen</t>
  </si>
  <si>
    <t>North Andover</t>
  </si>
  <si>
    <t>Lowell</t>
  </si>
  <si>
    <t>Merrimac</t>
  </si>
  <si>
    <t>North Reading</t>
  </si>
  <si>
    <t>Reading</t>
  </si>
  <si>
    <t>Tewksbury</t>
  </si>
  <si>
    <t>Tyngsboro</t>
  </si>
  <si>
    <t>Wakefield</t>
  </si>
  <si>
    <t>Westford</t>
  </si>
  <si>
    <t>Wilmington</t>
  </si>
  <si>
    <t>Winchester</t>
  </si>
  <si>
    <t>Lynn</t>
  </si>
  <si>
    <t>Saugus</t>
  </si>
  <si>
    <t>Swampscott</t>
  </si>
  <si>
    <t>Nahant</t>
  </si>
  <si>
    <t>Amesbury</t>
  </si>
  <si>
    <t>Beverly</t>
  </si>
  <si>
    <t>Boxford</t>
  </si>
  <si>
    <t>Newbury</t>
  </si>
  <si>
    <t>Danvers</t>
  </si>
  <si>
    <t>Gloucester</t>
  </si>
  <si>
    <t>Ipswich</t>
  </si>
  <si>
    <t>Lynnfield</t>
  </si>
  <si>
    <t>Manchester</t>
  </si>
  <si>
    <t>Marblehead</t>
  </si>
  <si>
    <t>Middleton</t>
  </si>
  <si>
    <t>Newburyport</t>
  </si>
  <si>
    <t>Salisbury</t>
  </si>
  <si>
    <t>Peabody</t>
  </si>
  <si>
    <t>Rockport</t>
  </si>
  <si>
    <t>Rowley</t>
  </si>
  <si>
    <t>Salem</t>
  </si>
  <si>
    <t>Hamilton</t>
  </si>
  <si>
    <t>Topsfield</t>
  </si>
  <si>
    <t>Wenham</t>
  </si>
  <si>
    <t>West Newbury</t>
  </si>
  <si>
    <t>Bellingham</t>
  </si>
  <si>
    <t>Canton</t>
  </si>
  <si>
    <t>Cohasset</t>
  </si>
  <si>
    <t>Dedham</t>
  </si>
  <si>
    <t>Dover</t>
  </si>
  <si>
    <t>Walpole</t>
  </si>
  <si>
    <t>Foxborough</t>
  </si>
  <si>
    <t>Franklin</t>
  </si>
  <si>
    <t>Hingham</t>
  </si>
  <si>
    <t>Hull</t>
  </si>
  <si>
    <t>Mansfield</t>
  </si>
  <si>
    <t>Marshfield</t>
  </si>
  <si>
    <t>Medfield</t>
  </si>
  <si>
    <t>Medway</t>
  </si>
  <si>
    <t>Millis</t>
  </si>
  <si>
    <t>Norfolk</t>
  </si>
  <si>
    <t>Norwell</t>
  </si>
  <si>
    <t>Norwood</t>
  </si>
  <si>
    <t>Scituate</t>
  </si>
  <si>
    <t>Sharon</t>
  </si>
  <si>
    <t>Stoughton</t>
  </si>
  <si>
    <t>Westwood</t>
  </si>
  <si>
    <t>Wrentham</t>
  </si>
  <si>
    <t>Boston</t>
  </si>
  <si>
    <t>Cambridge</t>
  </si>
  <si>
    <t>Somerville</t>
  </si>
  <si>
    <t>Malden</t>
  </si>
  <si>
    <t>Everett</t>
  </si>
  <si>
    <t>Chelsea</t>
  </si>
  <si>
    <t>Revere</t>
  </si>
  <si>
    <t>Winthrop</t>
  </si>
  <si>
    <t>Medford</t>
  </si>
  <si>
    <t>Quincy</t>
  </si>
  <si>
    <t>Melrose</t>
  </si>
  <si>
    <t>Stoneham</t>
  </si>
  <si>
    <t>Braintree</t>
  </si>
  <si>
    <t>Milton</t>
  </si>
  <si>
    <t>Weymouth</t>
  </si>
  <si>
    <t>Brockton</t>
  </si>
  <si>
    <t>Avon</t>
  </si>
  <si>
    <t>Bridgewater</t>
  </si>
  <si>
    <t>Carver</t>
  </si>
  <si>
    <t>Duxbury</t>
  </si>
  <si>
    <t>Halifax</t>
  </si>
  <si>
    <t>Hanson</t>
  </si>
  <si>
    <t>Holbrook</t>
  </si>
  <si>
    <t>Middleborough</t>
  </si>
  <si>
    <t>Lakeville</t>
  </si>
  <si>
    <t>Abington</t>
  </si>
  <si>
    <t>Easton</t>
  </si>
  <si>
    <t>Pembroke</t>
  </si>
  <si>
    <t>Plymouth</t>
  </si>
  <si>
    <t>Kingston</t>
  </si>
  <si>
    <t>Plympton</t>
  </si>
  <si>
    <t>Randolph</t>
  </si>
  <si>
    <t>Rockland</t>
  </si>
  <si>
    <t>West Bridgewater</t>
  </si>
  <si>
    <t>Whitman</t>
  </si>
  <si>
    <t>Lexington</t>
  </si>
  <si>
    <t>Brookline</t>
  </si>
  <si>
    <t>Waltham</t>
  </si>
  <si>
    <t>Newton</t>
  </si>
  <si>
    <t>Watertown</t>
  </si>
  <si>
    <t>Arlington</t>
  </si>
  <si>
    <t>Belmont</t>
  </si>
  <si>
    <t>Wellesley</t>
  </si>
  <si>
    <t>Needham</t>
  </si>
  <si>
    <t>Weston</t>
  </si>
  <si>
    <t>Bourne</t>
  </si>
  <si>
    <t>Barnstable Town, MA</t>
  </si>
  <si>
    <t>Chilmark</t>
  </si>
  <si>
    <t>Vineyard Haven, MA</t>
  </si>
  <si>
    <t>East Falmouth</t>
  </si>
  <si>
    <t>East Sandwich</t>
  </si>
  <si>
    <t>White Island Shores</t>
  </si>
  <si>
    <t>Edgartown</t>
  </si>
  <si>
    <t>Falmouth</t>
  </si>
  <si>
    <t>Nantucket</t>
  </si>
  <si>
    <t>North Falmouth</t>
  </si>
  <si>
    <t>Vineyard Haven</t>
  </si>
  <si>
    <t>Sandwich</t>
  </si>
  <si>
    <t>Wareham</t>
  </si>
  <si>
    <t>Barnstable</t>
  </si>
  <si>
    <t>Brewster</t>
  </si>
  <si>
    <t>Chatham</t>
  </si>
  <si>
    <t>Dennis</t>
  </si>
  <si>
    <t>Eastham</t>
  </si>
  <si>
    <t>Forestdale</t>
  </si>
  <si>
    <t>Harwich</t>
  </si>
  <si>
    <t>Mashpee</t>
  </si>
  <si>
    <t>Orleans</t>
  </si>
  <si>
    <t>Provincetown</t>
  </si>
  <si>
    <t>Yarmouth</t>
  </si>
  <si>
    <t>Truro</t>
  </si>
  <si>
    <t>Wellfleet</t>
  </si>
  <si>
    <t>Attleboro</t>
  </si>
  <si>
    <t>Dighton</t>
  </si>
  <si>
    <t>Taunton</t>
  </si>
  <si>
    <t>Fairhaven</t>
  </si>
  <si>
    <t>Fall River</t>
  </si>
  <si>
    <t>Somerset</t>
  </si>
  <si>
    <t>Marion</t>
  </si>
  <si>
    <t>Mattapoisett</t>
  </si>
  <si>
    <t>New Bedford</t>
  </si>
  <si>
    <t>Acushnet</t>
  </si>
  <si>
    <t>Dartmouth</t>
  </si>
  <si>
    <t>North Attleboro</t>
  </si>
  <si>
    <t>Plainville</t>
  </si>
  <si>
    <t>Norton</t>
  </si>
  <si>
    <t>Rehoboth</t>
  </si>
  <si>
    <t>Rochester</t>
  </si>
  <si>
    <t>Seekonk</t>
  </si>
  <si>
    <t>Swansea</t>
  </si>
  <si>
    <t>Berkley</t>
  </si>
  <si>
    <t>Westport</t>
  </si>
  <si>
    <t>RI</t>
  </si>
  <si>
    <t>Barrington</t>
  </si>
  <si>
    <t>Bradford</t>
  </si>
  <si>
    <t>Bristol</t>
  </si>
  <si>
    <t>Charlestown</t>
  </si>
  <si>
    <t>Glocester</t>
  </si>
  <si>
    <t>Coventry</t>
  </si>
  <si>
    <t>West Greenwich</t>
  </si>
  <si>
    <t>East Greenwich</t>
  </si>
  <si>
    <t>Exeter</t>
  </si>
  <si>
    <t>Foster</t>
  </si>
  <si>
    <t>Greenville</t>
  </si>
  <si>
    <t>Burrillville</t>
  </si>
  <si>
    <t>Jamestown</t>
  </si>
  <si>
    <t>Manville</t>
  </si>
  <si>
    <t>Newport</t>
  </si>
  <si>
    <t>Middletown</t>
  </si>
  <si>
    <t>North Kingstown</t>
  </si>
  <si>
    <t>Pawtucket</t>
  </si>
  <si>
    <t>Central Falls</t>
  </si>
  <si>
    <t>Cumberland</t>
  </si>
  <si>
    <t>Portsmouth</t>
  </si>
  <si>
    <t>Tiverton</t>
  </si>
  <si>
    <t>South Kingstown</t>
  </si>
  <si>
    <t>Narragansett</t>
  </si>
  <si>
    <t>Warwick</t>
  </si>
  <si>
    <t>Westerly</t>
  </si>
  <si>
    <t>West Warwick</t>
  </si>
  <si>
    <t>Woonsocket</t>
  </si>
  <si>
    <t>North Smithfield</t>
  </si>
  <si>
    <t>Providence</t>
  </si>
  <si>
    <t>North Providence</t>
  </si>
  <si>
    <t>Cranston</t>
  </si>
  <si>
    <t>East Providence</t>
  </si>
  <si>
    <t>Smithfield</t>
  </si>
  <si>
    <t>Johnston</t>
  </si>
  <si>
    <t>NH</t>
  </si>
  <si>
    <t>Candia</t>
  </si>
  <si>
    <t>Deerfield</t>
  </si>
  <si>
    <t>Derry</t>
  </si>
  <si>
    <t>Epping</t>
  </si>
  <si>
    <t>Francestown</t>
  </si>
  <si>
    <t>Fremont</t>
  </si>
  <si>
    <t>Goffstown</t>
  </si>
  <si>
    <t>Dunbarton</t>
  </si>
  <si>
    <t>Concord, NH</t>
  </si>
  <si>
    <t>Mason</t>
  </si>
  <si>
    <t>Hollis</t>
  </si>
  <si>
    <t>Litchfield</t>
  </si>
  <si>
    <t>Londonderry</t>
  </si>
  <si>
    <t>Merrimack</t>
  </si>
  <si>
    <t>Mont Vernon</t>
  </si>
  <si>
    <t>Nashua</t>
  </si>
  <si>
    <t>New Boston</t>
  </si>
  <si>
    <t>New Ipswich</t>
  </si>
  <si>
    <t>Pelham</t>
  </si>
  <si>
    <t>Raymond</t>
  </si>
  <si>
    <t>Lyndeborough</t>
  </si>
  <si>
    <t>Temple</t>
  </si>
  <si>
    <t>Wilton</t>
  </si>
  <si>
    <t>Windham</t>
  </si>
  <si>
    <t>Hooksett</t>
  </si>
  <si>
    <t>Waterville Valley</t>
  </si>
  <si>
    <t>Laconia, NH</t>
  </si>
  <si>
    <t>Campton</t>
  </si>
  <si>
    <t>Canterbury</t>
  </si>
  <si>
    <t>Barnstead</t>
  </si>
  <si>
    <t>Center Harbor</t>
  </si>
  <si>
    <t>Danbury</t>
  </si>
  <si>
    <t>Epsom</t>
  </si>
  <si>
    <t>Gilmanton</t>
  </si>
  <si>
    <t>Henniker</t>
  </si>
  <si>
    <t>Hillsborough</t>
  </si>
  <si>
    <t>Holderness</t>
  </si>
  <si>
    <t>Laconia</t>
  </si>
  <si>
    <t>Gilford</t>
  </si>
  <si>
    <t>Meredith</t>
  </si>
  <si>
    <t>Moultonborough</t>
  </si>
  <si>
    <t>New Hampton</t>
  </si>
  <si>
    <t>New London</t>
  </si>
  <si>
    <t>Chichester</t>
  </si>
  <si>
    <t>Northwood</t>
  </si>
  <si>
    <t>Rumney</t>
  </si>
  <si>
    <t>Sanbornton</t>
  </si>
  <si>
    <t>Suncook</t>
  </si>
  <si>
    <t>Warner</t>
  </si>
  <si>
    <t>Washington</t>
  </si>
  <si>
    <t>Weare</t>
  </si>
  <si>
    <t>Wilmot</t>
  </si>
  <si>
    <t>Nottingham</t>
  </si>
  <si>
    <t>Woodstock</t>
  </si>
  <si>
    <t>Bow</t>
  </si>
  <si>
    <t>Loudon</t>
  </si>
  <si>
    <t>Keene</t>
  </si>
  <si>
    <t>Keene, NH</t>
  </si>
  <si>
    <t>Antrim</t>
  </si>
  <si>
    <t>Bennington</t>
  </si>
  <si>
    <t>Dublin</t>
  </si>
  <si>
    <t>Swanzey</t>
  </si>
  <si>
    <t>Fitzwilliam</t>
  </si>
  <si>
    <t>Hancock</t>
  </si>
  <si>
    <t>Harrisville</t>
  </si>
  <si>
    <t>Jaffrey</t>
  </si>
  <si>
    <t>Nelson</t>
  </si>
  <si>
    <t>Peterborough</t>
  </si>
  <si>
    <t>Rindge</t>
  </si>
  <si>
    <t>Stoddard</t>
  </si>
  <si>
    <t>Troy</t>
  </si>
  <si>
    <t>Westmoreland</t>
  </si>
  <si>
    <t>Berlin, NH</t>
  </si>
  <si>
    <t>Bethlehem</t>
  </si>
  <si>
    <t>Franconia</t>
  </si>
  <si>
    <t>Gorham</t>
  </si>
  <si>
    <t>Stark</t>
  </si>
  <si>
    <t>Jefferson</t>
  </si>
  <si>
    <t>Lisbon</t>
  </si>
  <si>
    <t>Milan</t>
  </si>
  <si>
    <t>Stratford</t>
  </si>
  <si>
    <t>Pittsburg</t>
  </si>
  <si>
    <t>Whitefield</t>
  </si>
  <si>
    <t>Alstead</t>
  </si>
  <si>
    <t>Lempster</t>
  </si>
  <si>
    <t>Bath</t>
  </si>
  <si>
    <t>Canaan</t>
  </si>
  <si>
    <t>Claremont</t>
  </si>
  <si>
    <t>Cornish</t>
  </si>
  <si>
    <t>Enfield</t>
  </si>
  <si>
    <t>Grantham</t>
  </si>
  <si>
    <t>Hanover</t>
  </si>
  <si>
    <t>Lebanon</t>
  </si>
  <si>
    <t>Lyme</t>
  </si>
  <si>
    <t>Orford</t>
  </si>
  <si>
    <t>Plainfield</t>
  </si>
  <si>
    <t>Sunapee</t>
  </si>
  <si>
    <t>Alton</t>
  </si>
  <si>
    <t>Atkinson</t>
  </si>
  <si>
    <t>Bartlett</t>
  </si>
  <si>
    <t>Ossipee</t>
  </si>
  <si>
    <t>Tuftonboro</t>
  </si>
  <si>
    <t>Danville</t>
  </si>
  <si>
    <t>Madbury</t>
  </si>
  <si>
    <t>Durham</t>
  </si>
  <si>
    <t>East Hampstead</t>
  </si>
  <si>
    <t>East Kingston</t>
  </si>
  <si>
    <t>Freedom</t>
  </si>
  <si>
    <t>Greenland</t>
  </si>
  <si>
    <t>Hampstead</t>
  </si>
  <si>
    <t>Hampton</t>
  </si>
  <si>
    <t>Hampton Falls</t>
  </si>
  <si>
    <t>Jackson</t>
  </si>
  <si>
    <t>Madison</t>
  </si>
  <si>
    <t>New Castle</t>
  </si>
  <si>
    <t>New Durham</t>
  </si>
  <si>
    <t>Newfields</t>
  </si>
  <si>
    <t>Newmarket</t>
  </si>
  <si>
    <t>North Hampton</t>
  </si>
  <si>
    <t>Plaistow</t>
  </si>
  <si>
    <t>Rollinsford</t>
  </si>
  <si>
    <t>Rye</t>
  </si>
  <si>
    <t>Sandown</t>
  </si>
  <si>
    <t>Seabrook</t>
  </si>
  <si>
    <t>Somersworth</t>
  </si>
  <si>
    <t>Effingham</t>
  </si>
  <si>
    <t>Strafford</t>
  </si>
  <si>
    <t>Stratham</t>
  </si>
  <si>
    <t>Wolfeboro</t>
  </si>
  <si>
    <t>Berwick</t>
  </si>
  <si>
    <t>ME</t>
  </si>
  <si>
    <t>York</t>
  </si>
  <si>
    <t>Eliot</t>
  </si>
  <si>
    <t>Kittery</t>
  </si>
  <si>
    <t>North Berwick</t>
  </si>
  <si>
    <t>South Berwick</t>
  </si>
  <si>
    <t>Lyman</t>
  </si>
  <si>
    <t>Biddeford</t>
  </si>
  <si>
    <t>Bowdoinham</t>
  </si>
  <si>
    <t>Bridgton</t>
  </si>
  <si>
    <t>Brunswick</t>
  </si>
  <si>
    <t>Casco</t>
  </si>
  <si>
    <t>Sebago</t>
  </si>
  <si>
    <t>Freeport</t>
  </si>
  <si>
    <t>Fryeburg</t>
  </si>
  <si>
    <t>Gray</t>
  </si>
  <si>
    <t>Harrison</t>
  </si>
  <si>
    <t>Kennebunk</t>
  </si>
  <si>
    <t>Kennebunkport</t>
  </si>
  <si>
    <t>Naples</t>
  </si>
  <si>
    <t>Old Orchard Beach</t>
  </si>
  <si>
    <t>Harpswell</t>
  </si>
  <si>
    <t>Saco</t>
  </si>
  <si>
    <t>Sanford</t>
  </si>
  <si>
    <t>Shapleigh</t>
  </si>
  <si>
    <t>Springvale</t>
  </si>
  <si>
    <t>Standish</t>
  </si>
  <si>
    <t>Topsham</t>
  </si>
  <si>
    <t>Wells</t>
  </si>
  <si>
    <t>Westbrook</t>
  </si>
  <si>
    <t>Buxton</t>
  </si>
  <si>
    <t>North Yarmouth</t>
  </si>
  <si>
    <t>Portland</t>
  </si>
  <si>
    <t>South Portland</t>
  </si>
  <si>
    <t>Cape Elizabeth</t>
  </si>
  <si>
    <t>Greene</t>
  </si>
  <si>
    <t>Lewiston</t>
  </si>
  <si>
    <t>Livermore</t>
  </si>
  <si>
    <t>Livermore Falls</t>
  </si>
  <si>
    <t>Mechanic Falls</t>
  </si>
  <si>
    <t>Minot</t>
  </si>
  <si>
    <t>Monmouth</t>
  </si>
  <si>
    <t>New Gloucester</t>
  </si>
  <si>
    <t>Poland</t>
  </si>
  <si>
    <t>Sabattus</t>
  </si>
  <si>
    <t>Turner</t>
  </si>
  <si>
    <t>Bowdoin</t>
  </si>
  <si>
    <t>Augusta</t>
  </si>
  <si>
    <t>Gardiner</t>
  </si>
  <si>
    <t>Hallowell</t>
  </si>
  <si>
    <t>Mt Vernon</t>
  </si>
  <si>
    <t>China Village</t>
  </si>
  <si>
    <t>Bangor</t>
  </si>
  <si>
    <t>Bangor, ME</t>
  </si>
  <si>
    <t>Bradley</t>
  </si>
  <si>
    <t>Brewer</t>
  </si>
  <si>
    <t>Levant</t>
  </si>
  <si>
    <t>Old Town</t>
  </si>
  <si>
    <t>Friendship</t>
  </si>
  <si>
    <t>Phippsburg</t>
  </si>
  <si>
    <t>Presque Isle</t>
  </si>
  <si>
    <t>Camden</t>
  </si>
  <si>
    <t>Union</t>
  </si>
  <si>
    <t>Waterville</t>
  </si>
  <si>
    <t>Oakland</t>
  </si>
  <si>
    <t>Hartford</t>
  </si>
  <si>
    <t>VT</t>
  </si>
  <si>
    <t>Bethel</t>
  </si>
  <si>
    <t>Hartland</t>
  </si>
  <si>
    <t>Norwich</t>
  </si>
  <si>
    <t>Royalton</t>
  </si>
  <si>
    <t>Weathersfield</t>
  </si>
  <si>
    <t>South Burlington</t>
  </si>
  <si>
    <t>Charlotte</t>
  </si>
  <si>
    <t>Enosburg Falls</t>
  </si>
  <si>
    <t>Fairfax</t>
  </si>
  <si>
    <t>Jericho</t>
  </si>
  <si>
    <t>New Haven</t>
  </si>
  <si>
    <t>Richford</t>
  </si>
  <si>
    <t>Saint Albans</t>
  </si>
  <si>
    <t>Swanton</t>
  </si>
  <si>
    <t>Vergennes</t>
  </si>
  <si>
    <t>Montpelier</t>
  </si>
  <si>
    <t>Barre, VT</t>
  </si>
  <si>
    <t>East Montpelier</t>
  </si>
  <si>
    <t>Hyde Park</t>
  </si>
  <si>
    <t>Morristown</t>
  </si>
  <si>
    <t>Stowe</t>
  </si>
  <si>
    <t>Fayston</t>
  </si>
  <si>
    <t>Waterbury</t>
  </si>
  <si>
    <t>Wolcott</t>
  </si>
  <si>
    <t>Rutland</t>
  </si>
  <si>
    <t>Rutland, VT</t>
  </si>
  <si>
    <t>Brandon</t>
  </si>
  <si>
    <t>Castleton</t>
  </si>
  <si>
    <t>Fair Haven</t>
  </si>
  <si>
    <t>Middlebury</t>
  </si>
  <si>
    <t>Clarendon</t>
  </si>
  <si>
    <t>Pittsford</t>
  </si>
  <si>
    <t>Poultney</t>
  </si>
  <si>
    <t>Proctor</t>
  </si>
  <si>
    <t>Wallingford</t>
  </si>
  <si>
    <t>West Rutland</t>
  </si>
  <si>
    <t>CT</t>
  </si>
  <si>
    <t>Bloomfield</t>
  </si>
  <si>
    <t>Torrington, CT</t>
  </si>
  <si>
    <t>East Granby</t>
  </si>
  <si>
    <t>Glastonbury</t>
  </si>
  <si>
    <t>New Britain</t>
  </si>
  <si>
    <t>New Hartford</t>
  </si>
  <si>
    <t>North Granby</t>
  </si>
  <si>
    <t>Vernon Rockville</t>
  </si>
  <si>
    <t>Stafford Springs</t>
  </si>
  <si>
    <t>Suffield</t>
  </si>
  <si>
    <t>Winsted</t>
  </si>
  <si>
    <t>Wethersfield</t>
  </si>
  <si>
    <t>East Hartford</t>
  </si>
  <si>
    <t>Willimantic</t>
  </si>
  <si>
    <t>Hebron</t>
  </si>
  <si>
    <t>Chaplin</t>
  </si>
  <si>
    <t>Putnam</t>
  </si>
  <si>
    <t>Willington</t>
  </si>
  <si>
    <t>Sprague</t>
  </si>
  <si>
    <t>East Lyme</t>
  </si>
  <si>
    <t>Ledyard</t>
  </si>
  <si>
    <t>Griswold</t>
  </si>
  <si>
    <t>North Stonington</t>
  </si>
  <si>
    <t>Montville</t>
  </si>
  <si>
    <t>Old Lyme</t>
  </si>
  <si>
    <t>Ansonia</t>
  </si>
  <si>
    <t>Colchester</t>
  </si>
  <si>
    <t>Cromwell</t>
  </si>
  <si>
    <t>Meriden</t>
  </si>
  <si>
    <t>Middlefield</t>
  </si>
  <si>
    <t>Monroe</t>
  </si>
  <si>
    <t>Newtown</t>
  </si>
  <si>
    <t>North Branford</t>
  </si>
  <si>
    <t>Old Saybrook</t>
  </si>
  <si>
    <t>Seymour</t>
  </si>
  <si>
    <t>Shelton</t>
  </si>
  <si>
    <t>Southington</t>
  </si>
  <si>
    <t>East Haven</t>
  </si>
  <si>
    <t>Hamden</t>
  </si>
  <si>
    <t>West Haven</t>
  </si>
  <si>
    <t>Woodbridge</t>
  </si>
  <si>
    <t>Bridgeport</t>
  </si>
  <si>
    <t>Morris</t>
  </si>
  <si>
    <t>New Milford</t>
  </si>
  <si>
    <t>New Preston</t>
  </si>
  <si>
    <t>Sherman</t>
  </si>
  <si>
    <t>Torrington</t>
  </si>
  <si>
    <t>Harwinton</t>
  </si>
  <si>
    <t>Cornwall</t>
  </si>
  <si>
    <t>Darien</t>
  </si>
  <si>
    <t>Fairfield</t>
  </si>
  <si>
    <t>New Canaan</t>
  </si>
  <si>
    <t>Ridgefield</t>
  </si>
  <si>
    <t>Stamford</t>
  </si>
  <si>
    <t>NJ</t>
  </si>
  <si>
    <t>Bayonne</t>
  </si>
  <si>
    <t>Boonton</t>
  </si>
  <si>
    <t>West Caldwell</t>
  </si>
  <si>
    <t>Carteret</t>
  </si>
  <si>
    <t>Cedar Grove</t>
  </si>
  <si>
    <t>Cliffside Park</t>
  </si>
  <si>
    <t>Clifton</t>
  </si>
  <si>
    <t>Cranford</t>
  </si>
  <si>
    <t>Edgewater</t>
  </si>
  <si>
    <t>Essex Fells</t>
  </si>
  <si>
    <t>Fairview</t>
  </si>
  <si>
    <t>Fanwood</t>
  </si>
  <si>
    <t>Fort Lee</t>
  </si>
  <si>
    <t>Garfield</t>
  </si>
  <si>
    <t>Garwood</t>
  </si>
  <si>
    <t>Glen Ridge</t>
  </si>
  <si>
    <t>Hoboken</t>
  </si>
  <si>
    <t>North Arlington</t>
  </si>
  <si>
    <t>Kearny</t>
  </si>
  <si>
    <t>Kenilworth</t>
  </si>
  <si>
    <t>Parsippany-Troy Hills</t>
  </si>
  <si>
    <t>Lincoln Park</t>
  </si>
  <si>
    <t>Linden</t>
  </si>
  <si>
    <t>Livingston</t>
  </si>
  <si>
    <t>Maplewood</t>
  </si>
  <si>
    <t>Millburn</t>
  </si>
  <si>
    <t>Montclair</t>
  </si>
  <si>
    <t>Verona</t>
  </si>
  <si>
    <t>Mountain Lakes</t>
  </si>
  <si>
    <t>North Bergen</t>
  </si>
  <si>
    <t>West Orange</t>
  </si>
  <si>
    <t>Passaic</t>
  </si>
  <si>
    <t>Wallington</t>
  </si>
  <si>
    <t>Rahway</t>
  </si>
  <si>
    <t>Clark</t>
  </si>
  <si>
    <t>Roseland</t>
  </si>
  <si>
    <t>Watchung</t>
  </si>
  <si>
    <t>Rutherford</t>
  </si>
  <si>
    <t>Lyndhurst</t>
  </si>
  <si>
    <t>Carlstadt</t>
  </si>
  <si>
    <t>East Rutherford</t>
  </si>
  <si>
    <t>Moonachie</t>
  </si>
  <si>
    <t>Wood Ridge</t>
  </si>
  <si>
    <t>Scotch Plains</t>
  </si>
  <si>
    <t>Short Hills</t>
  </si>
  <si>
    <t>South Orange</t>
  </si>
  <si>
    <t>South Plainfield</t>
  </si>
  <si>
    <t>Weehawken</t>
  </si>
  <si>
    <t>Union City</t>
  </si>
  <si>
    <t>Mountainside</t>
  </si>
  <si>
    <t>West New York</t>
  </si>
  <si>
    <t>Secaucus</t>
  </si>
  <si>
    <t>Newark</t>
  </si>
  <si>
    <t>Belleville</t>
  </si>
  <si>
    <t>Nutley</t>
  </si>
  <si>
    <t>Elizabeth</t>
  </si>
  <si>
    <t>Roselle</t>
  </si>
  <si>
    <t>Roselle Park</t>
  </si>
  <si>
    <t>Hillside</t>
  </si>
  <si>
    <t>Jersey City</t>
  </si>
  <si>
    <t>Allendale</t>
  </si>
  <si>
    <t>Bloomingdale</t>
  </si>
  <si>
    <t>Kinnelon</t>
  </si>
  <si>
    <t>Elmwood Park</t>
  </si>
  <si>
    <t>Fair Lawn</t>
  </si>
  <si>
    <t>Franklin Lakes</t>
  </si>
  <si>
    <t>Vernon Valley</t>
  </si>
  <si>
    <t>Hardyston</t>
  </si>
  <si>
    <t>West Milford</t>
  </si>
  <si>
    <t>Highland Lake</t>
  </si>
  <si>
    <t>Ho Ho Kus</t>
  </si>
  <si>
    <t>Little Falls</t>
  </si>
  <si>
    <t>Mahwah</t>
  </si>
  <si>
    <t>Midland Park</t>
  </si>
  <si>
    <t>Rockaway</t>
  </si>
  <si>
    <t>Ogdensburg</t>
  </si>
  <si>
    <t>Pequannock</t>
  </si>
  <si>
    <t>Pompton Lakes</t>
  </si>
  <si>
    <t>Ramsey</t>
  </si>
  <si>
    <t>Ridgewood</t>
  </si>
  <si>
    <t>Glen Rock</t>
  </si>
  <si>
    <t>Ringwood</t>
  </si>
  <si>
    <t>Riverdale</t>
  </si>
  <si>
    <t>Upper Saddle River</t>
  </si>
  <si>
    <t>Wantage</t>
  </si>
  <si>
    <t>Vernon</t>
  </si>
  <si>
    <t>Waldwick</t>
  </si>
  <si>
    <t>Wanaque</t>
  </si>
  <si>
    <t>Wayne</t>
  </si>
  <si>
    <t>Wyckoff</t>
  </si>
  <si>
    <t>Paterson</t>
  </si>
  <si>
    <t>Hawthorne</t>
  </si>
  <si>
    <t>North Haledon</t>
  </si>
  <si>
    <t>Totowa</t>
  </si>
  <si>
    <t>Hackensack</t>
  </si>
  <si>
    <t>Bogota</t>
  </si>
  <si>
    <t>Hasbrouck Heights</t>
  </si>
  <si>
    <t>Leonia</t>
  </si>
  <si>
    <t>South Hackensack</t>
  </si>
  <si>
    <t>Maywood</t>
  </si>
  <si>
    <t>Bergenfield</t>
  </si>
  <si>
    <t>Closter</t>
  </si>
  <si>
    <t>Cresskill</t>
  </si>
  <si>
    <t>Demarest</t>
  </si>
  <si>
    <t>Dumont</t>
  </si>
  <si>
    <t>Emerson</t>
  </si>
  <si>
    <t>Englewood</t>
  </si>
  <si>
    <t>Englewood Cliffs</t>
  </si>
  <si>
    <t>Harrington Park</t>
  </si>
  <si>
    <t>Haworth</t>
  </si>
  <si>
    <t>Hillsdale</t>
  </si>
  <si>
    <t>Little Ferry</t>
  </si>
  <si>
    <t>Lodi</t>
  </si>
  <si>
    <t>Montvale</t>
  </si>
  <si>
    <t>Northvale</t>
  </si>
  <si>
    <t>Oradell</t>
  </si>
  <si>
    <t>Palisades Park</t>
  </si>
  <si>
    <t>Paramus</t>
  </si>
  <si>
    <t>Park Ridge</t>
  </si>
  <si>
    <t>Ridgefield Park</t>
  </si>
  <si>
    <t>River Edge</t>
  </si>
  <si>
    <t>Rochelle Park</t>
  </si>
  <si>
    <t>Saddle Brook</t>
  </si>
  <si>
    <t>Teaneck</t>
  </si>
  <si>
    <t>Tenafly</t>
  </si>
  <si>
    <t>River Vale</t>
  </si>
  <si>
    <t>Woodcliff Lake</t>
  </si>
  <si>
    <t>Ocean</t>
  </si>
  <si>
    <t>Atlantic Highlands</t>
  </si>
  <si>
    <t>Avon by the Sea</t>
  </si>
  <si>
    <t>Wall</t>
  </si>
  <si>
    <t>Bradley Beach</t>
  </si>
  <si>
    <t>Cliffwood</t>
  </si>
  <si>
    <t>Colts Neck</t>
  </si>
  <si>
    <t>Deal</t>
  </si>
  <si>
    <t>Tinton Falls</t>
  </si>
  <si>
    <t>Manalapan</t>
  </si>
  <si>
    <t>Howell</t>
  </si>
  <si>
    <t>Freehold</t>
  </si>
  <si>
    <t>Hazlet</t>
  </si>
  <si>
    <t>Holmdel</t>
  </si>
  <si>
    <t>Keansburg</t>
  </si>
  <si>
    <t>Union Beach</t>
  </si>
  <si>
    <t>Little Silver</t>
  </si>
  <si>
    <t>Long Branch</t>
  </si>
  <si>
    <t>Marlboro</t>
  </si>
  <si>
    <t>Matawan</t>
  </si>
  <si>
    <t>Monmouth Beach</t>
  </si>
  <si>
    <t>Neptune</t>
  </si>
  <si>
    <t>Oceanport</t>
  </si>
  <si>
    <t>Rumson</t>
  </si>
  <si>
    <t>Spring Lake Heights</t>
  </si>
  <si>
    <t>West Long Branch</t>
  </si>
  <si>
    <t>Mine Hill</t>
  </si>
  <si>
    <t>Byram</t>
  </si>
  <si>
    <t>Belvidere</t>
  </si>
  <si>
    <t>Blairstown</t>
  </si>
  <si>
    <t>Branchville</t>
  </si>
  <si>
    <t>Budd Lake</t>
  </si>
  <si>
    <t>Knowlton</t>
  </si>
  <si>
    <t>Denville</t>
  </si>
  <si>
    <t>Mt Olive</t>
  </si>
  <si>
    <t>Liberty</t>
  </si>
  <si>
    <t>Hackettstown</t>
  </si>
  <si>
    <t>Hopatcong</t>
  </si>
  <si>
    <t>Lafayette</t>
  </si>
  <si>
    <t>Roxbury</t>
  </si>
  <si>
    <t>Long Valley</t>
  </si>
  <si>
    <t>Mount Arlington</t>
  </si>
  <si>
    <t>Netcong</t>
  </si>
  <si>
    <t>Sparta</t>
  </si>
  <si>
    <t>Stanhope</t>
  </si>
  <si>
    <t>Wharton</t>
  </si>
  <si>
    <t>Summit</t>
  </si>
  <si>
    <t>Bernards</t>
  </si>
  <si>
    <t>Bedminster</t>
  </si>
  <si>
    <t>Berkeley Heights</t>
  </si>
  <si>
    <t>Bernardsville</t>
  </si>
  <si>
    <t>Far Hills</t>
  </si>
  <si>
    <t>Florham Park</t>
  </si>
  <si>
    <t>Long Hill</t>
  </si>
  <si>
    <t>Peapack</t>
  </si>
  <si>
    <t>East Hanover</t>
  </si>
  <si>
    <t>Mendham</t>
  </si>
  <si>
    <t>New Providence</t>
  </si>
  <si>
    <t>Cherry Hill</t>
  </si>
  <si>
    <t>Waterford</t>
  </si>
  <si>
    <t>Barnegat</t>
  </si>
  <si>
    <t>Barnegat Light</t>
  </si>
  <si>
    <t>Long Beach</t>
  </si>
  <si>
    <t>Berlin Borough</t>
  </si>
  <si>
    <t>Edgewater Park</t>
  </si>
  <si>
    <t>Browns Mills</t>
  </si>
  <si>
    <t>Lindenwold</t>
  </si>
  <si>
    <t>Gibbsboro</t>
  </si>
  <si>
    <t>Gibbstown</t>
  </si>
  <si>
    <t>Glassboro</t>
  </si>
  <si>
    <t>Glendora</t>
  </si>
  <si>
    <t>Gloucester City</t>
  </si>
  <si>
    <t>Bellmawr</t>
  </si>
  <si>
    <t>Haddonfield</t>
  </si>
  <si>
    <t>Haddon Heights</t>
  </si>
  <si>
    <t>Hainesport</t>
  </si>
  <si>
    <t>Hammonton</t>
  </si>
  <si>
    <t>Voorhees</t>
  </si>
  <si>
    <t>Lawnside</t>
  </si>
  <si>
    <t>Willingboro</t>
  </si>
  <si>
    <t>Lumberton</t>
  </si>
  <si>
    <t>Magnolia</t>
  </si>
  <si>
    <t>Ocean Acres</t>
  </si>
  <si>
    <t>Mantua</t>
  </si>
  <si>
    <t>Maple Shade</t>
  </si>
  <si>
    <t>Evesham</t>
  </si>
  <si>
    <t>Mt Laurel</t>
  </si>
  <si>
    <t>Moorestown-Lenola</t>
  </si>
  <si>
    <t>Mount Ephraim</t>
  </si>
  <si>
    <t>Mt Holly</t>
  </si>
  <si>
    <t>National Park</t>
  </si>
  <si>
    <t>Palmyra</t>
  </si>
  <si>
    <t>Paulsboro</t>
  </si>
  <si>
    <t>Oldmans</t>
  </si>
  <si>
    <t>Pemberton</t>
  </si>
  <si>
    <t>Carneys Point</t>
  </si>
  <si>
    <t>Pennsville</t>
  </si>
  <si>
    <t>Pitman</t>
  </si>
  <si>
    <t>Delran</t>
  </si>
  <si>
    <t>Cinnaminson</t>
  </si>
  <si>
    <t>Runnemede</t>
  </si>
  <si>
    <t>Winslow</t>
  </si>
  <si>
    <t>Somerdale</t>
  </si>
  <si>
    <t>Woolwich</t>
  </si>
  <si>
    <t>West Deptford</t>
  </si>
  <si>
    <t>Little Egg Harbor</t>
  </si>
  <si>
    <t>Chesilhurst</t>
  </si>
  <si>
    <t>Oak Valley</t>
  </si>
  <si>
    <t>Westville</t>
  </si>
  <si>
    <t>Deptford</t>
  </si>
  <si>
    <t>Woodbury Heights</t>
  </si>
  <si>
    <t>Pilesgrove</t>
  </si>
  <si>
    <t>Audubon</t>
  </si>
  <si>
    <t>Oaklyn</t>
  </si>
  <si>
    <t>Collingswood</t>
  </si>
  <si>
    <t>Merchantville</t>
  </si>
  <si>
    <t>Pennsauken</t>
  </si>
  <si>
    <t>Absecon</t>
  </si>
  <si>
    <t>Avalon</t>
  </si>
  <si>
    <t>Ocean City, NJ</t>
  </si>
  <si>
    <t>Brigantine</t>
  </si>
  <si>
    <t>Lower</t>
  </si>
  <si>
    <t>Galloway</t>
  </si>
  <si>
    <t>Middle</t>
  </si>
  <si>
    <t>Linwood</t>
  </si>
  <si>
    <t>Upper</t>
  </si>
  <si>
    <t>Ocean City</t>
  </si>
  <si>
    <t>Pleasantville</t>
  </si>
  <si>
    <t>Egg Harbor</t>
  </si>
  <si>
    <t>Port Republic</t>
  </si>
  <si>
    <t>Rio Grande</t>
  </si>
  <si>
    <t>Sea Isle City</t>
  </si>
  <si>
    <t>Somers Point</t>
  </si>
  <si>
    <t>Stone Harbor</t>
  </si>
  <si>
    <t>Villas</t>
  </si>
  <si>
    <t>North Wildwood</t>
  </si>
  <si>
    <t>Bridgeton</t>
  </si>
  <si>
    <t>Clayton</t>
  </si>
  <si>
    <t>Pittsgrove</t>
  </si>
  <si>
    <t>Estell Manor</t>
  </si>
  <si>
    <t>Buena</t>
  </si>
  <si>
    <t>Elk</t>
  </si>
  <si>
    <t>Vineland</t>
  </si>
  <si>
    <t>Margate City</t>
  </si>
  <si>
    <t>Longport</t>
  </si>
  <si>
    <t>Ventnor City</t>
  </si>
  <si>
    <t>Upper Freehold</t>
  </si>
  <si>
    <t>Montgomery</t>
  </si>
  <si>
    <t>Bordentown</t>
  </si>
  <si>
    <t>Millstone</t>
  </si>
  <si>
    <t>Cranbury</t>
  </si>
  <si>
    <t>Chesterfield</t>
  </si>
  <si>
    <t>Florence</t>
  </si>
  <si>
    <t>East Windsor</t>
  </si>
  <si>
    <t>Trenton, NJ</t>
  </si>
  <si>
    <t>Hopewell</t>
  </si>
  <si>
    <t>Lambertville</t>
  </si>
  <si>
    <t>Plumsted</t>
  </si>
  <si>
    <t>Plainsboro</t>
  </si>
  <si>
    <t>West Windsor</t>
  </si>
  <si>
    <t>East Amwell</t>
  </si>
  <si>
    <t>Roebling</t>
  </si>
  <si>
    <t>Delaware</t>
  </si>
  <si>
    <t>North Hanover</t>
  </si>
  <si>
    <t>Trenton</t>
  </si>
  <si>
    <t>Ewing</t>
  </si>
  <si>
    <t>Robbinsville</t>
  </si>
  <si>
    <t>Lakewood</t>
  </si>
  <si>
    <t>Berkeley</t>
  </si>
  <si>
    <t>Beachwood</t>
  </si>
  <si>
    <t>Brick</t>
  </si>
  <si>
    <t>Brielle</t>
  </si>
  <si>
    <t>Lacey</t>
  </si>
  <si>
    <t>Island Heights</t>
  </si>
  <si>
    <t>Lakehurst</t>
  </si>
  <si>
    <t>Lavallette</t>
  </si>
  <si>
    <t>Manasquan</t>
  </si>
  <si>
    <t>Mantoloking</t>
  </si>
  <si>
    <t>Ocean Gate</t>
  </si>
  <si>
    <t>Pine Beach</t>
  </si>
  <si>
    <t>Point Pleasant</t>
  </si>
  <si>
    <t>Sea Girt</t>
  </si>
  <si>
    <t>Ortley Beach</t>
  </si>
  <si>
    <t>Seaside Park</t>
  </si>
  <si>
    <t>Toms River</t>
  </si>
  <si>
    <t>Bloomsbury</t>
  </si>
  <si>
    <t>Bound Brook</t>
  </si>
  <si>
    <t>South Brunswick</t>
  </si>
  <si>
    <t>Green Brook</t>
  </si>
  <si>
    <t>East Brunswick</t>
  </si>
  <si>
    <t>Edison</t>
  </si>
  <si>
    <t>Raritan</t>
  </si>
  <si>
    <t>Kingwood</t>
  </si>
  <si>
    <t>Helmetta</t>
  </si>
  <si>
    <t>High Bridge</t>
  </si>
  <si>
    <t>Metuchen</t>
  </si>
  <si>
    <t>Middlesex</t>
  </si>
  <si>
    <t>Milltown</t>
  </si>
  <si>
    <t>Branchburg</t>
  </si>
  <si>
    <t>Piscataway</t>
  </si>
  <si>
    <t>Old Bridge</t>
  </si>
  <si>
    <t>Sayreville</t>
  </si>
  <si>
    <t>Perth Amboy</t>
  </si>
  <si>
    <t>Phillipsburg</t>
  </si>
  <si>
    <t>South Amboy</t>
  </si>
  <si>
    <t>South Bound Brook</t>
  </si>
  <si>
    <t>South River</t>
  </si>
  <si>
    <t>Spotswood</t>
  </si>
  <si>
    <t>Greenwich</t>
  </si>
  <si>
    <t>Readington</t>
  </si>
  <si>
    <t>New Brunswick</t>
  </si>
  <si>
    <t>North Brunswick</t>
  </si>
  <si>
    <t>Highland Park</t>
  </si>
  <si>
    <t>New York</t>
  </si>
  <si>
    <t>NY</t>
  </si>
  <si>
    <t>Somers</t>
  </si>
  <si>
    <t>Ardsley</t>
  </si>
  <si>
    <t>North Castle</t>
  </si>
  <si>
    <t>Southeast</t>
  </si>
  <si>
    <t>Briarcliff Manor</t>
  </si>
  <si>
    <t>Lake Carmel</t>
  </si>
  <si>
    <t>Chappaqua</t>
  </si>
  <si>
    <t>Philipstown</t>
  </si>
  <si>
    <t>Croton-on-Hudson</t>
  </si>
  <si>
    <t>Dobbs Ferry</t>
  </si>
  <si>
    <t>Elmsford</t>
  </si>
  <si>
    <t>Hartsdale</t>
  </si>
  <si>
    <t>Irvington</t>
  </si>
  <si>
    <t>Cortlandt Manor</t>
  </si>
  <si>
    <t>Larchmont</t>
  </si>
  <si>
    <t>Carmel</t>
  </si>
  <si>
    <t>Mamaroneck</t>
  </si>
  <si>
    <t>Yorktown</t>
  </si>
  <si>
    <t>Mount Kisco</t>
  </si>
  <si>
    <t>Mount Vernon</t>
  </si>
  <si>
    <t>North Salem</t>
  </si>
  <si>
    <t>Ossining</t>
  </si>
  <si>
    <t>Peekskill</t>
  </si>
  <si>
    <t>Port Chester</t>
  </si>
  <si>
    <t>Pound Ridge</t>
  </si>
  <si>
    <t>Putnam Valley</t>
  </si>
  <si>
    <t>Scarsdale</t>
  </si>
  <si>
    <t>Lewisboro</t>
  </si>
  <si>
    <t>Thornwood</t>
  </si>
  <si>
    <t>Valhalla</t>
  </si>
  <si>
    <t>Greenburgh</t>
  </si>
  <si>
    <t>White Plains</t>
  </si>
  <si>
    <t>Yonkers</t>
  </si>
  <si>
    <t>Hastings on Hudson</t>
  </si>
  <si>
    <t>Eastchester</t>
  </si>
  <si>
    <t>New Rochelle</t>
  </si>
  <si>
    <t>Ramapo</t>
  </si>
  <si>
    <t>Orangetown</t>
  </si>
  <si>
    <t>Hamptonburgh</t>
  </si>
  <si>
    <t>Woodbury</t>
  </si>
  <si>
    <t>Clarkstown</t>
  </si>
  <si>
    <t>Florida</t>
  </si>
  <si>
    <t>West Haverstraw</t>
  </si>
  <si>
    <t>Goshen</t>
  </si>
  <si>
    <t>Greenwood Lake</t>
  </si>
  <si>
    <t>Harriman</t>
  </si>
  <si>
    <t>Haverstraw</t>
  </si>
  <si>
    <t>Highland Falls</t>
  </si>
  <si>
    <t>Scotchtown</t>
  </si>
  <si>
    <t>Wawayanda</t>
  </si>
  <si>
    <t>Mt Hope</t>
  </si>
  <si>
    <t>Mount Ivy</t>
  </si>
  <si>
    <t>Stony Point</t>
  </si>
  <si>
    <t>Thiells</t>
  </si>
  <si>
    <t>Tuxedo</t>
  </si>
  <si>
    <t>Minisink</t>
  </si>
  <si>
    <t>Floral Park</t>
  </si>
  <si>
    <t>Elmont</t>
  </si>
  <si>
    <t>Franklin Square</t>
  </si>
  <si>
    <t>Great Neck</t>
  </si>
  <si>
    <t>Manhasset</t>
  </si>
  <si>
    <t>North New Hyde Park</t>
  </si>
  <si>
    <t>Port Washington</t>
  </si>
  <si>
    <t>Inwood</t>
  </si>
  <si>
    <t>Mineola</t>
  </si>
  <si>
    <t>Albertson</t>
  </si>
  <si>
    <t>Atlantic Beach</t>
  </si>
  <si>
    <t>Baldwin</t>
  </si>
  <si>
    <t>Carle Place</t>
  </si>
  <si>
    <t>Cedarhurst</t>
  </si>
  <si>
    <t>East Rockaway</t>
  </si>
  <si>
    <t>Garden City</t>
  </si>
  <si>
    <t>Glen Head</t>
  </si>
  <si>
    <t>Hempstead</t>
  </si>
  <si>
    <t>West Hempstead</t>
  </si>
  <si>
    <t>Uniondale</t>
  </si>
  <si>
    <t>East Meadow</t>
  </si>
  <si>
    <t>Hewlett</t>
  </si>
  <si>
    <t>Island Park</t>
  </si>
  <si>
    <t>Locust Valley</t>
  </si>
  <si>
    <t>Lynbrook</t>
  </si>
  <si>
    <t>Malverne</t>
  </si>
  <si>
    <t>Merrick</t>
  </si>
  <si>
    <t>Old Westbury</t>
  </si>
  <si>
    <t>Point Lookout</t>
  </si>
  <si>
    <t>Rockville Centre</t>
  </si>
  <si>
    <t>Oceanside</t>
  </si>
  <si>
    <t>Roosevelt</t>
  </si>
  <si>
    <t>Roslyn Heights</t>
  </si>
  <si>
    <t>Sea Cliff</t>
  </si>
  <si>
    <t>Valley Stream</t>
  </si>
  <si>
    <t>Westbury</t>
  </si>
  <si>
    <t>Williston Park</t>
  </si>
  <si>
    <t>Woodmere</t>
  </si>
  <si>
    <t>Amityville</t>
  </si>
  <si>
    <t>Islip</t>
  </si>
  <si>
    <t>Bayville</t>
  </si>
  <si>
    <t>Bellmore</t>
  </si>
  <si>
    <t>Bellport</t>
  </si>
  <si>
    <t>Bethpage</t>
  </si>
  <si>
    <t>Blue Point</t>
  </si>
  <si>
    <t>Brookhaven</t>
  </si>
  <si>
    <t>Centereach</t>
  </si>
  <si>
    <t>Centerport</t>
  </si>
  <si>
    <t>Cold Spring Harbor</t>
  </si>
  <si>
    <t>Commack</t>
  </si>
  <si>
    <t>Coram</t>
  </si>
  <si>
    <t>Deer Park</t>
  </si>
  <si>
    <t>East Norwich</t>
  </si>
  <si>
    <t>Setauket</t>
  </si>
  <si>
    <t>Farmingdale</t>
  </si>
  <si>
    <t>Farmingville</t>
  </si>
  <si>
    <t>Holtsville</t>
  </si>
  <si>
    <t>Melville</t>
  </si>
  <si>
    <t>Kings Park</t>
  </si>
  <si>
    <t>Lake Grove</t>
  </si>
  <si>
    <t>Levittown</t>
  </si>
  <si>
    <t>Lindenhurst</t>
  </si>
  <si>
    <t>Massapequa</t>
  </si>
  <si>
    <t>Massapequa Park</t>
  </si>
  <si>
    <t>Miller Place</t>
  </si>
  <si>
    <t>Mount Sinai</t>
  </si>
  <si>
    <t>Nesconset</t>
  </si>
  <si>
    <t>Fort Salonga</t>
  </si>
  <si>
    <t>Oyster Bay</t>
  </si>
  <si>
    <t>Patchogue</t>
  </si>
  <si>
    <t>Port Jefferson Station</t>
  </si>
  <si>
    <t>Rocky Point</t>
  </si>
  <si>
    <t>Ronkonkoma</t>
  </si>
  <si>
    <t>Saint James</t>
  </si>
  <si>
    <t>Seaford</t>
  </si>
  <si>
    <t>Selden</t>
  </si>
  <si>
    <t>Shoreham</t>
  </si>
  <si>
    <t>Smithtown</t>
  </si>
  <si>
    <t>Sound Beach</t>
  </si>
  <si>
    <t>Stony Brook</t>
  </si>
  <si>
    <t>Syosset</t>
  </si>
  <si>
    <t>Wading River</t>
  </si>
  <si>
    <t>Wantagh</t>
  </si>
  <si>
    <t>Wyandanch</t>
  </si>
  <si>
    <t>Hicksville</t>
  </si>
  <si>
    <t>Plainview</t>
  </si>
  <si>
    <t>Old Bethpage</t>
  </si>
  <si>
    <t>Riverhead</t>
  </si>
  <si>
    <t>Center Moriches</t>
  </si>
  <si>
    <t>Cutchogue</t>
  </si>
  <si>
    <t>East Moriches</t>
  </si>
  <si>
    <t>Eastport</t>
  </si>
  <si>
    <t>East Quogue</t>
  </si>
  <si>
    <t>Hampton Bays</t>
  </si>
  <si>
    <t>Manorville</t>
  </si>
  <si>
    <t>Mastic</t>
  </si>
  <si>
    <t>Middle Island</t>
  </si>
  <si>
    <t>Moriches</t>
  </si>
  <si>
    <t>Ridge</t>
  </si>
  <si>
    <t>Southold</t>
  </si>
  <si>
    <t>Water Mill</t>
  </si>
  <si>
    <t>Westhampton</t>
  </si>
  <si>
    <t>Yaphank</t>
  </si>
  <si>
    <t>Guilderland</t>
  </si>
  <si>
    <t>Amsterdam</t>
  </si>
  <si>
    <t>Amsterdam, NY</t>
  </si>
  <si>
    <t>Athens</t>
  </si>
  <si>
    <t>Ballston</t>
  </si>
  <si>
    <t>Broadalbin</t>
  </si>
  <si>
    <t>Gloversville, NY</t>
  </si>
  <si>
    <t>Hudson, NY</t>
  </si>
  <si>
    <t>Schodack</t>
  </si>
  <si>
    <t>Cobleskill</t>
  </si>
  <si>
    <t>Cohoes</t>
  </si>
  <si>
    <t>Coxsackie</t>
  </si>
  <si>
    <t>Berne</t>
  </si>
  <si>
    <t>East Greenbush</t>
  </si>
  <si>
    <t>Nassau</t>
  </si>
  <si>
    <t>Clifton Park</t>
  </si>
  <si>
    <t>Esperance</t>
  </si>
  <si>
    <t>New Scotland</t>
  </si>
  <si>
    <t>Mohawk</t>
  </si>
  <si>
    <t>Glen</t>
  </si>
  <si>
    <t>Ghent</t>
  </si>
  <si>
    <t>Conesville</t>
  </si>
  <si>
    <t>Gloversville</t>
  </si>
  <si>
    <t>New Baltimore</t>
  </si>
  <si>
    <t>Johnstown</t>
  </si>
  <si>
    <t>Kinderhook</t>
  </si>
  <si>
    <t>Colonie</t>
  </si>
  <si>
    <t>Halfmoon</t>
  </si>
  <si>
    <t>Schaghticoke</t>
  </si>
  <si>
    <t>Poestenkill</t>
  </si>
  <si>
    <t>Coeymans</t>
  </si>
  <si>
    <t>Rensselaer</t>
  </si>
  <si>
    <t>Maryland</t>
  </si>
  <si>
    <t>Oneonta, NY</t>
  </si>
  <si>
    <t>Slingerlands</t>
  </si>
  <si>
    <t>Root</t>
  </si>
  <si>
    <t>Stuyvesant</t>
  </si>
  <si>
    <t>Watervliet</t>
  </si>
  <si>
    <t>Westerlo</t>
  </si>
  <si>
    <t>North Greenbush</t>
  </si>
  <si>
    <t>Albany</t>
  </si>
  <si>
    <t>Menands</t>
  </si>
  <si>
    <t>Glenville</t>
  </si>
  <si>
    <t>Schenectady</t>
  </si>
  <si>
    <t>Rotterdam</t>
  </si>
  <si>
    <t>Niskayuna</t>
  </si>
  <si>
    <t>Kingston, NY</t>
  </si>
  <si>
    <t>Cairo</t>
  </si>
  <si>
    <t>Catskill</t>
  </si>
  <si>
    <t>Wawarsing</t>
  </si>
  <si>
    <t>Esopus</t>
  </si>
  <si>
    <t>Marbletown</t>
  </si>
  <si>
    <t>Hurley</t>
  </si>
  <si>
    <t>Lake Katrine</t>
  </si>
  <si>
    <t>Olive</t>
  </si>
  <si>
    <t>Rosendale</t>
  </si>
  <si>
    <t>Saugerties</t>
  </si>
  <si>
    <t>Shandaken</t>
  </si>
  <si>
    <t>Shokan</t>
  </si>
  <si>
    <t>Tillson</t>
  </si>
  <si>
    <t>Ancram</t>
  </si>
  <si>
    <t>Beacon</t>
  </si>
  <si>
    <t>Copake</t>
  </si>
  <si>
    <t>Cornwall on Hudson</t>
  </si>
  <si>
    <t>Taghkanic</t>
  </si>
  <si>
    <t>Gallatin</t>
  </si>
  <si>
    <t>Fishkill</t>
  </si>
  <si>
    <t>Germantown</t>
  </si>
  <si>
    <t>Lloyd</t>
  </si>
  <si>
    <t>Pawling</t>
  </si>
  <si>
    <t>East Fishkill</t>
  </si>
  <si>
    <t>La Grange</t>
  </si>
  <si>
    <t>Maybrook</t>
  </si>
  <si>
    <t>Newburgh</t>
  </si>
  <si>
    <t>New Windsor</t>
  </si>
  <si>
    <t>New Paltz</t>
  </si>
  <si>
    <t>Patterson</t>
  </si>
  <si>
    <t>Shawangunk</t>
  </si>
  <si>
    <t>Pine Plains</t>
  </si>
  <si>
    <t>Pleasant Valley</t>
  </si>
  <si>
    <t>Beekman</t>
  </si>
  <si>
    <t>Red Hook</t>
  </si>
  <si>
    <t>Rhinebeck</t>
  </si>
  <si>
    <t>Beaverdam Lake-Salisbury Mills</t>
  </si>
  <si>
    <t>Stanford</t>
  </si>
  <si>
    <t>Tivoli</t>
  </si>
  <si>
    <t>Walden</t>
  </si>
  <si>
    <t>Wappinger</t>
  </si>
  <si>
    <t>Poughkeepsie</t>
  </si>
  <si>
    <t>Mamakating</t>
  </si>
  <si>
    <t>Cochecton</t>
  </si>
  <si>
    <t>Deerpark</t>
  </si>
  <si>
    <t>Lumberland</t>
  </si>
  <si>
    <t>Neversink</t>
  </si>
  <si>
    <t>Port Jervis</t>
  </si>
  <si>
    <t>Rock Hill</t>
  </si>
  <si>
    <t>Glens Falls</t>
  </si>
  <si>
    <t>Glens Falls, NY</t>
  </si>
  <si>
    <t>Moreau</t>
  </si>
  <si>
    <t>Queensbury</t>
  </si>
  <si>
    <t>Argyle</t>
  </si>
  <si>
    <t>Horicon</t>
  </si>
  <si>
    <t>Corinth</t>
  </si>
  <si>
    <t>Fort Ann</t>
  </si>
  <si>
    <t>Fort Edward</t>
  </si>
  <si>
    <t>Granville</t>
  </si>
  <si>
    <t>Greenfield Center</t>
  </si>
  <si>
    <t>Hudson Falls</t>
  </si>
  <si>
    <t>Lake George</t>
  </si>
  <si>
    <t>Lake Luzerne</t>
  </si>
  <si>
    <t>Saratoga Springs</t>
  </si>
  <si>
    <t>Saratoga</t>
  </si>
  <si>
    <t>Warrensburg</t>
  </si>
  <si>
    <t>Whitehall</t>
  </si>
  <si>
    <t>Plattsburgh</t>
  </si>
  <si>
    <t>Plattsburgh, NY</t>
  </si>
  <si>
    <t>Jay</t>
  </si>
  <si>
    <t>Mooers</t>
  </si>
  <si>
    <t>Schuyler Falls</t>
  </si>
  <si>
    <t>Port Henry</t>
  </si>
  <si>
    <t>Rouses Point</t>
  </si>
  <si>
    <t>Auburn, NY</t>
  </si>
  <si>
    <t>Lysander</t>
  </si>
  <si>
    <t>Syracuse, NY</t>
  </si>
  <si>
    <t>Cicero</t>
  </si>
  <si>
    <t>Sullivan</t>
  </si>
  <si>
    <t>Camillus</t>
  </si>
  <si>
    <t>Ira</t>
  </si>
  <si>
    <t>Aurelius</t>
  </si>
  <si>
    <t>Cazenovia</t>
  </si>
  <si>
    <t>Hastings</t>
  </si>
  <si>
    <t>Clay</t>
  </si>
  <si>
    <t>Constantia</t>
  </si>
  <si>
    <t>Cortland</t>
  </si>
  <si>
    <t>Cortland, NY</t>
  </si>
  <si>
    <t>Dryden</t>
  </si>
  <si>
    <t>Ithaca, NY</t>
  </si>
  <si>
    <t>De Witt</t>
  </si>
  <si>
    <t>Fabius</t>
  </si>
  <si>
    <t>Manlius</t>
  </si>
  <si>
    <t>Fulton</t>
  </si>
  <si>
    <t>Hannibal</t>
  </si>
  <si>
    <t>Homer</t>
  </si>
  <si>
    <t>Elbridge</t>
  </si>
  <si>
    <t>Liverpool</t>
  </si>
  <si>
    <t>Locke</t>
  </si>
  <si>
    <t>Solon</t>
  </si>
  <si>
    <t>Marcellus</t>
  </si>
  <si>
    <t>Mexico</t>
  </si>
  <si>
    <t>Minoa</t>
  </si>
  <si>
    <t>Moravia</t>
  </si>
  <si>
    <t>Oswego</t>
  </si>
  <si>
    <t>Parish</t>
  </si>
  <si>
    <t>Schroeppel</t>
  </si>
  <si>
    <t>Conquest</t>
  </si>
  <si>
    <t>Richland</t>
  </si>
  <si>
    <t>Victory</t>
  </si>
  <si>
    <t>Sandy Creek</t>
  </si>
  <si>
    <t>Union Springs</t>
  </si>
  <si>
    <t>Brutus</t>
  </si>
  <si>
    <t>West Monroe</t>
  </si>
  <si>
    <t>Syracuse</t>
  </si>
  <si>
    <t>Solvay</t>
  </si>
  <si>
    <t>Mattydale</t>
  </si>
  <si>
    <t>North Syracuse</t>
  </si>
  <si>
    <t>Onondaga</t>
  </si>
  <si>
    <t>Fairmount</t>
  </si>
  <si>
    <t>Vienna</t>
  </si>
  <si>
    <t>Boonville</t>
  </si>
  <si>
    <t>Canajoharie</t>
  </si>
  <si>
    <t>Kirkland</t>
  </si>
  <si>
    <t>Dolgeville</t>
  </si>
  <si>
    <t>Minden</t>
  </si>
  <si>
    <t>Frankfort</t>
  </si>
  <si>
    <t>Herkimer</t>
  </si>
  <si>
    <t>Ilion</t>
  </si>
  <si>
    <t>Marcy</t>
  </si>
  <si>
    <t>New York Mills</t>
  </si>
  <si>
    <t>Oneida</t>
  </si>
  <si>
    <t>Oriskany</t>
  </si>
  <si>
    <t>Remsen</t>
  </si>
  <si>
    <t>Rome</t>
  </si>
  <si>
    <t>Saint Johnsville</t>
  </si>
  <si>
    <t>Paris</t>
  </si>
  <si>
    <t>Sherrill</t>
  </si>
  <si>
    <t>Whitesboro</t>
  </si>
  <si>
    <t>Yorkville</t>
  </si>
  <si>
    <t>Utica</t>
  </si>
  <si>
    <t>Massena</t>
  </si>
  <si>
    <t>Potsdam</t>
  </si>
  <si>
    <t>Afton</t>
  </si>
  <si>
    <t>Andes</t>
  </si>
  <si>
    <t>Owego</t>
  </si>
  <si>
    <t>Binghamton, NY</t>
  </si>
  <si>
    <t>Candor</t>
  </si>
  <si>
    <t>Conklin</t>
  </si>
  <si>
    <t>Colesville</t>
  </si>
  <si>
    <t>Johnson City</t>
  </si>
  <si>
    <t>Kirkwood</t>
  </si>
  <si>
    <t>Newark Valley</t>
  </si>
  <si>
    <t>Nichols</t>
  </si>
  <si>
    <t>Oneonta</t>
  </si>
  <si>
    <t>Otego</t>
  </si>
  <si>
    <t>Fenton</t>
  </si>
  <si>
    <t>Sidney</t>
  </si>
  <si>
    <t>Unadilla</t>
  </si>
  <si>
    <t>Vestal</t>
  </si>
  <si>
    <t>Barker</t>
  </si>
  <si>
    <t>Chenango</t>
  </si>
  <si>
    <t>Binghamton</t>
  </si>
  <si>
    <t>Newstead</t>
  </si>
  <si>
    <t>Alden</t>
  </si>
  <si>
    <t>Sardinia</t>
  </si>
  <si>
    <t>Clarence</t>
  </si>
  <si>
    <t>Colden</t>
  </si>
  <si>
    <t>Collins</t>
  </si>
  <si>
    <t>Depew</t>
  </si>
  <si>
    <t>Evans</t>
  </si>
  <si>
    <t>East Aurora</t>
  </si>
  <si>
    <t>Bethany</t>
  </si>
  <si>
    <t>Batavia, NY</t>
  </si>
  <si>
    <t>Eden</t>
  </si>
  <si>
    <t>Elba</t>
  </si>
  <si>
    <t>Gowanda</t>
  </si>
  <si>
    <t>Olean, NY</t>
  </si>
  <si>
    <t>Grand Island</t>
  </si>
  <si>
    <t>Hamburg</t>
  </si>
  <si>
    <t>Lockport</t>
  </si>
  <si>
    <t>Medina</t>
  </si>
  <si>
    <t>Rochester, NY</t>
  </si>
  <si>
    <t>North Collins</t>
  </si>
  <si>
    <t>North Tonawanda</t>
  </si>
  <si>
    <t>Silver Creek</t>
  </si>
  <si>
    <t>Stafford</t>
  </si>
  <si>
    <t>Tonawanda</t>
  </si>
  <si>
    <t>Porter</t>
  </si>
  <si>
    <t>Buffalo</t>
  </si>
  <si>
    <t>Lackawanna</t>
  </si>
  <si>
    <t>West Seneca</t>
  </si>
  <si>
    <t>Cheektowaga</t>
  </si>
  <si>
    <t>Niagara Falls</t>
  </si>
  <si>
    <t>Albion</t>
  </si>
  <si>
    <t>Bergen</t>
  </si>
  <si>
    <t>Jerusalem</t>
  </si>
  <si>
    <t>Sweden</t>
  </si>
  <si>
    <t>Caledonia</t>
  </si>
  <si>
    <t>Canandaigua</t>
  </si>
  <si>
    <t>Farmington</t>
  </si>
  <si>
    <t>Riga</t>
  </si>
  <si>
    <t>Clyde</t>
  </si>
  <si>
    <t>Dansville</t>
  </si>
  <si>
    <t>East Rochester</t>
  </si>
  <si>
    <t>Perinton</t>
  </si>
  <si>
    <t>Geneva</t>
  </si>
  <si>
    <t>Hamlin</t>
  </si>
  <si>
    <t>Henrietta</t>
  </si>
  <si>
    <t>Parma</t>
  </si>
  <si>
    <t>Murray</t>
  </si>
  <si>
    <t>Honeoye Falls</t>
  </si>
  <si>
    <t>Kendall</t>
  </si>
  <si>
    <t>Carlton</t>
  </si>
  <si>
    <t>Le Roy</t>
  </si>
  <si>
    <t>Lima</t>
  </si>
  <si>
    <t>Livonia</t>
  </si>
  <si>
    <t>Macedon</t>
  </si>
  <si>
    <t>Mount Morris</t>
  </si>
  <si>
    <t>Chili</t>
  </si>
  <si>
    <t>Rose</t>
  </si>
  <si>
    <t>Ontario</t>
  </si>
  <si>
    <t>Penfield</t>
  </si>
  <si>
    <t>Penn Yan</t>
  </si>
  <si>
    <t>Rush</t>
  </si>
  <si>
    <t>Sodus</t>
  </si>
  <si>
    <t>Ogden</t>
  </si>
  <si>
    <t>Springwater</t>
  </si>
  <si>
    <t>Victor</t>
  </si>
  <si>
    <t>Walworth</t>
  </si>
  <si>
    <t>Corning, NY</t>
  </si>
  <si>
    <t>Williamson</t>
  </si>
  <si>
    <t>Gates-North Gates</t>
  </si>
  <si>
    <t>Greece</t>
  </si>
  <si>
    <t>Irondequoit</t>
  </si>
  <si>
    <t>Brighton</t>
  </si>
  <si>
    <t>Bolivar</t>
  </si>
  <si>
    <t>Cuba</t>
  </si>
  <si>
    <t>Franklinville</t>
  </si>
  <si>
    <t>Carroll</t>
  </si>
  <si>
    <t>Mayville</t>
  </si>
  <si>
    <t>Olean</t>
  </si>
  <si>
    <t>Salamanca</t>
  </si>
  <si>
    <t>Canisteo</t>
  </si>
  <si>
    <t>Cohocton</t>
  </si>
  <si>
    <t>Hornell</t>
  </si>
  <si>
    <t>Horseheads</t>
  </si>
  <si>
    <t>Elmira, NY</t>
  </si>
  <si>
    <t>Ithaca</t>
  </si>
  <si>
    <t>Erwin</t>
  </si>
  <si>
    <t>Lansing</t>
  </si>
  <si>
    <t>Ulysses</t>
  </si>
  <si>
    <t>Van Etten</t>
  </si>
  <si>
    <t>Waverly</t>
  </si>
  <si>
    <t>Wellsville</t>
  </si>
  <si>
    <t>Elmira</t>
  </si>
  <si>
    <t>PA</t>
  </si>
  <si>
    <t>Pittsburgh, PA</t>
  </si>
  <si>
    <t>Ambridge</t>
  </si>
  <si>
    <t>Economy</t>
  </si>
  <si>
    <t>Chippewa</t>
  </si>
  <si>
    <t>Rostraver</t>
  </si>
  <si>
    <t>Bradfordwoods</t>
  </si>
  <si>
    <t>South Fayette</t>
  </si>
  <si>
    <t>Smith</t>
  </si>
  <si>
    <t>Fallowfield</t>
  </si>
  <si>
    <t>Indiana</t>
  </si>
  <si>
    <t>Jefferson Hills</t>
  </si>
  <si>
    <t>Findlay</t>
  </si>
  <si>
    <t>Dravosburg</t>
  </si>
  <si>
    <t>East Mc Keesport</t>
  </si>
  <si>
    <t>New Sewickley</t>
  </si>
  <si>
    <t>Glassport</t>
  </si>
  <si>
    <t>Crescent</t>
  </si>
  <si>
    <t>Industry</t>
  </si>
  <si>
    <t>Cecil</t>
  </si>
  <si>
    <t>Mc Donald</t>
  </si>
  <si>
    <t>Center</t>
  </si>
  <si>
    <t>Monongahela</t>
  </si>
  <si>
    <t>New Brighton</t>
  </si>
  <si>
    <t>New Eagle</t>
  </si>
  <si>
    <t>Lower Burrell</t>
  </si>
  <si>
    <t>North Fayette</t>
  </si>
  <si>
    <t>Sutersville</t>
  </si>
  <si>
    <t>Tarentum</t>
  </si>
  <si>
    <t>Penn</t>
  </si>
  <si>
    <t>West Newton</t>
  </si>
  <si>
    <t>Wexford</t>
  </si>
  <si>
    <t>Bethel Park</t>
  </si>
  <si>
    <t>Carnegie</t>
  </si>
  <si>
    <t>Moon</t>
  </si>
  <si>
    <t>Shaler</t>
  </si>
  <si>
    <t>Munhall</t>
  </si>
  <si>
    <t>West Mifflin</t>
  </si>
  <si>
    <t>Imperial-Enlow</t>
  </si>
  <si>
    <t>South Park</t>
  </si>
  <si>
    <t>White Oak</t>
  </si>
  <si>
    <t>Port Vue</t>
  </si>
  <si>
    <t>North Versailles</t>
  </si>
  <si>
    <t>Oakmont</t>
  </si>
  <si>
    <t>Collier</t>
  </si>
  <si>
    <t>Franklin Park</t>
  </si>
  <si>
    <t>Springdale</t>
  </si>
  <si>
    <t>Monroeville</t>
  </si>
  <si>
    <t>Penn Hills</t>
  </si>
  <si>
    <t>Pittsburgh</t>
  </si>
  <si>
    <t>Bellevue</t>
  </si>
  <si>
    <t>O'Hara</t>
  </si>
  <si>
    <t>Swissvale</t>
  </si>
  <si>
    <t>Wilkinsburg</t>
  </si>
  <si>
    <t>Brentwood</t>
  </si>
  <si>
    <t>Ross</t>
  </si>
  <si>
    <t>Castle Shannon</t>
  </si>
  <si>
    <t>Plum</t>
  </si>
  <si>
    <t>Upper Saint Clair</t>
  </si>
  <si>
    <t>Independence</t>
  </si>
  <si>
    <t>Bentleyville</t>
  </si>
  <si>
    <t>North Strabane</t>
  </si>
  <si>
    <t>Deemston</t>
  </si>
  <si>
    <t>Mt Pleasant</t>
  </si>
  <si>
    <t>McGovern</t>
  </si>
  <si>
    <t>Peters</t>
  </si>
  <si>
    <t>Donegal</t>
  </si>
  <si>
    <t>Uniontown</t>
  </si>
  <si>
    <t>Brownsville</t>
  </si>
  <si>
    <t>Connellsville</t>
  </si>
  <si>
    <t>Lower Tyrone</t>
  </si>
  <si>
    <t>Dunbar</t>
  </si>
  <si>
    <t>Fairchance</t>
  </si>
  <si>
    <t>Redstone</t>
  </si>
  <si>
    <t>North Union</t>
  </si>
  <si>
    <t>Masontown</t>
  </si>
  <si>
    <t>Perryopolis</t>
  </si>
  <si>
    <t>Georges</t>
  </si>
  <si>
    <t>Somerset, PA</t>
  </si>
  <si>
    <t>Brothersvalley</t>
  </si>
  <si>
    <t>Jenner</t>
  </si>
  <si>
    <t>Friedens</t>
  </si>
  <si>
    <t>Meyersdale</t>
  </si>
  <si>
    <t>Middlecreek</t>
  </si>
  <si>
    <t>Quemahoning</t>
  </si>
  <si>
    <t>Greensburg</t>
  </si>
  <si>
    <t>Bullskin</t>
  </si>
  <si>
    <t>Avonmore</t>
  </si>
  <si>
    <t>Delmont</t>
  </si>
  <si>
    <t>Murrysville</t>
  </si>
  <si>
    <t>Herminie</t>
  </si>
  <si>
    <t>Hempfield</t>
  </si>
  <si>
    <t>North Huntingdon</t>
  </si>
  <si>
    <t>Jeannette</t>
  </si>
  <si>
    <t>Unity</t>
  </si>
  <si>
    <t>Allegheny</t>
  </si>
  <si>
    <t>Ligonier</t>
  </si>
  <si>
    <t>Manor</t>
  </si>
  <si>
    <t>New Stanton</t>
  </si>
  <si>
    <t>North Apollo</t>
  </si>
  <si>
    <t>South Huntingdon</t>
  </si>
  <si>
    <t>Loyalhanna</t>
  </si>
  <si>
    <t>Scottdale</t>
  </si>
  <si>
    <t>Vandergrift</t>
  </si>
  <si>
    <t>White</t>
  </si>
  <si>
    <t>Blairsville</t>
  </si>
  <si>
    <t>Johnstown, PA</t>
  </si>
  <si>
    <t>Rayne</t>
  </si>
  <si>
    <t>Armstrong</t>
  </si>
  <si>
    <t>DuBois, PA</t>
  </si>
  <si>
    <t>Limestone</t>
  </si>
  <si>
    <t>Upper Yoder</t>
  </si>
  <si>
    <t>East Taylor</t>
  </si>
  <si>
    <t>Central City</t>
  </si>
  <si>
    <t>Davidsville</t>
  </si>
  <si>
    <t>Cambria</t>
  </si>
  <si>
    <t>Conemaugh</t>
  </si>
  <si>
    <t>West Wheatfield</t>
  </si>
  <si>
    <t>Portage</t>
  </si>
  <si>
    <t>Windber</t>
  </si>
  <si>
    <t>Butler</t>
  </si>
  <si>
    <t>Winfield</t>
  </si>
  <si>
    <t>Forward</t>
  </si>
  <si>
    <t>Mars</t>
  </si>
  <si>
    <t>Perry</t>
  </si>
  <si>
    <t>Muddy Creek</t>
  </si>
  <si>
    <t>Prospect</t>
  </si>
  <si>
    <t>Slippery Rock</t>
  </si>
  <si>
    <t>Zelienople</t>
  </si>
  <si>
    <t>Cranberry</t>
  </si>
  <si>
    <t>New Castle, PA</t>
  </si>
  <si>
    <t>Neshannock</t>
  </si>
  <si>
    <t>Bessemer</t>
  </si>
  <si>
    <t>Mahoning</t>
  </si>
  <si>
    <t>Ellwood City</t>
  </si>
  <si>
    <t>Little Beaver</t>
  </si>
  <si>
    <t>Farrell</t>
  </si>
  <si>
    <t>Grove City</t>
  </si>
  <si>
    <t>Pymatuning Central</t>
  </si>
  <si>
    <t>Meadville, PA</t>
  </si>
  <si>
    <t>Coolspring</t>
  </si>
  <si>
    <t>New Beaver</t>
  </si>
  <si>
    <t>Pulaski</t>
  </si>
  <si>
    <t>Sandy Lake</t>
  </si>
  <si>
    <t>Hermitage</t>
  </si>
  <si>
    <t>Sharpsville</t>
  </si>
  <si>
    <t>Stoneboro</t>
  </si>
  <si>
    <t>Pymatuning</t>
  </si>
  <si>
    <t>Shenango</t>
  </si>
  <si>
    <t>Kittanning</t>
  </si>
  <si>
    <t>Clarion</t>
  </si>
  <si>
    <t>Ford City</t>
  </si>
  <si>
    <t>South Buffalo</t>
  </si>
  <si>
    <t>Beaver</t>
  </si>
  <si>
    <t>Cowanshannock</t>
  </si>
  <si>
    <t>Paint</t>
  </si>
  <si>
    <t>West Franklin</t>
  </si>
  <si>
    <t>Oil City</t>
  </si>
  <si>
    <t>Oil City, PA</t>
  </si>
  <si>
    <t>Conneaut Lakeshore</t>
  </si>
  <si>
    <t>Meadville</t>
  </si>
  <si>
    <t>Titusville</t>
  </si>
  <si>
    <t>Erie, PA</t>
  </si>
  <si>
    <t>Conneautville</t>
  </si>
  <si>
    <t>Girard</t>
  </si>
  <si>
    <t>Harborcreek</t>
  </si>
  <si>
    <t>Lake City</t>
  </si>
  <si>
    <t>Mckean</t>
  </si>
  <si>
    <t>North East</t>
  </si>
  <si>
    <t>Woodcock</t>
  </si>
  <si>
    <t>Canadohta Lake</t>
  </si>
  <si>
    <t>Venango</t>
  </si>
  <si>
    <t>Erie</t>
  </si>
  <si>
    <t>Millcreek</t>
  </si>
  <si>
    <t>Altoona</t>
  </si>
  <si>
    <t>Altoona, PA</t>
  </si>
  <si>
    <t>Gallitzin</t>
  </si>
  <si>
    <t>Bellwood</t>
  </si>
  <si>
    <t>Beccaria</t>
  </si>
  <si>
    <t>Frankstown</t>
  </si>
  <si>
    <t>Woodward</t>
  </si>
  <si>
    <t>Huntingdon</t>
  </si>
  <si>
    <t>North Woodbury</t>
  </si>
  <si>
    <t>Decatur</t>
  </si>
  <si>
    <t>Patton</t>
  </si>
  <si>
    <t>Taylor</t>
  </si>
  <si>
    <t>Tyrone</t>
  </si>
  <si>
    <t>Bradford, PA</t>
  </si>
  <si>
    <t>Eldred</t>
  </si>
  <si>
    <t>Port Allegany</t>
  </si>
  <si>
    <t>State College</t>
  </si>
  <si>
    <t>Park Forest Village</t>
  </si>
  <si>
    <t>Beech Creek</t>
  </si>
  <si>
    <t>Lock Haven, PA</t>
  </si>
  <si>
    <t>Boalsburg</t>
  </si>
  <si>
    <t>Potter</t>
  </si>
  <si>
    <t>Clearfield</t>
  </si>
  <si>
    <t>Curwensville</t>
  </si>
  <si>
    <t>Howard</t>
  </si>
  <si>
    <t>Ramblewood</t>
  </si>
  <si>
    <t>Gregg</t>
  </si>
  <si>
    <t>Boggs</t>
  </si>
  <si>
    <t>Charleston</t>
  </si>
  <si>
    <t>Blossburg</t>
  </si>
  <si>
    <t>Sayre, PA</t>
  </si>
  <si>
    <t>Elkland</t>
  </si>
  <si>
    <t>Annville</t>
  </si>
  <si>
    <t>Lebanon, PA</t>
  </si>
  <si>
    <t>Boiling Springs</t>
  </si>
  <si>
    <t>Lower Allen</t>
  </si>
  <si>
    <t>Lower Mahanoy</t>
  </si>
  <si>
    <t>Sunbury, PA</t>
  </si>
  <si>
    <t>Middle Paxton</t>
  </si>
  <si>
    <t>Elizabethtown</t>
  </si>
  <si>
    <t>Lancaster, PA</t>
  </si>
  <si>
    <t>East Pennsboro</t>
  </si>
  <si>
    <t>Hershey</t>
  </si>
  <si>
    <t>Highspire</t>
  </si>
  <si>
    <t>Hummelstown</t>
  </si>
  <si>
    <t>Lemoyne</t>
  </si>
  <si>
    <t>Lykens</t>
  </si>
  <si>
    <t>Marysville</t>
  </si>
  <si>
    <t>Upper Allen</t>
  </si>
  <si>
    <t>Lower Swatara</t>
  </si>
  <si>
    <t>Upper Paxton</t>
  </si>
  <si>
    <t>Tuscarora</t>
  </si>
  <si>
    <t>South Middleton</t>
  </si>
  <si>
    <t>Centre</t>
  </si>
  <si>
    <t>New Cumberland</t>
  </si>
  <si>
    <t>Newmanstown</t>
  </si>
  <si>
    <t>Oliver</t>
  </si>
  <si>
    <t>Harrisburg</t>
  </si>
  <si>
    <t>Progress</t>
  </si>
  <si>
    <t>Susquehanna</t>
  </si>
  <si>
    <t>Lower Paxton</t>
  </si>
  <si>
    <t>Steelton</t>
  </si>
  <si>
    <t>Chambersburg</t>
  </si>
  <si>
    <t>Mont Alto</t>
  </si>
  <si>
    <t>Paradise</t>
  </si>
  <si>
    <t>Airville</t>
  </si>
  <si>
    <t>Menallen</t>
  </si>
  <si>
    <t>Gettysburg, PA</t>
  </si>
  <si>
    <t>Peach Bottom</t>
  </si>
  <si>
    <t>Newberry</t>
  </si>
  <si>
    <t>Carroll Valley</t>
  </si>
  <si>
    <t>Fawn</t>
  </si>
  <si>
    <t>Chanceford</t>
  </si>
  <si>
    <t>Dickinson</t>
  </si>
  <si>
    <t>Manheim</t>
  </si>
  <si>
    <t>Littlestown</t>
  </si>
  <si>
    <t>McSherrystown</t>
  </si>
  <si>
    <t>East Manchester</t>
  </si>
  <si>
    <t>New Freedom</t>
  </si>
  <si>
    <t>North Codorus</t>
  </si>
  <si>
    <t>Warrington</t>
  </si>
  <si>
    <t>Lower Windsor</t>
  </si>
  <si>
    <t>Latimore</t>
  </si>
  <si>
    <t>Springettsbury</t>
  </si>
  <si>
    <t>Jacobus</t>
  </si>
  <si>
    <t>Akron</t>
  </si>
  <si>
    <t>Conoy</t>
  </si>
  <si>
    <t>Sadsbury</t>
  </si>
  <si>
    <t>Columbia</t>
  </si>
  <si>
    <t>Conestoga</t>
  </si>
  <si>
    <t>Denver</t>
  </si>
  <si>
    <t>East Earl</t>
  </si>
  <si>
    <t>East Petersburg</t>
  </si>
  <si>
    <t>Ephrata</t>
  </si>
  <si>
    <t>Leacock</t>
  </si>
  <si>
    <t>Martic</t>
  </si>
  <si>
    <t>Colerain</t>
  </si>
  <si>
    <t>Salunga-Landisville</t>
  </si>
  <si>
    <t>Leacock-Leola-Bareville</t>
  </si>
  <si>
    <t>Rapho</t>
  </si>
  <si>
    <t>Marietta</t>
  </si>
  <si>
    <t>Millersville</t>
  </si>
  <si>
    <t>Mount Joy</t>
  </si>
  <si>
    <t>Mountville</t>
  </si>
  <si>
    <t>Caernarvon</t>
  </si>
  <si>
    <t>New Holland</t>
  </si>
  <si>
    <t>East Drumore</t>
  </si>
  <si>
    <t>West Cocalico</t>
  </si>
  <si>
    <t>East Lampeter</t>
  </si>
  <si>
    <t>Reamstown</t>
  </si>
  <si>
    <t>Strasburg</t>
  </si>
  <si>
    <t>Willow Street</t>
  </si>
  <si>
    <t>Williamsport</t>
  </si>
  <si>
    <t>Williamsport, PA</t>
  </si>
  <si>
    <t>South Williamsport</t>
  </si>
  <si>
    <t>Hepburn</t>
  </si>
  <si>
    <t>Wolf</t>
  </si>
  <si>
    <t>Jersey Shore</t>
  </si>
  <si>
    <t>Lock Haven</t>
  </si>
  <si>
    <t>Lamar</t>
  </si>
  <si>
    <t>Montoursville</t>
  </si>
  <si>
    <t>Muncy Creek</t>
  </si>
  <si>
    <t>Lewis</t>
  </si>
  <si>
    <t>Sunbury</t>
  </si>
  <si>
    <t>Benton</t>
  </si>
  <si>
    <t>Bloomsburg</t>
  </si>
  <si>
    <t>Catawissa</t>
  </si>
  <si>
    <t>Elysburg</t>
  </si>
  <si>
    <t>Greenwood</t>
  </si>
  <si>
    <t>Mount Carmel</t>
  </si>
  <si>
    <t>Point</t>
  </si>
  <si>
    <t>Shamokin</t>
  </si>
  <si>
    <t>Edgewood</t>
  </si>
  <si>
    <t>Trevorton</t>
  </si>
  <si>
    <t>Pottsville</t>
  </si>
  <si>
    <t>Pottsville, PA</t>
  </si>
  <si>
    <t>Lake Wynonah</t>
  </si>
  <si>
    <t>Frackville</t>
  </si>
  <si>
    <t>Hegins</t>
  </si>
  <si>
    <t>West Penn</t>
  </si>
  <si>
    <t>West Brunswick</t>
  </si>
  <si>
    <t>Pine Grove</t>
  </si>
  <si>
    <t>Port Carbon</t>
  </si>
  <si>
    <t>Schuylkill Haven</t>
  </si>
  <si>
    <t>Alburtis</t>
  </si>
  <si>
    <t>Moore</t>
  </si>
  <si>
    <t>Upper Macungie</t>
  </si>
  <si>
    <t>Catasauqua</t>
  </si>
  <si>
    <t>Upper Saucon</t>
  </si>
  <si>
    <t>North Whitehall</t>
  </si>
  <si>
    <t>Lehigh</t>
  </si>
  <si>
    <t>Forks</t>
  </si>
  <si>
    <t>East Greenville</t>
  </si>
  <si>
    <t>Emmaus</t>
  </si>
  <si>
    <t>Weisenberg</t>
  </si>
  <si>
    <t>Fullerton</t>
  </si>
  <si>
    <t>Heidelberg</t>
  </si>
  <si>
    <t>Green Lane</t>
  </si>
  <si>
    <t>Lower Saucon</t>
  </si>
  <si>
    <t>Polk</t>
  </si>
  <si>
    <t>East Stroudsburg, PA</t>
  </si>
  <si>
    <t>Lower Macungie</t>
  </si>
  <si>
    <t>Nazareth</t>
  </si>
  <si>
    <t>Palmerton</t>
  </si>
  <si>
    <t>Pen Argyl</t>
  </si>
  <si>
    <t>Upper Hanover</t>
  </si>
  <si>
    <t>Upper Frederick</t>
  </si>
  <si>
    <t>Red Hill</t>
  </si>
  <si>
    <t>Riegelsville</t>
  </si>
  <si>
    <t>Wind Gap</t>
  </si>
  <si>
    <t>Upper Milford</t>
  </si>
  <si>
    <t>Allentown</t>
  </si>
  <si>
    <t>Hazleton</t>
  </si>
  <si>
    <t>Hazle</t>
  </si>
  <si>
    <t>Penn Forest</t>
  </si>
  <si>
    <t>Grier City-Park Crest</t>
  </si>
  <si>
    <t>Nesquehoning</t>
  </si>
  <si>
    <t>Sugarloaf</t>
  </si>
  <si>
    <t>Weatherly</t>
  </si>
  <si>
    <t>East Stroudsburg</t>
  </si>
  <si>
    <t>Pocono</t>
  </si>
  <si>
    <t>Brodheadsville</t>
  </si>
  <si>
    <t>Barrett</t>
  </si>
  <si>
    <t>Effort</t>
  </si>
  <si>
    <t>Henryville</t>
  </si>
  <si>
    <t>Tobyhanna</t>
  </si>
  <si>
    <t>Matamoras</t>
  </si>
  <si>
    <t>Upper Mt Bethel</t>
  </si>
  <si>
    <t>Mount Pocono</t>
  </si>
  <si>
    <t>Coolbaugh</t>
  </si>
  <si>
    <t>Pocono Lake</t>
  </si>
  <si>
    <t>Pocono Pines</t>
  </si>
  <si>
    <t>Archbald</t>
  </si>
  <si>
    <t>Damascus</t>
  </si>
  <si>
    <t>Blooming Grove</t>
  </si>
  <si>
    <t>Honesdale</t>
  </si>
  <si>
    <t>Lackawaxen</t>
  </si>
  <si>
    <t>Paupack</t>
  </si>
  <si>
    <t>Spring Brook</t>
  </si>
  <si>
    <t>Dreher</t>
  </si>
  <si>
    <t>Olyphant</t>
  </si>
  <si>
    <t>Blakely</t>
  </si>
  <si>
    <t>Scranton</t>
  </si>
  <si>
    <t>Moosic</t>
  </si>
  <si>
    <t>Dunmore</t>
  </si>
  <si>
    <t>Old Forge</t>
  </si>
  <si>
    <t>Dickson City</t>
  </si>
  <si>
    <t>Tunkhannock</t>
  </si>
  <si>
    <t>Back Mountain</t>
  </si>
  <si>
    <t>Harveys Lake</t>
  </si>
  <si>
    <t>Hunlock</t>
  </si>
  <si>
    <t>Nanticoke</t>
  </si>
  <si>
    <t>Nescopeck</t>
  </si>
  <si>
    <t>Pittston</t>
  </si>
  <si>
    <t>Avoca</t>
  </si>
  <si>
    <t>Duryea</t>
  </si>
  <si>
    <t>West Wyoming</t>
  </si>
  <si>
    <t>Mountain Top</t>
  </si>
  <si>
    <t>White Haven</t>
  </si>
  <si>
    <t>Wilkes-Barre</t>
  </si>
  <si>
    <t>Shavertown</t>
  </si>
  <si>
    <t>Sayre</t>
  </si>
  <si>
    <t>Towanda</t>
  </si>
  <si>
    <t>Ulster</t>
  </si>
  <si>
    <t>Doylestown</t>
  </si>
  <si>
    <t>Buckingham</t>
  </si>
  <si>
    <t>Nockamixon</t>
  </si>
  <si>
    <t>Solebury</t>
  </si>
  <si>
    <t>Tinicum</t>
  </si>
  <si>
    <t>Perkasie</t>
  </si>
  <si>
    <t>Plumstead</t>
  </si>
  <si>
    <t>Richboro</t>
  </si>
  <si>
    <t>Sellersville</t>
  </si>
  <si>
    <t>Telford</t>
  </si>
  <si>
    <t>Warminster</t>
  </si>
  <si>
    <t>Upper Makefield</t>
  </si>
  <si>
    <t>Upper Dublin</t>
  </si>
  <si>
    <t>Ardmore</t>
  </si>
  <si>
    <t>Lower Merion</t>
  </si>
  <si>
    <t>Lower Moreland</t>
  </si>
  <si>
    <t>Broomall</t>
  </si>
  <si>
    <t>Bryn Mawr</t>
  </si>
  <si>
    <t>Cheltenham</t>
  </si>
  <si>
    <t>Aston</t>
  </si>
  <si>
    <t>Upper Darby</t>
  </si>
  <si>
    <t>Bensalem</t>
  </si>
  <si>
    <t>Croydon</t>
  </si>
  <si>
    <t>Darby</t>
  </si>
  <si>
    <t>Drexel Hill</t>
  </si>
  <si>
    <t>Fairless Hills</t>
  </si>
  <si>
    <t>Flourtown</t>
  </si>
  <si>
    <t>Folcroft</t>
  </si>
  <si>
    <t>Folsom</t>
  </si>
  <si>
    <t>Upper Moreland</t>
  </si>
  <si>
    <t>Haverford</t>
  </si>
  <si>
    <t>Ridley</t>
  </si>
  <si>
    <t>Horsham</t>
  </si>
  <si>
    <t>Lansdowne</t>
  </si>
  <si>
    <t>Lower Southampton</t>
  </si>
  <si>
    <t>Upper Chichester</t>
  </si>
  <si>
    <t>Lower Makefield</t>
  </si>
  <si>
    <t>Oreland</t>
  </si>
  <si>
    <t>Prospect Park</t>
  </si>
  <si>
    <t>Ridley Park</t>
  </si>
  <si>
    <t>Sharon Hill</t>
  </si>
  <si>
    <t>Swarthmore</t>
  </si>
  <si>
    <t>Havertown</t>
  </si>
  <si>
    <t>Nether Providence</t>
  </si>
  <si>
    <t>Radnor</t>
  </si>
  <si>
    <t>Willow Grove</t>
  </si>
  <si>
    <t>Woodlyn</t>
  </si>
  <si>
    <t>Wynnewood</t>
  </si>
  <si>
    <t>Philadelphia</t>
  </si>
  <si>
    <t>Paoli</t>
  </si>
  <si>
    <t>Atglen</t>
  </si>
  <si>
    <t>Avondale</t>
  </si>
  <si>
    <t>Easttown</t>
  </si>
  <si>
    <t>Chadds Ford</t>
  </si>
  <si>
    <t>Valley</t>
  </si>
  <si>
    <t>East Brandywine</t>
  </si>
  <si>
    <t>Exton</t>
  </si>
  <si>
    <t>Glen Mills</t>
  </si>
  <si>
    <t>Glenmoore</t>
  </si>
  <si>
    <t>Honey Brook</t>
  </si>
  <si>
    <t>East Marlborough</t>
  </si>
  <si>
    <t>New Garden</t>
  </si>
  <si>
    <t>Malvern</t>
  </si>
  <si>
    <t>West Nottingham</t>
  </si>
  <si>
    <t>East Nottingham</t>
  </si>
  <si>
    <t>Parkesburg</t>
  </si>
  <si>
    <t>Thorndale</t>
  </si>
  <si>
    <t>Thornbury</t>
  </si>
  <si>
    <t>West Chester</t>
  </si>
  <si>
    <t>Norristown</t>
  </si>
  <si>
    <t>West Norriton</t>
  </si>
  <si>
    <t>King of Prussia</t>
  </si>
  <si>
    <t>Whitpain</t>
  </si>
  <si>
    <t>Chester Springs</t>
  </si>
  <si>
    <t>Upper Providence</t>
  </si>
  <si>
    <t>Conshohocken</t>
  </si>
  <si>
    <t>Harleysville</t>
  </si>
  <si>
    <t>Whitemarsh</t>
  </si>
  <si>
    <t>Lansdale</t>
  </si>
  <si>
    <t>North Wales</t>
  </si>
  <si>
    <t>Phoenixville</t>
  </si>
  <si>
    <t>Pottstown</t>
  </si>
  <si>
    <t>North Coventry</t>
  </si>
  <si>
    <t>Limerick</t>
  </si>
  <si>
    <t>Perkiomen</t>
  </si>
  <si>
    <t>East Vincent</t>
  </si>
  <si>
    <t>Reading, PA</t>
  </si>
  <si>
    <t>Robeson</t>
  </si>
  <si>
    <t>Maidencreek</t>
  </si>
  <si>
    <t>Colebrookdale</t>
  </si>
  <si>
    <t>Amity</t>
  </si>
  <si>
    <t>Fleetwood</t>
  </si>
  <si>
    <t>New Hanover</t>
  </si>
  <si>
    <t>Kutztown</t>
  </si>
  <si>
    <t>Bern</t>
  </si>
  <si>
    <t>Longswamp</t>
  </si>
  <si>
    <t>Mohnton</t>
  </si>
  <si>
    <t>Oley</t>
  </si>
  <si>
    <t>Robesonia</t>
  </si>
  <si>
    <t>Muhlenberg</t>
  </si>
  <si>
    <t>Topton</t>
  </si>
  <si>
    <t>Wernersville</t>
  </si>
  <si>
    <t>Womelsdorf</t>
  </si>
  <si>
    <t>Cumru</t>
  </si>
  <si>
    <t>Spring</t>
  </si>
  <si>
    <t>West Wyomissing</t>
  </si>
  <si>
    <t>Wyomissing</t>
  </si>
  <si>
    <t>Bear</t>
  </si>
  <si>
    <t>DE</t>
  </si>
  <si>
    <t>Claymont</t>
  </si>
  <si>
    <t>Hockessin</t>
  </si>
  <si>
    <t>Arden</t>
  </si>
  <si>
    <t>Dover, DE</t>
  </si>
  <si>
    <t>Bethany Beach</t>
  </si>
  <si>
    <t>Dagsboro</t>
  </si>
  <si>
    <t>Felton</t>
  </si>
  <si>
    <t>Frankford</t>
  </si>
  <si>
    <t>Harbeson</t>
  </si>
  <si>
    <t>Harrington</t>
  </si>
  <si>
    <t>Hartly</t>
  </si>
  <si>
    <t>Houston</t>
  </si>
  <si>
    <t>Lewes</t>
  </si>
  <si>
    <t>Marydel</t>
  </si>
  <si>
    <t>Millsboro</t>
  </si>
  <si>
    <t>Ocean View</t>
  </si>
  <si>
    <t>Rehoboth Beach</t>
  </si>
  <si>
    <t>Selbyville</t>
  </si>
  <si>
    <t>Smyrna</t>
  </si>
  <si>
    <t>DC</t>
  </si>
  <si>
    <t>Aldie</t>
  </si>
  <si>
    <t>VA</t>
  </si>
  <si>
    <t>Amissville</t>
  </si>
  <si>
    <t>Manassas</t>
  </si>
  <si>
    <t>Manassas Park</t>
  </si>
  <si>
    <t>Marshall</t>
  </si>
  <si>
    <t>Middleburg</t>
  </si>
  <si>
    <t>Catlett</t>
  </si>
  <si>
    <t>Centreville</t>
  </si>
  <si>
    <t>Purcellville</t>
  </si>
  <si>
    <t>Bluemont</t>
  </si>
  <si>
    <t>Bristow</t>
  </si>
  <si>
    <t>Broad Run</t>
  </si>
  <si>
    <t>Round Hill</t>
  </si>
  <si>
    <t>Ashburn</t>
  </si>
  <si>
    <t>Chantilly</t>
  </si>
  <si>
    <t>Gainesville</t>
  </si>
  <si>
    <t>Haymarket</t>
  </si>
  <si>
    <t>Herndon</t>
  </si>
  <si>
    <t>Leesburg</t>
  </si>
  <si>
    <t>Lovettsville</t>
  </si>
  <si>
    <t>Nokesville</t>
  </si>
  <si>
    <t>Warrenton</t>
  </si>
  <si>
    <t>Reston</t>
  </si>
  <si>
    <t>The Plains</t>
  </si>
  <si>
    <t>Waldorf</t>
  </si>
  <si>
    <t>Accokeek</t>
  </si>
  <si>
    <t>Avenue</t>
  </si>
  <si>
    <t>California-Lexington Park, MD</t>
  </si>
  <si>
    <t>Brandywine</t>
  </si>
  <si>
    <t>Bryans Road</t>
  </si>
  <si>
    <t>Bushwood</t>
  </si>
  <si>
    <t>California</t>
  </si>
  <si>
    <t>Chaptico</t>
  </si>
  <si>
    <t>Charlotte Hall</t>
  </si>
  <si>
    <t>Cobb Island</t>
  </si>
  <si>
    <t>Great Mills</t>
  </si>
  <si>
    <t>Hollywood</t>
  </si>
  <si>
    <t>Hughesville</t>
  </si>
  <si>
    <t>Huntingtown</t>
  </si>
  <si>
    <t>Indian Head</t>
  </si>
  <si>
    <t>La Plata</t>
  </si>
  <si>
    <t>Leonardtown</t>
  </si>
  <si>
    <t>Lexington Park</t>
  </si>
  <si>
    <t>Lusby</t>
  </si>
  <si>
    <t>Mechanicsville</t>
  </si>
  <si>
    <t>Nanjemoy</t>
  </si>
  <si>
    <t>Newburg</t>
  </si>
  <si>
    <t>Pomfret</t>
  </si>
  <si>
    <t>Prince Frederick</t>
  </si>
  <si>
    <t>Saint Leonard</t>
  </si>
  <si>
    <t>Solomons</t>
  </si>
  <si>
    <t>Welcome</t>
  </si>
  <si>
    <t>Beltsville</t>
  </si>
  <si>
    <t>Lanham Seabrook</t>
  </si>
  <si>
    <t>Laurel</t>
  </si>
  <si>
    <t>Bladensburg</t>
  </si>
  <si>
    <t>Lothian</t>
  </si>
  <si>
    <t>Mount Rainier</t>
  </si>
  <si>
    <t>North Beach</t>
  </si>
  <si>
    <t>Bowie</t>
  </si>
  <si>
    <t>Chesapeake Beach</t>
  </si>
  <si>
    <t>Churchton</t>
  </si>
  <si>
    <t>Owings</t>
  </si>
  <si>
    <t>East Riverdale</t>
  </si>
  <si>
    <t>College Park</t>
  </si>
  <si>
    <t>Coral Hills</t>
  </si>
  <si>
    <t>Fort Washington</t>
  </si>
  <si>
    <t>Forest Heights</t>
  </si>
  <si>
    <t>Suitland-Silver Hill</t>
  </si>
  <si>
    <t>District Heights</t>
  </si>
  <si>
    <t>Temple Hills</t>
  </si>
  <si>
    <t>Deale</t>
  </si>
  <si>
    <t>Dunkirk</t>
  </si>
  <si>
    <t>Shady Side</t>
  </si>
  <si>
    <t>Glenn Dale</t>
  </si>
  <si>
    <t>Greater Upper Marlboro</t>
  </si>
  <si>
    <t>Kettering</t>
  </si>
  <si>
    <t>Highland</t>
  </si>
  <si>
    <t>West River</t>
  </si>
  <si>
    <t>Tracys Landing</t>
  </si>
  <si>
    <t>Hyattsville</t>
  </si>
  <si>
    <t>Chillum</t>
  </si>
  <si>
    <t>New Carrollton</t>
  </si>
  <si>
    <t>Greater Landover</t>
  </si>
  <si>
    <t>Jessup</t>
  </si>
  <si>
    <t>Bethesda</t>
  </si>
  <si>
    <t>Chevy Chase</t>
  </si>
  <si>
    <t>Cabin John</t>
  </si>
  <si>
    <t>Olney</t>
  </si>
  <si>
    <t>Brookeville</t>
  </si>
  <si>
    <t>Poolesville</t>
  </si>
  <si>
    <t>Boyds</t>
  </si>
  <si>
    <t>Dickerson</t>
  </si>
  <si>
    <t>Rockville</t>
  </si>
  <si>
    <t>North Bethesda</t>
  </si>
  <si>
    <t>Potomac</t>
  </si>
  <si>
    <t>Derwood</t>
  </si>
  <si>
    <t>Sandy Spring</t>
  </si>
  <si>
    <t>Ashton</t>
  </si>
  <si>
    <t>Burtonsville</t>
  </si>
  <si>
    <t>Clarksburg</t>
  </si>
  <si>
    <t>Gaithersburg</t>
  </si>
  <si>
    <t>Montgomery Village</t>
  </si>
  <si>
    <t>Kensington</t>
  </si>
  <si>
    <t>Silver Spring</t>
  </si>
  <si>
    <t>Takoma Park</t>
  </si>
  <si>
    <t>Aberdeen</t>
  </si>
  <si>
    <t>Abingdon</t>
  </si>
  <si>
    <t>Arnold</t>
  </si>
  <si>
    <t>Bel Air</t>
  </si>
  <si>
    <t>Belcamp</t>
  </si>
  <si>
    <t>Churchville</t>
  </si>
  <si>
    <t>Clarksville</t>
  </si>
  <si>
    <t>Cockeysville</t>
  </si>
  <si>
    <t>Crownsville</t>
  </si>
  <si>
    <t>Darlington</t>
  </si>
  <si>
    <t>Davidsonville</t>
  </si>
  <si>
    <t>Dayton</t>
  </si>
  <si>
    <t>Ellicott City</t>
  </si>
  <si>
    <t>Fallston</t>
  </si>
  <si>
    <t>Finksburg</t>
  </si>
  <si>
    <t>Forest Hill</t>
  </si>
  <si>
    <t>Freeland</t>
  </si>
  <si>
    <t>Gambrills</t>
  </si>
  <si>
    <t>Glen Arm</t>
  </si>
  <si>
    <t>Glen Burnie</t>
  </si>
  <si>
    <t>Elkridge</t>
  </si>
  <si>
    <t>Havre de Grace</t>
  </si>
  <si>
    <t>Jarrettsville</t>
  </si>
  <si>
    <t>Joppa</t>
  </si>
  <si>
    <t>Kingsville</t>
  </si>
  <si>
    <t>Linthicum Heights</t>
  </si>
  <si>
    <t>Lutherville Timonium</t>
  </si>
  <si>
    <t>Marriottsville</t>
  </si>
  <si>
    <t>Monkton</t>
  </si>
  <si>
    <t>Odenton</t>
  </si>
  <si>
    <t>Crofton</t>
  </si>
  <si>
    <t>Owings Mills</t>
  </si>
  <si>
    <t>Parkton</t>
  </si>
  <si>
    <t>Pasadena</t>
  </si>
  <si>
    <t>Perry Hall</t>
  </si>
  <si>
    <t>Phoenix</t>
  </si>
  <si>
    <t>Pylesville</t>
  </si>
  <si>
    <t>Randallstown</t>
  </si>
  <si>
    <t>Reisterstown</t>
  </si>
  <si>
    <t>Riva</t>
  </si>
  <si>
    <t>Severn</t>
  </si>
  <si>
    <t>Severna Park</t>
  </si>
  <si>
    <t>Sparks Glencoe</t>
  </si>
  <si>
    <t>Street</t>
  </si>
  <si>
    <t>Whiteford</t>
  </si>
  <si>
    <t>White Marsh</t>
  </si>
  <si>
    <t>Towson</t>
  </si>
  <si>
    <t>Lochearn</t>
  </si>
  <si>
    <t>Pikesville</t>
  </si>
  <si>
    <t>Edgemere</t>
  </si>
  <si>
    <t>Middle River</t>
  </si>
  <si>
    <t>Essex</t>
  </si>
  <si>
    <t>Dundalk</t>
  </si>
  <si>
    <t>Brooklyn Park</t>
  </si>
  <si>
    <t>Halethorpe</t>
  </si>
  <si>
    <t>Catonsville</t>
  </si>
  <si>
    <t>Parkville</t>
  </si>
  <si>
    <t>Rosedale</t>
  </si>
  <si>
    <t>Windsor Mill</t>
  </si>
  <si>
    <t>Annapolis</t>
  </si>
  <si>
    <t>Cumberland, MD</t>
  </si>
  <si>
    <t>Accident</t>
  </si>
  <si>
    <t>Barton</t>
  </si>
  <si>
    <t>Flintstone</t>
  </si>
  <si>
    <t>Friendsville</t>
  </si>
  <si>
    <t>Frostburg</t>
  </si>
  <si>
    <t>Grantsville</t>
  </si>
  <si>
    <t>Lonaconing</t>
  </si>
  <si>
    <t>Mc Henry</t>
  </si>
  <si>
    <t>Mount Savage</t>
  </si>
  <si>
    <t>Mountain Lake Park</t>
  </si>
  <si>
    <t>Oldtown</t>
  </si>
  <si>
    <t>Rawlings</t>
  </si>
  <si>
    <t>Easton, MD</t>
  </si>
  <si>
    <t>Cambridge, MD</t>
  </si>
  <si>
    <t>Chestertown</t>
  </si>
  <si>
    <t>Cordova</t>
  </si>
  <si>
    <t>Denton</t>
  </si>
  <si>
    <t>East New Market</t>
  </si>
  <si>
    <t>Federalsburg</t>
  </si>
  <si>
    <t>Galena</t>
  </si>
  <si>
    <t>Grasonville</t>
  </si>
  <si>
    <t>Greensboro</t>
  </si>
  <si>
    <t>Hurlock</t>
  </si>
  <si>
    <t>Kennedyville</t>
  </si>
  <si>
    <t>Millington</t>
  </si>
  <si>
    <t>Preston</t>
  </si>
  <si>
    <t>Queen Anne</t>
  </si>
  <si>
    <t>Queenstown</t>
  </si>
  <si>
    <t>Ridgely</t>
  </si>
  <si>
    <t>Rock Hall</t>
  </si>
  <si>
    <t>Royal Oak</t>
  </si>
  <si>
    <t>Saint Michaels</t>
  </si>
  <si>
    <t>Stevensville</t>
  </si>
  <si>
    <t>Sudlersville</t>
  </si>
  <si>
    <t>Tilghman</t>
  </si>
  <si>
    <t>Trappe</t>
  </si>
  <si>
    <t>Worton</t>
  </si>
  <si>
    <t>Frederick</t>
  </si>
  <si>
    <t>Adamstown</t>
  </si>
  <si>
    <t>Boonsboro</t>
  </si>
  <si>
    <t>Cascade</t>
  </si>
  <si>
    <t>Clear Spring</t>
  </si>
  <si>
    <t>Emmitsburg</t>
  </si>
  <si>
    <t>Glenelg</t>
  </si>
  <si>
    <t>Glenwood</t>
  </si>
  <si>
    <t>Hagerstown</t>
  </si>
  <si>
    <t>Ijamsville</t>
  </si>
  <si>
    <t>Keedysville</t>
  </si>
  <si>
    <t>Keymar</t>
  </si>
  <si>
    <t>Rosemont</t>
  </si>
  <si>
    <t>Monrovia</t>
  </si>
  <si>
    <t>Mount Airy</t>
  </si>
  <si>
    <t>Myersville</t>
  </si>
  <si>
    <t>New Market</t>
  </si>
  <si>
    <t>Point of Rocks</t>
  </si>
  <si>
    <t>Sabillasville</t>
  </si>
  <si>
    <t>Sharpsburg</t>
  </si>
  <si>
    <t>Smithsburg</t>
  </si>
  <si>
    <t>Sykesville</t>
  </si>
  <si>
    <t>Taneytown</t>
  </si>
  <si>
    <t>Thurmont</t>
  </si>
  <si>
    <t>Union Bridge</t>
  </si>
  <si>
    <t>Walkersville</t>
  </si>
  <si>
    <t>West Friendship</t>
  </si>
  <si>
    <t>Woodbine</t>
  </si>
  <si>
    <t>Woodsboro</t>
  </si>
  <si>
    <t>Bishopville</t>
  </si>
  <si>
    <t>Deal Island</t>
  </si>
  <si>
    <t>Fruitland</t>
  </si>
  <si>
    <t>Mardela Springs</t>
  </si>
  <si>
    <t>Marion Station</t>
  </si>
  <si>
    <t>Parsonsburg</t>
  </si>
  <si>
    <t>Pittsville</t>
  </si>
  <si>
    <t>Pocomoke City</t>
  </si>
  <si>
    <t>Princess Anne</t>
  </si>
  <si>
    <t>Snow Hill</t>
  </si>
  <si>
    <t>Westover</t>
  </si>
  <si>
    <t>Willards</t>
  </si>
  <si>
    <t>Delmar</t>
  </si>
  <si>
    <t>Perryville</t>
  </si>
  <si>
    <t>Port Deposit</t>
  </si>
  <si>
    <t>Rising Sun</t>
  </si>
  <si>
    <t>Chesapeake City</t>
  </si>
  <si>
    <t>Colora</t>
  </si>
  <si>
    <t>Conowingo</t>
  </si>
  <si>
    <t>Elkton</t>
  </si>
  <si>
    <t>Annandale</t>
  </si>
  <si>
    <t>Burke</t>
  </si>
  <si>
    <t>Dumfries</t>
  </si>
  <si>
    <t>Dunn Loring</t>
  </si>
  <si>
    <t>Lorton</t>
  </si>
  <si>
    <t>Falls Church</t>
  </si>
  <si>
    <t>Great Falls</t>
  </si>
  <si>
    <t>Oakton</t>
  </si>
  <si>
    <t>Triangle</t>
  </si>
  <si>
    <t>Hybla Valley</t>
  </si>
  <si>
    <t>Belle Haven</t>
  </si>
  <si>
    <t>Fort Hunt</t>
  </si>
  <si>
    <t>Lincolnia</t>
  </si>
  <si>
    <t>Fredericksburg</t>
  </si>
  <si>
    <t>Bowling Green</t>
  </si>
  <si>
    <t>Richmond, VA</t>
  </si>
  <si>
    <t>Colonial Beach</t>
  </si>
  <si>
    <t>King George</t>
  </si>
  <si>
    <t>Locust Grove</t>
  </si>
  <si>
    <t>Montross</t>
  </si>
  <si>
    <t>Partlow</t>
  </si>
  <si>
    <t>Rhoadesville</t>
  </si>
  <si>
    <t>Ruther Glen</t>
  </si>
  <si>
    <t>Spotsylvania</t>
  </si>
  <si>
    <t>Unionville</t>
  </si>
  <si>
    <t>Winchester, VA</t>
  </si>
  <si>
    <t>Bentonville</t>
  </si>
  <si>
    <t>Berryville</t>
  </si>
  <si>
    <t>Boyce</t>
  </si>
  <si>
    <t>Clear Brook</t>
  </si>
  <si>
    <t>Cross Junction</t>
  </si>
  <si>
    <t>Front Royal</t>
  </si>
  <si>
    <t>Gore</t>
  </si>
  <si>
    <t>Maurertown</t>
  </si>
  <si>
    <t>Stephens City</t>
  </si>
  <si>
    <t>Stephenson</t>
  </si>
  <si>
    <t>Toms Brook</t>
  </si>
  <si>
    <t>Culpeper</t>
  </si>
  <si>
    <t>Bealeton</t>
  </si>
  <si>
    <t>Midland</t>
  </si>
  <si>
    <t>Remington</t>
  </si>
  <si>
    <t>Reva</t>
  </si>
  <si>
    <t>Rixeyville</t>
  </si>
  <si>
    <t>Sumerduck</t>
  </si>
  <si>
    <t>Harrisonburg</t>
  </si>
  <si>
    <t>Harrisonburg, VA</t>
  </si>
  <si>
    <t>Broadway</t>
  </si>
  <si>
    <t>Edinburg</t>
  </si>
  <si>
    <t>McGaheysville</t>
  </si>
  <si>
    <t>Mount Crawford</t>
  </si>
  <si>
    <t>Mount Jackson</t>
  </si>
  <si>
    <t>Mount Solon</t>
  </si>
  <si>
    <t>Penn Laird</t>
  </si>
  <si>
    <t>Timberville</t>
  </si>
  <si>
    <t>Charlottesville</t>
  </si>
  <si>
    <t>Charlottesville, VA</t>
  </si>
  <si>
    <t>Arrington</t>
  </si>
  <si>
    <t>Barboursville</t>
  </si>
  <si>
    <t>Crozet</t>
  </si>
  <si>
    <t>Earlysville</t>
  </si>
  <si>
    <t>Esmont</t>
  </si>
  <si>
    <t>Faber</t>
  </si>
  <si>
    <t>Fishersville</t>
  </si>
  <si>
    <t>Gordonsville</t>
  </si>
  <si>
    <t>Keswick</t>
  </si>
  <si>
    <t>Lovingston</t>
  </si>
  <si>
    <t>Nellysford</t>
  </si>
  <si>
    <t>Ruckersville</t>
  </si>
  <si>
    <t>Stanardsville</t>
  </si>
  <si>
    <t>Waynesboro</t>
  </si>
  <si>
    <t>Aylett</t>
  </si>
  <si>
    <t>Beaverdam</t>
  </si>
  <si>
    <t>Bumpass</t>
  </si>
  <si>
    <t>Crozier</t>
  </si>
  <si>
    <t>Deltaville</t>
  </si>
  <si>
    <t>Doswell</t>
  </si>
  <si>
    <t>Glen Allen</t>
  </si>
  <si>
    <t>Gloucester Point</t>
  </si>
  <si>
    <t>Goochland</t>
  </si>
  <si>
    <t>Gumspring</t>
  </si>
  <si>
    <t>Hartfield</t>
  </si>
  <si>
    <t>Hayes</t>
  </si>
  <si>
    <t>Highland Springs</t>
  </si>
  <si>
    <t>Kents Store</t>
  </si>
  <si>
    <t>King William</t>
  </si>
  <si>
    <t>Lanexa</t>
  </si>
  <si>
    <t>Louisa</t>
  </si>
  <si>
    <t>Maidens</t>
  </si>
  <si>
    <t>Oilville</t>
  </si>
  <si>
    <t>Midlothian</t>
  </si>
  <si>
    <t>Mineral</t>
  </si>
  <si>
    <t>Moseley</t>
  </si>
  <si>
    <t>New Kent</t>
  </si>
  <si>
    <t>Powhatan</t>
  </si>
  <si>
    <t>Providence Forge</t>
  </si>
  <si>
    <t>Quinton</t>
  </si>
  <si>
    <t>Saluda</t>
  </si>
  <si>
    <t>Sandston</t>
  </si>
  <si>
    <t>Sandy Hook</t>
  </si>
  <si>
    <t>Toano</t>
  </si>
  <si>
    <t>Topping</t>
  </si>
  <si>
    <t>Urbanna</t>
  </si>
  <si>
    <t>West Point</t>
  </si>
  <si>
    <t>Henrico</t>
  </si>
  <si>
    <t>Bon Air</t>
  </si>
  <si>
    <t>Carrollton</t>
  </si>
  <si>
    <t>Carrsville</t>
  </si>
  <si>
    <t>Chesapeake</t>
  </si>
  <si>
    <t>Suffolk</t>
  </si>
  <si>
    <t>Virginia Beach</t>
  </si>
  <si>
    <t>Newport News</t>
  </si>
  <si>
    <t>Poquoson</t>
  </si>
  <si>
    <t>Petersburg</t>
  </si>
  <si>
    <t>Colonial Heights</t>
  </si>
  <si>
    <t>Zuni</t>
  </si>
  <si>
    <t>Farmville</t>
  </si>
  <si>
    <t>Roanoke</t>
  </si>
  <si>
    <t>Roanoke, VA</t>
  </si>
  <si>
    <t>Axton</t>
  </si>
  <si>
    <t>Martinsville, VA</t>
  </si>
  <si>
    <t>Bassett</t>
  </si>
  <si>
    <t>Bent Mountain</t>
  </si>
  <si>
    <t>Blacksburg</t>
  </si>
  <si>
    <t>Blue Ridge</t>
  </si>
  <si>
    <t>Boones Mill</t>
  </si>
  <si>
    <t>Buchanan</t>
  </si>
  <si>
    <t>Callaway</t>
  </si>
  <si>
    <t>Catawba</t>
  </si>
  <si>
    <t>Christiansburg</t>
  </si>
  <si>
    <t>Cloverdale</t>
  </si>
  <si>
    <t>Collinsville</t>
  </si>
  <si>
    <t>Daleville</t>
  </si>
  <si>
    <t>Eagle Rock</t>
  </si>
  <si>
    <t>Elliston</t>
  </si>
  <si>
    <t>Fieldale</t>
  </si>
  <si>
    <t>Fincastle</t>
  </si>
  <si>
    <t>Gladehill</t>
  </si>
  <si>
    <t>Goodview</t>
  </si>
  <si>
    <t>Lynchburg, VA</t>
  </si>
  <si>
    <t>Hardy</t>
  </si>
  <si>
    <t>Huddleston</t>
  </si>
  <si>
    <t>Martinsville</t>
  </si>
  <si>
    <t>Moneta</t>
  </si>
  <si>
    <t>Penhook</t>
  </si>
  <si>
    <t>Ridgeway</t>
  </si>
  <si>
    <t>Riner</t>
  </si>
  <si>
    <t>Rocky Mount</t>
  </si>
  <si>
    <t>Shawsville</t>
  </si>
  <si>
    <t>Thaxton</t>
  </si>
  <si>
    <t>Troutville</t>
  </si>
  <si>
    <t>Union Hall</t>
  </si>
  <si>
    <t>Vinton</t>
  </si>
  <si>
    <t>Wirtz</t>
  </si>
  <si>
    <t>Gate City</t>
  </si>
  <si>
    <t>Nickelsville</t>
  </si>
  <si>
    <t>Atkins</t>
  </si>
  <si>
    <t>Chilhowie</t>
  </si>
  <si>
    <t>Draper</t>
  </si>
  <si>
    <t>Elk Creek</t>
  </si>
  <si>
    <t>Fries</t>
  </si>
  <si>
    <t>Glade Spring</t>
  </si>
  <si>
    <t>Max Meadows</t>
  </si>
  <si>
    <t>Meadowview</t>
  </si>
  <si>
    <t>Saltville</t>
  </si>
  <si>
    <t>Sugar Grove</t>
  </si>
  <si>
    <t>Woodlawn</t>
  </si>
  <si>
    <t>Staunton</t>
  </si>
  <si>
    <t>Craigsville</t>
  </si>
  <si>
    <t>Crimora</t>
  </si>
  <si>
    <t>Grottoes</t>
  </si>
  <si>
    <t>Mount Sidney</t>
  </si>
  <si>
    <t>Raphine</t>
  </si>
  <si>
    <t>Stuarts Draft</t>
  </si>
  <si>
    <t>Swoope</t>
  </si>
  <si>
    <t>Weyers Cave</t>
  </si>
  <si>
    <t>Lynchburg</t>
  </si>
  <si>
    <t>Altavista</t>
  </si>
  <si>
    <t>Blairs</t>
  </si>
  <si>
    <t>Brookneal</t>
  </si>
  <si>
    <t>Buffalo Junction</t>
  </si>
  <si>
    <t>Callands</t>
  </si>
  <si>
    <t>Dry Fork</t>
  </si>
  <si>
    <t>Evington</t>
  </si>
  <si>
    <t>Forest</t>
  </si>
  <si>
    <t>Gladys</t>
  </si>
  <si>
    <t>Goode</t>
  </si>
  <si>
    <t>Gretna</t>
  </si>
  <si>
    <t>Hurt</t>
  </si>
  <si>
    <t>Keeling</t>
  </si>
  <si>
    <t>Madison Heights</t>
  </si>
  <si>
    <t>Ringgold</t>
  </si>
  <si>
    <t>Rustburg</t>
  </si>
  <si>
    <t>Sutherlin</t>
  </si>
  <si>
    <t>Bluefield</t>
  </si>
  <si>
    <t>Bluefield, WV</t>
  </si>
  <si>
    <t>North Tazewell</t>
  </si>
  <si>
    <t>Cedar Bluff</t>
  </si>
  <si>
    <t>Richlands</t>
  </si>
  <si>
    <t>Tazewell</t>
  </si>
  <si>
    <t>Belle</t>
  </si>
  <si>
    <t>WV</t>
  </si>
  <si>
    <t>Charleston, WV</t>
  </si>
  <si>
    <t>Clendenin</t>
  </si>
  <si>
    <t>Elkview</t>
  </si>
  <si>
    <t>Nitro</t>
  </si>
  <si>
    <t>Upper Falls</t>
  </si>
  <si>
    <t>South Charleston</t>
  </si>
  <si>
    <t>Coal Fork</t>
  </si>
  <si>
    <t>Cross Lanes</t>
  </si>
  <si>
    <t>Sissonville</t>
  </si>
  <si>
    <t>Bunker Hill</t>
  </si>
  <si>
    <t>Charles Town</t>
  </si>
  <si>
    <t>Falling Waters</t>
  </si>
  <si>
    <t>Harpers Ferry</t>
  </si>
  <si>
    <t>Hedgesville</t>
  </si>
  <si>
    <t>Ranson</t>
  </si>
  <si>
    <t>Kearneysville</t>
  </si>
  <si>
    <t>Shepherdstown</t>
  </si>
  <si>
    <t>Hurricane</t>
  </si>
  <si>
    <t>Ona</t>
  </si>
  <si>
    <t>Scott Depot</t>
  </si>
  <si>
    <t>Beckley</t>
  </si>
  <si>
    <t>Beckley, WV</t>
  </si>
  <si>
    <t>Crab Orchard</t>
  </si>
  <si>
    <t>Daniels</t>
  </si>
  <si>
    <t>Shady Spring</t>
  </si>
  <si>
    <t>Wheeling</t>
  </si>
  <si>
    <t>Wheeling, OH</t>
  </si>
  <si>
    <t>Valley Grove</t>
  </si>
  <si>
    <t>Weirton</t>
  </si>
  <si>
    <t>Parkersburg</t>
  </si>
  <si>
    <t>Davisville</t>
  </si>
  <si>
    <t>Mineral Wells</t>
  </si>
  <si>
    <t>Clarksburg, WV</t>
  </si>
  <si>
    <t>Lost Creek</t>
  </si>
  <si>
    <t>Mount Clare</t>
  </si>
  <si>
    <t>Shinnston</t>
  </si>
  <si>
    <t>Morgantown</t>
  </si>
  <si>
    <t>Morgantown, WV</t>
  </si>
  <si>
    <t>Maidsville</t>
  </si>
  <si>
    <t>Fairmont</t>
  </si>
  <si>
    <t>Fairmont, WV</t>
  </si>
  <si>
    <t>Mannington</t>
  </si>
  <si>
    <t>Rivesville</t>
  </si>
  <si>
    <t>Advance</t>
  </si>
  <si>
    <t>NC</t>
  </si>
  <si>
    <t>Winston-Salem, NC</t>
  </si>
  <si>
    <t>Belews Creek</t>
  </si>
  <si>
    <t>Clemmons</t>
  </si>
  <si>
    <t>Cleveland</t>
  </si>
  <si>
    <t>Germanton</t>
  </si>
  <si>
    <t>King</t>
  </si>
  <si>
    <t>Lewisville</t>
  </si>
  <si>
    <t>Mocksville</t>
  </si>
  <si>
    <t>Mount Airy, NC</t>
  </si>
  <si>
    <t>Winston-Salem</t>
  </si>
  <si>
    <t>Pilot Mountain</t>
  </si>
  <si>
    <t>Pinnacle</t>
  </si>
  <si>
    <t>Rural Hall</t>
  </si>
  <si>
    <t>Stoneville</t>
  </si>
  <si>
    <t>Tobaccoville</t>
  </si>
  <si>
    <t>Walkertown</t>
  </si>
  <si>
    <t>Walnut Cove</t>
  </si>
  <si>
    <t>Woodleaf</t>
  </si>
  <si>
    <t>Asheboro</t>
  </si>
  <si>
    <t>Bennett</t>
  </si>
  <si>
    <t>Blanch</t>
  </si>
  <si>
    <t>Browns Summit</t>
  </si>
  <si>
    <t>Burlington, NC</t>
  </si>
  <si>
    <t>Climax</t>
  </si>
  <si>
    <t>High Point</t>
  </si>
  <si>
    <t>Efland</t>
  </si>
  <si>
    <t>Elon</t>
  </si>
  <si>
    <t>Gibsonville</t>
  </si>
  <si>
    <t>Graham</t>
  </si>
  <si>
    <t>Haw River</t>
  </si>
  <si>
    <t>Archdale</t>
  </si>
  <si>
    <t>Foxfire</t>
  </si>
  <si>
    <t>Pinehurst-Southern Pines, NC</t>
  </si>
  <si>
    <t>Julian</t>
  </si>
  <si>
    <t>Kernersville</t>
  </si>
  <si>
    <t>Leasburg</t>
  </si>
  <si>
    <t>Mebane</t>
  </si>
  <si>
    <t>Oak Ridge</t>
  </si>
  <si>
    <t>Pittsboro</t>
  </si>
  <si>
    <t>Pleasant Garden</t>
  </si>
  <si>
    <t>Ramseur</t>
  </si>
  <si>
    <t>Randleman</t>
  </si>
  <si>
    <t>Reidsville</t>
  </si>
  <si>
    <t>Ruffin</t>
  </si>
  <si>
    <t>Sanford, NC</t>
  </si>
  <si>
    <t>Seagrove</t>
  </si>
  <si>
    <t>Semora</t>
  </si>
  <si>
    <t>Siler City</t>
  </si>
  <si>
    <t>Snow Camp</t>
  </si>
  <si>
    <t>Sophia</t>
  </si>
  <si>
    <t>Staley</t>
  </si>
  <si>
    <t>Stokesdale</t>
  </si>
  <si>
    <t>Summerfield</t>
  </si>
  <si>
    <t>Thomasville</t>
  </si>
  <si>
    <t>Trinity</t>
  </si>
  <si>
    <t>Whitsett</t>
  </si>
  <si>
    <t>Yanceyville</t>
  </si>
  <si>
    <t>Angier</t>
  </si>
  <si>
    <t>Dunn, NC</t>
  </si>
  <si>
    <t>Apex</t>
  </si>
  <si>
    <t>Raleigh, NC</t>
  </si>
  <si>
    <t>Bahama</t>
  </si>
  <si>
    <t>Benson</t>
  </si>
  <si>
    <t>Butner</t>
  </si>
  <si>
    <t>Oxford, NC</t>
  </si>
  <si>
    <t>Carrboro</t>
  </si>
  <si>
    <t>Cary</t>
  </si>
  <si>
    <t>Chapel Hill</t>
  </si>
  <si>
    <t>Coats</t>
  </si>
  <si>
    <t>Creedmoor</t>
  </si>
  <si>
    <t>Four Oaks</t>
  </si>
  <si>
    <t>Franklinton</t>
  </si>
  <si>
    <t>Fuquay Varina</t>
  </si>
  <si>
    <t>Garner</t>
  </si>
  <si>
    <t>Goldsboro</t>
  </si>
  <si>
    <t>Goldsboro, NC</t>
  </si>
  <si>
    <t>Holly Springs</t>
  </si>
  <si>
    <t>Hurdle Mills</t>
  </si>
  <si>
    <t>Knightdale</t>
  </si>
  <si>
    <t>Lillington</t>
  </si>
  <si>
    <t>Louisburg</t>
  </si>
  <si>
    <t>Moncure</t>
  </si>
  <si>
    <t>Morrisville</t>
  </si>
  <si>
    <t>New Hill</t>
  </si>
  <si>
    <t>Rolesville</t>
  </si>
  <si>
    <t>Rougemont</t>
  </si>
  <si>
    <t>Roxboro</t>
  </si>
  <si>
    <t>Selma</t>
  </si>
  <si>
    <t>Stem</t>
  </si>
  <si>
    <t>Timberlake</t>
  </si>
  <si>
    <t>Wake Forest</t>
  </si>
  <si>
    <t>Wendell</t>
  </si>
  <si>
    <t>Willow Spring</t>
  </si>
  <si>
    <t>Youngsville</t>
  </si>
  <si>
    <t>Zebulon</t>
  </si>
  <si>
    <t>Raleigh</t>
  </si>
  <si>
    <t>Red Oak</t>
  </si>
  <si>
    <t>Elm City</t>
  </si>
  <si>
    <t>Wilson, NC</t>
  </si>
  <si>
    <t>Roanoke Rapids, NC</t>
  </si>
  <si>
    <t>Fountain</t>
  </si>
  <si>
    <t>Lucama</t>
  </si>
  <si>
    <t>Macclesfield</t>
  </si>
  <si>
    <t>Pinetops</t>
  </si>
  <si>
    <t>Roanoke Rapids</t>
  </si>
  <si>
    <t>Scotland Neck</t>
  </si>
  <si>
    <t>Sims</t>
  </si>
  <si>
    <t>Weldon</t>
  </si>
  <si>
    <t>Wilson</t>
  </si>
  <si>
    <t>Corolla</t>
  </si>
  <si>
    <t>Currituck</t>
  </si>
  <si>
    <t>Grandy</t>
  </si>
  <si>
    <t>Kill Devil Hills</t>
  </si>
  <si>
    <t>Kill Devil Hills, NC</t>
  </si>
  <si>
    <t>Southern Shores</t>
  </si>
  <si>
    <t>Knotts Island</t>
  </si>
  <si>
    <t>Moyock</t>
  </si>
  <si>
    <t>Nags Head</t>
  </si>
  <si>
    <t>Albemarle, NC</t>
  </si>
  <si>
    <t>Bessemer City</t>
  </si>
  <si>
    <t>Bostic</t>
  </si>
  <si>
    <t>Forest City, NC</t>
  </si>
  <si>
    <t>Casar</t>
  </si>
  <si>
    <t>Shelby, NC</t>
  </si>
  <si>
    <t>China Grove</t>
  </si>
  <si>
    <t>Cornelius</t>
  </si>
  <si>
    <t>Cramerton</t>
  </si>
  <si>
    <t>Dallas</t>
  </si>
  <si>
    <t>Davidson</t>
  </si>
  <si>
    <t>Ellenboro</t>
  </si>
  <si>
    <t>Forest City</t>
  </si>
  <si>
    <t>Gastonia</t>
  </si>
  <si>
    <t>Gold Hill</t>
  </si>
  <si>
    <t>Grover</t>
  </si>
  <si>
    <t>Huntersville</t>
  </si>
  <si>
    <t>Indian Trail</t>
  </si>
  <si>
    <t>Kannapolis</t>
  </si>
  <si>
    <t>Kings Mountain</t>
  </si>
  <si>
    <t>Landis</t>
  </si>
  <si>
    <t>Belwood</t>
  </si>
  <si>
    <t>Lilesville</t>
  </si>
  <si>
    <t>Locust</t>
  </si>
  <si>
    <t>Marshville</t>
  </si>
  <si>
    <t>Stallings</t>
  </si>
  <si>
    <t>Matthews</t>
  </si>
  <si>
    <t>Mooresboro</t>
  </si>
  <si>
    <t>Mooresville</t>
  </si>
  <si>
    <t>Mount Holly</t>
  </si>
  <si>
    <t>Mount Pleasant</t>
  </si>
  <si>
    <t>Mount Ulla</t>
  </si>
  <si>
    <t>Oakboro</t>
  </si>
  <si>
    <t>Peachland</t>
  </si>
  <si>
    <t>Pineville</t>
  </si>
  <si>
    <t>Polkton</t>
  </si>
  <si>
    <t>Richfield</t>
  </si>
  <si>
    <t>Rockwell</t>
  </si>
  <si>
    <t>Rutherfordton</t>
  </si>
  <si>
    <t>Shelby</t>
  </si>
  <si>
    <t>Stanfield</t>
  </si>
  <si>
    <t>Stanley</t>
  </si>
  <si>
    <t>Troutman</t>
  </si>
  <si>
    <t>Union Mills</t>
  </si>
  <si>
    <t>Wadesboro</t>
  </si>
  <si>
    <t>Waxhaw</t>
  </si>
  <si>
    <t>Wingate</t>
  </si>
  <si>
    <t>Mint Hill</t>
  </si>
  <si>
    <t>Fayetteville</t>
  </si>
  <si>
    <t>Fayetteville, NC</t>
  </si>
  <si>
    <t>Autryville</t>
  </si>
  <si>
    <t>Bunnlevel</t>
  </si>
  <si>
    <t>Cameron</t>
  </si>
  <si>
    <t>Whispering Pines</t>
  </si>
  <si>
    <t>Dunn</t>
  </si>
  <si>
    <t>Lumberton, NC</t>
  </si>
  <si>
    <t>Faison</t>
  </si>
  <si>
    <t>Godwin</t>
  </si>
  <si>
    <t>Hope Mills</t>
  </si>
  <si>
    <t>Kenansville</t>
  </si>
  <si>
    <t>Laurel Hill</t>
  </si>
  <si>
    <t>Laurinburg, NC</t>
  </si>
  <si>
    <t>Laurinburg</t>
  </si>
  <si>
    <t>Maxton</t>
  </si>
  <si>
    <t>Mount Olive</t>
  </si>
  <si>
    <t>Newton Grove</t>
  </si>
  <si>
    <t>Pinebluff</t>
  </si>
  <si>
    <t>Pinehurst</t>
  </si>
  <si>
    <t>Raeford</t>
  </si>
  <si>
    <t>Red Springs</t>
  </si>
  <si>
    <t>Rowland</t>
  </si>
  <si>
    <t>Saint Pauls</t>
  </si>
  <si>
    <t>Salemburg</t>
  </si>
  <si>
    <t>Rennert</t>
  </si>
  <si>
    <t>Southern Pines</t>
  </si>
  <si>
    <t>Spring Lake</t>
  </si>
  <si>
    <t>Stedman</t>
  </si>
  <si>
    <t>Vass</t>
  </si>
  <si>
    <t>Wagram</t>
  </si>
  <si>
    <t>Warsaw</t>
  </si>
  <si>
    <t>Wilmington, NC</t>
  </si>
  <si>
    <t>Ash</t>
  </si>
  <si>
    <t>Bolivia</t>
  </si>
  <si>
    <t>Burgaw</t>
  </si>
  <si>
    <t>Carolina Beach</t>
  </si>
  <si>
    <t>Castle Hayne</t>
  </si>
  <si>
    <t>Chadbourn</t>
  </si>
  <si>
    <t>Currie</t>
  </si>
  <si>
    <t>Surf City</t>
  </si>
  <si>
    <t>Kure Beach</t>
  </si>
  <si>
    <t>Lake Waccamaw</t>
  </si>
  <si>
    <t>Leland</t>
  </si>
  <si>
    <t>Rose Hill</t>
  </si>
  <si>
    <t>North Topsail Beach</t>
  </si>
  <si>
    <t>Jacksonville, NC</t>
  </si>
  <si>
    <t>Boiling Spring Lakes</t>
  </si>
  <si>
    <t>Holden Beach</t>
  </si>
  <si>
    <t>Tabor City</t>
  </si>
  <si>
    <t>Teachey</t>
  </si>
  <si>
    <t>Wallace</t>
  </si>
  <si>
    <t>Carolina Shores</t>
  </si>
  <si>
    <t>Sunset Beach</t>
  </si>
  <si>
    <t>Ocean Isle Beach</t>
  </si>
  <si>
    <t>Shallotte</t>
  </si>
  <si>
    <t>Whiteville</t>
  </si>
  <si>
    <t>Ivanhoe</t>
  </si>
  <si>
    <t>Winnabow</t>
  </si>
  <si>
    <t>Wrightsville Beach</t>
  </si>
  <si>
    <t>Kinston</t>
  </si>
  <si>
    <t>Kinston, NC</t>
  </si>
  <si>
    <t>Beaufort</t>
  </si>
  <si>
    <t>Beulaville</t>
  </si>
  <si>
    <t>Chinquapin</t>
  </si>
  <si>
    <t>New Bern, NC</t>
  </si>
  <si>
    <t>Havelock</t>
  </si>
  <si>
    <t>Hubert</t>
  </si>
  <si>
    <t>Midway Park</t>
  </si>
  <si>
    <t>Jacksonville</t>
  </si>
  <si>
    <t>New Bern</t>
  </si>
  <si>
    <t>Pink Hill</t>
  </si>
  <si>
    <t>Swansboro</t>
  </si>
  <si>
    <t>Vanceboro</t>
  </si>
  <si>
    <t>Winterville</t>
  </si>
  <si>
    <t>Hickory</t>
  </si>
  <si>
    <t>Blowing Rock</t>
  </si>
  <si>
    <t>Boone, NC</t>
  </si>
  <si>
    <t>Boone</t>
  </si>
  <si>
    <t>Collettsville</t>
  </si>
  <si>
    <t>Conover</t>
  </si>
  <si>
    <t>Creston</t>
  </si>
  <si>
    <t>Crumpler</t>
  </si>
  <si>
    <t>Deep Gap</t>
  </si>
  <si>
    <t>Statesville</t>
  </si>
  <si>
    <t>Granite Falls</t>
  </si>
  <si>
    <t>Harmony</t>
  </si>
  <si>
    <t>Hiddenite</t>
  </si>
  <si>
    <t>Laurel Springs</t>
  </si>
  <si>
    <t>Lenoir</t>
  </si>
  <si>
    <t>Maiden</t>
  </si>
  <si>
    <t>Olin</t>
  </si>
  <si>
    <t>Sherrills Ford</t>
  </si>
  <si>
    <t>Taylorsville</t>
  </si>
  <si>
    <t>Terrell</t>
  </si>
  <si>
    <t>Todd</t>
  </si>
  <si>
    <t>Union Grove</t>
  </si>
  <si>
    <t>Vilas</t>
  </si>
  <si>
    <t>West Jefferson</t>
  </si>
  <si>
    <t>Zionville</t>
  </si>
  <si>
    <t>Alexander</t>
  </si>
  <si>
    <t>Asheville, NC</t>
  </si>
  <si>
    <t>Barnardsville</t>
  </si>
  <si>
    <t>Black Mountain</t>
  </si>
  <si>
    <t>Brevard</t>
  </si>
  <si>
    <t>Brevard, NC</t>
  </si>
  <si>
    <t>Candler</t>
  </si>
  <si>
    <t>Columbus</t>
  </si>
  <si>
    <t>Cullowhee</t>
  </si>
  <si>
    <t>Cullowhee, NC</t>
  </si>
  <si>
    <t>Etowah</t>
  </si>
  <si>
    <t>Flat Rock</t>
  </si>
  <si>
    <t>Fletcher</t>
  </si>
  <si>
    <t>Hendersonville</t>
  </si>
  <si>
    <t>Highlands</t>
  </si>
  <si>
    <t>Horse Shoe</t>
  </si>
  <si>
    <t>Hot Springs</t>
  </si>
  <si>
    <t>Lake Lure</t>
  </si>
  <si>
    <t>Lake Toxaway</t>
  </si>
  <si>
    <t>Mars Hill</t>
  </si>
  <si>
    <t>Nebo</t>
  </si>
  <si>
    <t>Otto</t>
  </si>
  <si>
    <t>Pisgah Forest</t>
  </si>
  <si>
    <t>Scaly Mountain</t>
  </si>
  <si>
    <t>Swannanoa</t>
  </si>
  <si>
    <t>Sylva</t>
  </si>
  <si>
    <t>Tryon</t>
  </si>
  <si>
    <t>Tuckasegee</t>
  </si>
  <si>
    <t>Waynesville</t>
  </si>
  <si>
    <t>Weaverville</t>
  </si>
  <si>
    <t>Whittier</t>
  </si>
  <si>
    <t>Asheville</t>
  </si>
  <si>
    <t>Andrews</t>
  </si>
  <si>
    <t>Hayesville</t>
  </si>
  <si>
    <t>Marble</t>
  </si>
  <si>
    <t>Murphy</t>
  </si>
  <si>
    <t>Alcolu</t>
  </si>
  <si>
    <t>SC</t>
  </si>
  <si>
    <t>Batesburg-Leesville</t>
  </si>
  <si>
    <t>Columbia, SC</t>
  </si>
  <si>
    <t>Blythewood</t>
  </si>
  <si>
    <t>Bowman</t>
  </si>
  <si>
    <t>Orangeburg, SC</t>
  </si>
  <si>
    <t>Cayce</t>
  </si>
  <si>
    <t>Cope</t>
  </si>
  <si>
    <t>Dalzell</t>
  </si>
  <si>
    <t>Sumter, SC</t>
  </si>
  <si>
    <t>Elgin</t>
  </si>
  <si>
    <t>Elloree</t>
  </si>
  <si>
    <t>Eutawville</t>
  </si>
  <si>
    <t>Gaston</t>
  </si>
  <si>
    <t>Gilbert</t>
  </si>
  <si>
    <t>Hopkins</t>
  </si>
  <si>
    <t>Irmo</t>
  </si>
  <si>
    <t>Florence, SC</t>
  </si>
  <si>
    <t>Lugoff</t>
  </si>
  <si>
    <t>Manning</t>
  </si>
  <si>
    <t>Neeses</t>
  </si>
  <si>
    <t>North</t>
  </si>
  <si>
    <t>Orangeburg</t>
  </si>
  <si>
    <t>Santee</t>
  </si>
  <si>
    <t>Summerton</t>
  </si>
  <si>
    <t>Sumter</t>
  </si>
  <si>
    <t>Timmonsville</t>
  </si>
  <si>
    <t>Turbeville</t>
  </si>
  <si>
    <t>Vance</t>
  </si>
  <si>
    <t>West Columbia</t>
  </si>
  <si>
    <t>Oak Grove</t>
  </si>
  <si>
    <t>Winnsboro</t>
  </si>
  <si>
    <t>Forest Acres</t>
  </si>
  <si>
    <t>Spartanburg</t>
  </si>
  <si>
    <t>Spartanburg, SC</t>
  </si>
  <si>
    <t>Campobello</t>
  </si>
  <si>
    <t>Chesnee</t>
  </si>
  <si>
    <t>Cowpens</t>
  </si>
  <si>
    <t>Cross Hill</t>
  </si>
  <si>
    <t>Duncan</t>
  </si>
  <si>
    <t>Inman</t>
  </si>
  <si>
    <t>Landrum</t>
  </si>
  <si>
    <t>Laurens</t>
  </si>
  <si>
    <t>Pacolet</t>
  </si>
  <si>
    <t>Pauline</t>
  </si>
  <si>
    <t>Roebuck</t>
  </si>
  <si>
    <t>Waterloo</t>
  </si>
  <si>
    <t>Wellford</t>
  </si>
  <si>
    <t>Woodruff</t>
  </si>
  <si>
    <t>North Charleston</t>
  </si>
  <si>
    <t>Hanahan</t>
  </si>
  <si>
    <t>Awendaw</t>
  </si>
  <si>
    <t>Bonneau</t>
  </si>
  <si>
    <t>Edisto Beach</t>
  </si>
  <si>
    <t>Folly Beach</t>
  </si>
  <si>
    <t>Goose Creek</t>
  </si>
  <si>
    <t>Huger</t>
  </si>
  <si>
    <t>Isle of Palms</t>
  </si>
  <si>
    <t>Ladson</t>
  </si>
  <si>
    <t>Moncks Corner</t>
  </si>
  <si>
    <t>Ravenel</t>
  </si>
  <si>
    <t>Ridgeville</t>
  </si>
  <si>
    <t>Saint George</t>
  </si>
  <si>
    <t>Sullivans Island</t>
  </si>
  <si>
    <t>Summerville</t>
  </si>
  <si>
    <t>Wadmalaw Island</t>
  </si>
  <si>
    <t>Walterboro</t>
  </si>
  <si>
    <t>Aynor</t>
  </si>
  <si>
    <t>Galivants Ferry</t>
  </si>
  <si>
    <t>Hartsville</t>
  </si>
  <si>
    <t>Little River</t>
  </si>
  <si>
    <t>Loris</t>
  </si>
  <si>
    <t>Myrtle Beach</t>
  </si>
  <si>
    <t>Surfside Beach</t>
  </si>
  <si>
    <t>Murrells Inlet</t>
  </si>
  <si>
    <t>Forestbrook</t>
  </si>
  <si>
    <t>North Myrtle Beach</t>
  </si>
  <si>
    <t>Socastee</t>
  </si>
  <si>
    <t>Society Hill</t>
  </si>
  <si>
    <t>Anderson</t>
  </si>
  <si>
    <t>Belton</t>
  </si>
  <si>
    <t>Central</t>
  </si>
  <si>
    <t>Clemson</t>
  </si>
  <si>
    <t>Easley</t>
  </si>
  <si>
    <t>Fair Play</t>
  </si>
  <si>
    <t>Seneca, SC</t>
  </si>
  <si>
    <t>Fountain Inn</t>
  </si>
  <si>
    <t>Gray Court</t>
  </si>
  <si>
    <t>Greenwood, SC</t>
  </si>
  <si>
    <t>Greer</t>
  </si>
  <si>
    <t>Honea Path</t>
  </si>
  <si>
    <t>Mauldin</t>
  </si>
  <si>
    <t>Mountain Rest</t>
  </si>
  <si>
    <t>Ninety Six</t>
  </si>
  <si>
    <t>West Pelzer</t>
  </si>
  <si>
    <t>Pendleton</t>
  </si>
  <si>
    <t>Pickens</t>
  </si>
  <si>
    <t>Seneca</t>
  </si>
  <si>
    <t>Piedmont</t>
  </si>
  <si>
    <t>Simpsonville</t>
  </si>
  <si>
    <t>Taylors</t>
  </si>
  <si>
    <t>Townville</t>
  </si>
  <si>
    <t>Travelers Rest</t>
  </si>
  <si>
    <t>Ware Shoals</t>
  </si>
  <si>
    <t>West Union</t>
  </si>
  <si>
    <t>Williamston</t>
  </si>
  <si>
    <t>Fort Mill</t>
  </si>
  <si>
    <t>Clover</t>
  </si>
  <si>
    <t>Aiken</t>
  </si>
  <si>
    <t>Edgefield</t>
  </si>
  <si>
    <t>Graniteville</t>
  </si>
  <si>
    <t>North Augusta</t>
  </si>
  <si>
    <t>Burnettown</t>
  </si>
  <si>
    <t>Burton</t>
  </si>
  <si>
    <t>Okatie</t>
  </si>
  <si>
    <t>Bluffton</t>
  </si>
  <si>
    <t>Saint Helena Island</t>
  </si>
  <si>
    <t>Hilton Head Island</t>
  </si>
  <si>
    <t>Hardeeville</t>
  </si>
  <si>
    <t>Port Royal</t>
  </si>
  <si>
    <t>Ridgeland</t>
  </si>
  <si>
    <t>Avondale Estates</t>
  </si>
  <si>
    <t>GA</t>
  </si>
  <si>
    <t>Alpharetta</t>
  </si>
  <si>
    <t>Conyers</t>
  </si>
  <si>
    <t>Covington</t>
  </si>
  <si>
    <t>Grayson</t>
  </si>
  <si>
    <t>Dacula</t>
  </si>
  <si>
    <t>Johns Creek</t>
  </si>
  <si>
    <t>Suwanee</t>
  </si>
  <si>
    <t>Social Circle</t>
  </si>
  <si>
    <t>Cumming</t>
  </si>
  <si>
    <t>Candler-Mcafee</t>
  </si>
  <si>
    <t>Snellville</t>
  </si>
  <si>
    <t>Lawrenceville</t>
  </si>
  <si>
    <t>Lilburn</t>
  </si>
  <si>
    <t>Loganville</t>
  </si>
  <si>
    <t>Newborn</t>
  </si>
  <si>
    <t>Lithonia</t>
  </si>
  <si>
    <t>Roswell</t>
  </si>
  <si>
    <t>Tucker</t>
  </si>
  <si>
    <t>Stone Mountain</t>
  </si>
  <si>
    <t>Peachtree Corners</t>
  </si>
  <si>
    <t>Duluth</t>
  </si>
  <si>
    <t>Acworth</t>
  </si>
  <si>
    <t>Adairsville</t>
  </si>
  <si>
    <t>Aragon</t>
  </si>
  <si>
    <t>Cedartown, GA</t>
  </si>
  <si>
    <t>Armuchee</t>
  </si>
  <si>
    <t>Rome, GA</t>
  </si>
  <si>
    <t>Austell</t>
  </si>
  <si>
    <t>Ball Ground</t>
  </si>
  <si>
    <t>Bowdon</t>
  </si>
  <si>
    <t>Bremen</t>
  </si>
  <si>
    <t>Cartersville</t>
  </si>
  <si>
    <t>Lithia Springs</t>
  </si>
  <si>
    <t>Cave Spring</t>
  </si>
  <si>
    <t>Cedartown</t>
  </si>
  <si>
    <t>Mableton</t>
  </si>
  <si>
    <t>Powder Springs</t>
  </si>
  <si>
    <t>Douglasville</t>
  </si>
  <si>
    <t>Calhoun, GA</t>
  </si>
  <si>
    <t>Jasper</t>
  </si>
  <si>
    <t>Kennesaw</t>
  </si>
  <si>
    <t>Lindale</t>
  </si>
  <si>
    <t>Rockmart</t>
  </si>
  <si>
    <t>Roopville</t>
  </si>
  <si>
    <t>Tallapoosa</t>
  </si>
  <si>
    <t>Villa Rica</t>
  </si>
  <si>
    <t>Waco</t>
  </si>
  <si>
    <t>Waleska</t>
  </si>
  <si>
    <t>Whitesburg</t>
  </si>
  <si>
    <t>Winston</t>
  </si>
  <si>
    <t>Barnesville</t>
  </si>
  <si>
    <t>Brooks</t>
  </si>
  <si>
    <t>Fairburn</t>
  </si>
  <si>
    <t>Gay</t>
  </si>
  <si>
    <t>Grantville</t>
  </si>
  <si>
    <t>Griffin</t>
  </si>
  <si>
    <t>Hogansville</t>
  </si>
  <si>
    <t>LaGrange, GA</t>
  </si>
  <si>
    <t>Jonesboro</t>
  </si>
  <si>
    <t>Lagrange</t>
  </si>
  <si>
    <t>Luthersville</t>
  </si>
  <si>
    <t>McDonough</t>
  </si>
  <si>
    <t>Milner</t>
  </si>
  <si>
    <t>Moreland</t>
  </si>
  <si>
    <t>Morrow</t>
  </si>
  <si>
    <t>Newnan</t>
  </si>
  <si>
    <t>Palmetto</t>
  </si>
  <si>
    <t>Peachtree City</t>
  </si>
  <si>
    <t>Senoia</t>
  </si>
  <si>
    <t>Thomaston</t>
  </si>
  <si>
    <t>Thomaston, GA</t>
  </si>
  <si>
    <t>Conley</t>
  </si>
  <si>
    <t>Atlanta</t>
  </si>
  <si>
    <t>Sandy Springs</t>
  </si>
  <si>
    <t>North Druid Hills</t>
  </si>
  <si>
    <t>Dunwoody</t>
  </si>
  <si>
    <t>Vinings</t>
  </si>
  <si>
    <t>Chamblee</t>
  </si>
  <si>
    <t>Brooklet</t>
  </si>
  <si>
    <t>Statesboro, GA</t>
  </si>
  <si>
    <t>Lyons</t>
  </si>
  <si>
    <t>Vidalia, GA</t>
  </si>
  <si>
    <t>Statesboro</t>
  </si>
  <si>
    <t>Vidalia</t>
  </si>
  <si>
    <t>Gainesville, GA</t>
  </si>
  <si>
    <t>Alto</t>
  </si>
  <si>
    <t>Cornelia, GA</t>
  </si>
  <si>
    <t>Braselton</t>
  </si>
  <si>
    <t>Jefferson, GA</t>
  </si>
  <si>
    <t>Buford</t>
  </si>
  <si>
    <t>Canon</t>
  </si>
  <si>
    <t>Carnesville</t>
  </si>
  <si>
    <t>Cherrylog</t>
  </si>
  <si>
    <t>Clarkesville</t>
  </si>
  <si>
    <t>Clermont</t>
  </si>
  <si>
    <t>Commerce</t>
  </si>
  <si>
    <t>Cornelia</t>
  </si>
  <si>
    <t>Dahlonega</t>
  </si>
  <si>
    <t>Dawsonville</t>
  </si>
  <si>
    <t>Demorest</t>
  </si>
  <si>
    <t>Ellijay</t>
  </si>
  <si>
    <t>Sky Valley</t>
  </si>
  <si>
    <t>Eastanollee</t>
  </si>
  <si>
    <t>Toccoa, GA</t>
  </si>
  <si>
    <t>Flowery Branch</t>
  </si>
  <si>
    <t>Hiawassee</t>
  </si>
  <si>
    <t>Hoschton</t>
  </si>
  <si>
    <t>Lakemont</t>
  </si>
  <si>
    <t>Lavonia</t>
  </si>
  <si>
    <t>McCaysville</t>
  </si>
  <si>
    <t>Martin</t>
  </si>
  <si>
    <t>Maysville</t>
  </si>
  <si>
    <t>Mineral Bluff</t>
  </si>
  <si>
    <t>Morganton</t>
  </si>
  <si>
    <t>Murrayville</t>
  </si>
  <si>
    <t>Nicholson</t>
  </si>
  <si>
    <t>Pendergrass</t>
  </si>
  <si>
    <t>Suches</t>
  </si>
  <si>
    <t>Tiger</t>
  </si>
  <si>
    <t>Toccoa</t>
  </si>
  <si>
    <t>Young Harris</t>
  </si>
  <si>
    <t>Bogart</t>
  </si>
  <si>
    <t>Buckhead</t>
  </si>
  <si>
    <t>Colbert</t>
  </si>
  <si>
    <t>Comer</t>
  </si>
  <si>
    <t>Crawford</t>
  </si>
  <si>
    <t>Danielsville</t>
  </si>
  <si>
    <t>Dewy Rose</t>
  </si>
  <si>
    <t>Elberton</t>
  </si>
  <si>
    <t>Good Hope</t>
  </si>
  <si>
    <t>Hartwell</t>
  </si>
  <si>
    <t>Royston</t>
  </si>
  <si>
    <t>Rutledge</t>
  </si>
  <si>
    <t>Statham</t>
  </si>
  <si>
    <t>Winder</t>
  </si>
  <si>
    <t>Calhoun</t>
  </si>
  <si>
    <t>Chatsworth</t>
  </si>
  <si>
    <t>Dalton, GA</t>
  </si>
  <si>
    <t>Chickamauga</t>
  </si>
  <si>
    <t>Chattanooga, TN</t>
  </si>
  <si>
    <t>Varnell</t>
  </si>
  <si>
    <t>Crandall</t>
  </si>
  <si>
    <t>Menlo</t>
  </si>
  <si>
    <t>Summerville, GA</t>
  </si>
  <si>
    <t>Ranger</t>
  </si>
  <si>
    <t>Industrial</t>
  </si>
  <si>
    <t>Rising Fawn</t>
  </si>
  <si>
    <t>Rock Spring</t>
  </si>
  <si>
    <t>Rocky Face</t>
  </si>
  <si>
    <t>Fort Oglethorpe</t>
  </si>
  <si>
    <t>Lookout Mountain</t>
  </si>
  <si>
    <t>Trion</t>
  </si>
  <si>
    <t>Tunnel Hill</t>
  </si>
  <si>
    <t>Wildwood</t>
  </si>
  <si>
    <t>Grovetown</t>
  </si>
  <si>
    <t>Harlem</t>
  </si>
  <si>
    <t>Martinez</t>
  </si>
  <si>
    <t>Bonaire</t>
  </si>
  <si>
    <t>Warner Robins, GA</t>
  </si>
  <si>
    <t>Byron</t>
  </si>
  <si>
    <t>Dublin, GA</t>
  </si>
  <si>
    <t>Eatonton</t>
  </si>
  <si>
    <t>East Dublin</t>
  </si>
  <si>
    <t>Centerville</t>
  </si>
  <si>
    <t>Forsyth</t>
  </si>
  <si>
    <t>Macon-Bibb County, GA</t>
  </si>
  <si>
    <t>Fort Valley</t>
  </si>
  <si>
    <t>Juliette</t>
  </si>
  <si>
    <t>Kathleen</t>
  </si>
  <si>
    <t>Lizella</t>
  </si>
  <si>
    <t>Milledgeville</t>
  </si>
  <si>
    <t>Milledgeville, GA</t>
  </si>
  <si>
    <t>Monticello</t>
  </si>
  <si>
    <t>Warner Robins</t>
  </si>
  <si>
    <t>Yatesville</t>
  </si>
  <si>
    <t>Macon</t>
  </si>
  <si>
    <t>Savannah, GA</t>
  </si>
  <si>
    <t>Ellabell</t>
  </si>
  <si>
    <t>Guyton</t>
  </si>
  <si>
    <t>Hinesville</t>
  </si>
  <si>
    <t>Midway</t>
  </si>
  <si>
    <t>Pooler</t>
  </si>
  <si>
    <t>Richmond Hill</t>
  </si>
  <si>
    <t>Rincon</t>
  </si>
  <si>
    <t>Tybee Island</t>
  </si>
  <si>
    <t>Savannah</t>
  </si>
  <si>
    <t>Wilmington Island</t>
  </si>
  <si>
    <t>Skidaway Island</t>
  </si>
  <si>
    <t>Waycross</t>
  </si>
  <si>
    <t>Waycross, GA</t>
  </si>
  <si>
    <t>Broxton</t>
  </si>
  <si>
    <t>Douglas, GA</t>
  </si>
  <si>
    <t>Brunswick, GA</t>
  </si>
  <si>
    <t>Saint Simons Island</t>
  </si>
  <si>
    <t>Jesup</t>
  </si>
  <si>
    <t>Kingsland</t>
  </si>
  <si>
    <t>St. Marys, GA</t>
  </si>
  <si>
    <t>Nicholls</t>
  </si>
  <si>
    <t>Saint Marys</t>
  </si>
  <si>
    <t>Sea Island</t>
  </si>
  <si>
    <t>Valdosta</t>
  </si>
  <si>
    <t>Valdosta, GA</t>
  </si>
  <si>
    <t>Thomasville, GA</t>
  </si>
  <si>
    <t>Lake Park</t>
  </si>
  <si>
    <t>Albany, GA</t>
  </si>
  <si>
    <t>Americus, GA</t>
  </si>
  <si>
    <t>Doerun</t>
  </si>
  <si>
    <t>Moultrie, GA</t>
  </si>
  <si>
    <t>Meigs</t>
  </si>
  <si>
    <t>Moultrie</t>
  </si>
  <si>
    <t>Norman Park</t>
  </si>
  <si>
    <t>Ochlocknee</t>
  </si>
  <si>
    <t>Tifton</t>
  </si>
  <si>
    <t>Tifton, GA</t>
  </si>
  <si>
    <t>Cataula</t>
  </si>
  <si>
    <t>Columbus, GA</t>
  </si>
  <si>
    <t>Ellerslie</t>
  </si>
  <si>
    <t>Pine Mountain</t>
  </si>
  <si>
    <t>Waverly Hall</t>
  </si>
  <si>
    <t>Warm Springs</t>
  </si>
  <si>
    <t>Fleming Island</t>
  </si>
  <si>
    <t>FL</t>
  </si>
  <si>
    <t>Jacksonville, FL</t>
  </si>
  <si>
    <t>Bryceville</t>
  </si>
  <si>
    <t>Callahan</t>
  </si>
  <si>
    <t>Lake City, FL</t>
  </si>
  <si>
    <t>Fernandina Beach</t>
  </si>
  <si>
    <t>Fort White</t>
  </si>
  <si>
    <t>Glen Saint Mary</t>
  </si>
  <si>
    <t>Green Cove Springs</t>
  </si>
  <si>
    <t>Live Oak</t>
  </si>
  <si>
    <t>Macclenny</t>
  </si>
  <si>
    <t>Orange Park</t>
  </si>
  <si>
    <t>Saint Augustine</t>
  </si>
  <si>
    <t>Ponte Vedra Beach</t>
  </si>
  <si>
    <t>Sanderson</t>
  </si>
  <si>
    <t>Yulee</t>
  </si>
  <si>
    <t>Astor</t>
  </si>
  <si>
    <t>Crescent City</t>
  </si>
  <si>
    <t>Palatka, FL</t>
  </si>
  <si>
    <t>Citra</t>
  </si>
  <si>
    <t>Ocala, FL</t>
  </si>
  <si>
    <t>Daytona Beach</t>
  </si>
  <si>
    <t>Holly Hill</t>
  </si>
  <si>
    <t>South Daytona</t>
  </si>
  <si>
    <t>Port Orange</t>
  </si>
  <si>
    <t>De Leon Springs</t>
  </si>
  <si>
    <t>East Palatka</t>
  </si>
  <si>
    <t>Fort Mc Coy</t>
  </si>
  <si>
    <t>Flagler Beach</t>
  </si>
  <si>
    <t>Palm Coast</t>
  </si>
  <si>
    <t>The Villages</t>
  </si>
  <si>
    <t>The Villages, FL</t>
  </si>
  <si>
    <t>New Smyrna Beach</t>
  </si>
  <si>
    <t>Ormond Beach</t>
  </si>
  <si>
    <t>Palatka</t>
  </si>
  <si>
    <t>Ocklawaha</t>
  </si>
  <si>
    <t>Pierson</t>
  </si>
  <si>
    <t>Pomona Park</t>
  </si>
  <si>
    <t>San Mateo</t>
  </si>
  <si>
    <t>Weirsdale</t>
  </si>
  <si>
    <t>Jacksonville Beach</t>
  </si>
  <si>
    <t>Fruit Cove</t>
  </si>
  <si>
    <t>Neptune Beach</t>
  </si>
  <si>
    <t>Tallahassee</t>
  </si>
  <si>
    <t>Tallahassee, FL</t>
  </si>
  <si>
    <t>Apalachicola</t>
  </si>
  <si>
    <t>Carrabelle</t>
  </si>
  <si>
    <t>Chattahoochee</t>
  </si>
  <si>
    <t>Eastpoint</t>
  </si>
  <si>
    <t>Havana</t>
  </si>
  <si>
    <t>Panama City</t>
  </si>
  <si>
    <t>Panama City, FL</t>
  </si>
  <si>
    <t>Panama City Beach</t>
  </si>
  <si>
    <t>Lynn Haven</t>
  </si>
  <si>
    <t>Alford</t>
  </si>
  <si>
    <t>Chipley</t>
  </si>
  <si>
    <t>Cottondale</t>
  </si>
  <si>
    <t>Defuniak Springs</t>
  </si>
  <si>
    <t>Crestview-Fort Walton Beach-Destin, FL</t>
  </si>
  <si>
    <t>Graceville</t>
  </si>
  <si>
    <t>Grand Ridge</t>
  </si>
  <si>
    <t>Marianna</t>
  </si>
  <si>
    <t>Port Saint Joe</t>
  </si>
  <si>
    <t>Santa Rosa Beach</t>
  </si>
  <si>
    <t>Sneads</t>
  </si>
  <si>
    <t>Wewahitchka</t>
  </si>
  <si>
    <t>Pensacola</t>
  </si>
  <si>
    <t>Baker</t>
  </si>
  <si>
    <t>Cantonment</t>
  </si>
  <si>
    <t>Crestview</t>
  </si>
  <si>
    <t>Destin</t>
  </si>
  <si>
    <t>Fort Walton Beach</t>
  </si>
  <si>
    <t>Miramar Beach</t>
  </si>
  <si>
    <t>Gulf Breeze</t>
  </si>
  <si>
    <t>Holt</t>
  </si>
  <si>
    <t>Navarre</t>
  </si>
  <si>
    <t>Mary Esther</t>
  </si>
  <si>
    <t>Pace</t>
  </si>
  <si>
    <t>Niceville</t>
  </si>
  <si>
    <t>Shalimar</t>
  </si>
  <si>
    <t>Valparaiso</t>
  </si>
  <si>
    <t>Gainesville, FL</t>
  </si>
  <si>
    <t>Alachua</t>
  </si>
  <si>
    <t>Anthony</t>
  </si>
  <si>
    <t>Manattee Road</t>
  </si>
  <si>
    <t>High Springs</t>
  </si>
  <si>
    <t>Keystone Heights</t>
  </si>
  <si>
    <t>Micanopy</t>
  </si>
  <si>
    <t>Reddick</t>
  </si>
  <si>
    <t>Williston</t>
  </si>
  <si>
    <t>Altamonte Springs</t>
  </si>
  <si>
    <t>Apopka</t>
  </si>
  <si>
    <t>Casselberry</t>
  </si>
  <si>
    <t>Winter Springs</t>
  </si>
  <si>
    <t>Christmas</t>
  </si>
  <si>
    <t>Debary</t>
  </si>
  <si>
    <t>Deland</t>
  </si>
  <si>
    <t>Deltona</t>
  </si>
  <si>
    <t>Eustis</t>
  </si>
  <si>
    <t>Lake Helen</t>
  </si>
  <si>
    <t>Lake Mary</t>
  </si>
  <si>
    <t>Longwood</t>
  </si>
  <si>
    <t>Maitland</t>
  </si>
  <si>
    <t>Mims</t>
  </si>
  <si>
    <t>Mount Dora</t>
  </si>
  <si>
    <t>Orange City</t>
  </si>
  <si>
    <t>Oviedo</t>
  </si>
  <si>
    <t>Paisley</t>
  </si>
  <si>
    <t>Sorrento</t>
  </si>
  <si>
    <t>Tavares</t>
  </si>
  <si>
    <t>Umatilla</t>
  </si>
  <si>
    <t>Winter Park</t>
  </si>
  <si>
    <t>Orlando</t>
  </si>
  <si>
    <t>Sky Lake</t>
  </si>
  <si>
    <t>Lockhart</t>
  </si>
  <si>
    <t>Pine Hills</t>
  </si>
  <si>
    <t>Doctor Phillips</t>
  </si>
  <si>
    <t>Bithlo</t>
  </si>
  <si>
    <t>Wedgefield</t>
  </si>
  <si>
    <t>Melbourne</t>
  </si>
  <si>
    <t>West Melbourne</t>
  </si>
  <si>
    <t>Palm Bay</t>
  </si>
  <si>
    <t>Cape Canaveral</t>
  </si>
  <si>
    <t>Cocoa</t>
  </si>
  <si>
    <t>Cocoa Beach</t>
  </si>
  <si>
    <t>Satellite Beach</t>
  </si>
  <si>
    <t>Fellsmere</t>
  </si>
  <si>
    <t>Grant-Valkaria</t>
  </si>
  <si>
    <t>Malabar</t>
  </si>
  <si>
    <t>Melbourne Beach</t>
  </si>
  <si>
    <t>Merritt Island</t>
  </si>
  <si>
    <t>Rockledge</t>
  </si>
  <si>
    <t>Sebastian</t>
  </si>
  <si>
    <t>Vero Beach</t>
  </si>
  <si>
    <t>Micco</t>
  </si>
  <si>
    <t>Dania Beach</t>
  </si>
  <si>
    <t>Hallandale</t>
  </si>
  <si>
    <t>Hialeah</t>
  </si>
  <si>
    <t>Country Club</t>
  </si>
  <si>
    <t>Miramar</t>
  </si>
  <si>
    <t>Pembroke Pines</t>
  </si>
  <si>
    <t>Homestead</t>
  </si>
  <si>
    <t>Islamorada</t>
  </si>
  <si>
    <t>Key West, FL</t>
  </si>
  <si>
    <t>Key Largo</t>
  </si>
  <si>
    <t>Key West</t>
  </si>
  <si>
    <t>Summerland Key</t>
  </si>
  <si>
    <t>Big Pine Key</t>
  </si>
  <si>
    <t>Marathon</t>
  </si>
  <si>
    <t>Miami Gardens</t>
  </si>
  <si>
    <t>Pompano Beach</t>
  </si>
  <si>
    <t>Margate</t>
  </si>
  <si>
    <t>Coral Springs</t>
  </si>
  <si>
    <t>Coconut Creek</t>
  </si>
  <si>
    <t>North Lauderdale</t>
  </si>
  <si>
    <t>Tavernier</t>
  </si>
  <si>
    <t>Fisher Island</t>
  </si>
  <si>
    <t>Miami</t>
  </si>
  <si>
    <t>Coral Gables</t>
  </si>
  <si>
    <t>Miami Beach</t>
  </si>
  <si>
    <t>Glenvar Heights</t>
  </si>
  <si>
    <t>Key Biscayne</t>
  </si>
  <si>
    <t>Bal Harbour</t>
  </si>
  <si>
    <t>Pinecrest</t>
  </si>
  <si>
    <t>Village of Palmetto Bay</t>
  </si>
  <si>
    <t>Sunny Isles Beach</t>
  </si>
  <si>
    <t>North Miami</t>
  </si>
  <si>
    <t>North Miami Beach</t>
  </si>
  <si>
    <t>University Park</t>
  </si>
  <si>
    <t>Miami Springs</t>
  </si>
  <si>
    <t>Goulds</t>
  </si>
  <si>
    <t>Fountainbleau</t>
  </si>
  <si>
    <t>Tamiami</t>
  </si>
  <si>
    <t>South Miami Heights</t>
  </si>
  <si>
    <t>Doral</t>
  </si>
  <si>
    <t>Ives Estates</t>
  </si>
  <si>
    <t>Aventura</t>
  </si>
  <si>
    <t>Kendale Lakes</t>
  </si>
  <si>
    <t>Kendall West</t>
  </si>
  <si>
    <t>The Crossings</t>
  </si>
  <si>
    <t>Richmond West</t>
  </si>
  <si>
    <t>Cutler Bay</t>
  </si>
  <si>
    <t>The Hammocks</t>
  </si>
  <si>
    <t>Fort Lauderdale</t>
  </si>
  <si>
    <t>Oakland Park</t>
  </si>
  <si>
    <t>Lauderhill</t>
  </si>
  <si>
    <t>Davie</t>
  </si>
  <si>
    <t>Plantation</t>
  </si>
  <si>
    <t>Tamarac</t>
  </si>
  <si>
    <t>Sunrise</t>
  </si>
  <si>
    <t>Cooper City</t>
  </si>
  <si>
    <t>West Palm Beach</t>
  </si>
  <si>
    <t>Riviera Beach</t>
  </si>
  <si>
    <t>Lake Clarke Shores</t>
  </si>
  <si>
    <t>North Palm Beach</t>
  </si>
  <si>
    <t>Palm Beach Gardens</t>
  </si>
  <si>
    <t>Royal Palm Beach</t>
  </si>
  <si>
    <t>Greenacres</t>
  </si>
  <si>
    <t>Wellington</t>
  </si>
  <si>
    <t>Century Village</t>
  </si>
  <si>
    <t>Boynton Beach</t>
  </si>
  <si>
    <t>Boca Raton</t>
  </si>
  <si>
    <t>Clewiston</t>
  </si>
  <si>
    <t>Clewiston, FL</t>
  </si>
  <si>
    <t>Deerfield Beach</t>
  </si>
  <si>
    <t>Delray Beach</t>
  </si>
  <si>
    <t>Hobe Sound</t>
  </si>
  <si>
    <t>Port St. Lucie, FL</t>
  </si>
  <si>
    <t>Jupiter</t>
  </si>
  <si>
    <t>Lake Worth</t>
  </si>
  <si>
    <t>Palm Springs</t>
  </si>
  <si>
    <t>Lantana</t>
  </si>
  <si>
    <t>Tequesta</t>
  </si>
  <si>
    <t>Loxahatchee Groves</t>
  </si>
  <si>
    <t>Palm Beach</t>
  </si>
  <si>
    <t>Bushnell</t>
  </si>
  <si>
    <t>Ridge Manor</t>
  </si>
  <si>
    <t>Dade City</t>
  </si>
  <si>
    <t>Gibsonton</t>
  </si>
  <si>
    <t>Zephyrhills</t>
  </si>
  <si>
    <t>Wesley Chapel</t>
  </si>
  <si>
    <t>Riverview</t>
  </si>
  <si>
    <t>Lutz</t>
  </si>
  <si>
    <t>Odessa</t>
  </si>
  <si>
    <t>Plant City</t>
  </si>
  <si>
    <t>Ruskin</t>
  </si>
  <si>
    <t>Apollo Beach</t>
  </si>
  <si>
    <t>Sun City Center</t>
  </si>
  <si>
    <t>San Antonio</t>
  </si>
  <si>
    <t>Seffner</t>
  </si>
  <si>
    <t>Thonotosassa</t>
  </si>
  <si>
    <t>Valrico</t>
  </si>
  <si>
    <t>Wimauma</t>
  </si>
  <si>
    <t>Tampa</t>
  </si>
  <si>
    <t>Lake Magdalene</t>
  </si>
  <si>
    <t>Egypt Lake-Leto</t>
  </si>
  <si>
    <t>Town 'n' Country</t>
  </si>
  <si>
    <t>Temple Terrace</t>
  </si>
  <si>
    <t>Greater Carrollwood</t>
  </si>
  <si>
    <t>Citrus Park</t>
  </si>
  <si>
    <t>Westchase</t>
  </si>
  <si>
    <t>Saint Petersburg</t>
  </si>
  <si>
    <t>Saint Pete Beach</t>
  </si>
  <si>
    <t>Gulfport</t>
  </si>
  <si>
    <t>Madeira Beach</t>
  </si>
  <si>
    <t>Kenneth City</t>
  </si>
  <si>
    <t>Clearwater</t>
  </si>
  <si>
    <t>South Highpoint</t>
  </si>
  <si>
    <t>Feather Sound</t>
  </si>
  <si>
    <t>Largo</t>
  </si>
  <si>
    <t>Seminole</t>
  </si>
  <si>
    <t>Pinellas Park</t>
  </si>
  <si>
    <t>Indian Rocks Beach</t>
  </si>
  <si>
    <t>Belleair Beach</t>
  </si>
  <si>
    <t>Lakeland</t>
  </si>
  <si>
    <t>Lakeland Highlands</t>
  </si>
  <si>
    <t>Auburndale</t>
  </si>
  <si>
    <t>Avon Park</t>
  </si>
  <si>
    <t>Sebring, FL</t>
  </si>
  <si>
    <t>Babson Park</t>
  </si>
  <si>
    <t>Bartow</t>
  </si>
  <si>
    <t>Davenport</t>
  </si>
  <si>
    <t>Dundee</t>
  </si>
  <si>
    <t>Eagle Lake</t>
  </si>
  <si>
    <t>Fort Meade</t>
  </si>
  <si>
    <t>Frostproof</t>
  </si>
  <si>
    <t>Haines City</t>
  </si>
  <si>
    <t>Lake Alfred</t>
  </si>
  <si>
    <t>Lake Placid</t>
  </si>
  <si>
    <t>Lake Wales</t>
  </si>
  <si>
    <t>Mulberry</t>
  </si>
  <si>
    <t>Polk City</t>
  </si>
  <si>
    <t>Sebring</t>
  </si>
  <si>
    <t>Winter Haven</t>
  </si>
  <si>
    <t>Citrus Ridge</t>
  </si>
  <si>
    <t>Fort Myers</t>
  </si>
  <si>
    <t>Cape Coral</t>
  </si>
  <si>
    <t>North Fort Myers</t>
  </si>
  <si>
    <t>Alva</t>
  </si>
  <si>
    <t>Bokeelia</t>
  </si>
  <si>
    <t>Estero</t>
  </si>
  <si>
    <t>Labelle</t>
  </si>
  <si>
    <t>Lehigh Acres</t>
  </si>
  <si>
    <t>Port Charlotte</t>
  </si>
  <si>
    <t>Punta Gorda, FL</t>
  </si>
  <si>
    <t>Rotonda West</t>
  </si>
  <si>
    <t>Punta Gorda</t>
  </si>
  <si>
    <t>Saint James City</t>
  </si>
  <si>
    <t>Sanibel</t>
  </si>
  <si>
    <t>Bonita Springs</t>
  </si>
  <si>
    <t>Marco Island</t>
  </si>
  <si>
    <t>Bradenton</t>
  </si>
  <si>
    <t>North Port-Sarasota-Bradenton, FL</t>
  </si>
  <si>
    <t>Anna Maria</t>
  </si>
  <si>
    <t>Holmes Beach</t>
  </si>
  <si>
    <t>Parrish</t>
  </si>
  <si>
    <t>Ellenton</t>
  </si>
  <si>
    <t>Longboat Key</t>
  </si>
  <si>
    <t>Osprey</t>
  </si>
  <si>
    <t>Sarasota</t>
  </si>
  <si>
    <t>Siesta Key</t>
  </si>
  <si>
    <t>Myakka City</t>
  </si>
  <si>
    <t>Arcadia</t>
  </si>
  <si>
    <t>Arcadia, FL</t>
  </si>
  <si>
    <t>Nokomis</t>
  </si>
  <si>
    <t>Venice</t>
  </si>
  <si>
    <t>North Port</t>
  </si>
  <si>
    <t>Belleview</t>
  </si>
  <si>
    <t>Crystal River</t>
  </si>
  <si>
    <t>Homosassa Springs, FL</t>
  </si>
  <si>
    <t>Dunnellon</t>
  </si>
  <si>
    <t>Floral City</t>
  </si>
  <si>
    <t>Hernando</t>
  </si>
  <si>
    <t>Homosassa</t>
  </si>
  <si>
    <t>Inglis</t>
  </si>
  <si>
    <t>Inverness</t>
  </si>
  <si>
    <t>Lecanto</t>
  </si>
  <si>
    <t>Beverly Hills</t>
  </si>
  <si>
    <t>Ocala</t>
  </si>
  <si>
    <t>Silver Springs</t>
  </si>
  <si>
    <t>Brooksville</t>
  </si>
  <si>
    <t>Spring Hill</t>
  </si>
  <si>
    <t>Hernando Beach</t>
  </si>
  <si>
    <t>Shady Hills</t>
  </si>
  <si>
    <t>North Weeki Wachee</t>
  </si>
  <si>
    <t>Land O Lakes</t>
  </si>
  <si>
    <t>New Port Richey</t>
  </si>
  <si>
    <t>Port Richey</t>
  </si>
  <si>
    <t>Oldsmar</t>
  </si>
  <si>
    <t>Palm Harbor</t>
  </si>
  <si>
    <t>Tarpon Springs</t>
  </si>
  <si>
    <t>Holiday</t>
  </si>
  <si>
    <t>Safety Harbor</t>
  </si>
  <si>
    <t>Dunedin</t>
  </si>
  <si>
    <t>Astatula</t>
  </si>
  <si>
    <t>Fruitland Park</t>
  </si>
  <si>
    <t>Gotha</t>
  </si>
  <si>
    <t>Groveland</t>
  </si>
  <si>
    <t>Howey in the Hills</t>
  </si>
  <si>
    <t>Kissimmee</t>
  </si>
  <si>
    <t>Mascotte</t>
  </si>
  <si>
    <t>Montverde</t>
  </si>
  <si>
    <t>Poinciana</t>
  </si>
  <si>
    <t>Ocoee</t>
  </si>
  <si>
    <t>Saint Cloud</t>
  </si>
  <si>
    <t>Windermere</t>
  </si>
  <si>
    <t>Winter Garden</t>
  </si>
  <si>
    <t>Silver Lake</t>
  </si>
  <si>
    <t>Yalaha</t>
  </si>
  <si>
    <t>Fort Pierce</t>
  </si>
  <si>
    <t>Port Saint Lucie</t>
  </si>
  <si>
    <t>Okeechobee</t>
  </si>
  <si>
    <t>Okeechobee, FL</t>
  </si>
  <si>
    <t>Palm City</t>
  </si>
  <si>
    <t>Stuart</t>
  </si>
  <si>
    <t>Moody</t>
  </si>
  <si>
    <t>AL</t>
  </si>
  <si>
    <t>Adamsville</t>
  </si>
  <si>
    <t>Brookwood</t>
  </si>
  <si>
    <t>Tuscaloosa, AL</t>
  </si>
  <si>
    <t>Alabaster</t>
  </si>
  <si>
    <t>Alexander City</t>
  </si>
  <si>
    <t>Hueytown</t>
  </si>
  <si>
    <t>Blountsville</t>
  </si>
  <si>
    <t>Calera</t>
  </si>
  <si>
    <t>Clanton</t>
  </si>
  <si>
    <t>Columbiana</t>
  </si>
  <si>
    <t>Pell City</t>
  </si>
  <si>
    <t>Fultondale</t>
  </si>
  <si>
    <t>Gardendale</t>
  </si>
  <si>
    <t>Harpersville</t>
  </si>
  <si>
    <t>Hayden</t>
  </si>
  <si>
    <t>Helena</t>
  </si>
  <si>
    <t>Jemison</t>
  </si>
  <si>
    <t>Kimberly</t>
  </si>
  <si>
    <t>Leeds</t>
  </si>
  <si>
    <t>Locust Fork</t>
  </si>
  <si>
    <t>Lake View</t>
  </si>
  <si>
    <t>Montevallo</t>
  </si>
  <si>
    <t>Sylvan Springs</t>
  </si>
  <si>
    <t>Argo</t>
  </si>
  <si>
    <t>Pleasant Grove</t>
  </si>
  <si>
    <t>Ragland</t>
  </si>
  <si>
    <t>Springville</t>
  </si>
  <si>
    <t>Riverside</t>
  </si>
  <si>
    <t>Trafford</t>
  </si>
  <si>
    <t>Trussville</t>
  </si>
  <si>
    <t>Falkville</t>
  </si>
  <si>
    <t>Warrior</t>
  </si>
  <si>
    <t>Wilsonville</t>
  </si>
  <si>
    <t>Birmingham</t>
  </si>
  <si>
    <t>Homewood</t>
  </si>
  <si>
    <t>Irondale</t>
  </si>
  <si>
    <t>Mountain Brook</t>
  </si>
  <si>
    <t>Vestavia Hills</t>
  </si>
  <si>
    <t>Hoover</t>
  </si>
  <si>
    <t>Tuscaloosa</t>
  </si>
  <si>
    <t>Coker</t>
  </si>
  <si>
    <t>Duncanville</t>
  </si>
  <si>
    <t>Fosters</t>
  </si>
  <si>
    <t>Northport</t>
  </si>
  <si>
    <t>Ralph</t>
  </si>
  <si>
    <t>Berry</t>
  </si>
  <si>
    <t>Huntsville, AL</t>
  </si>
  <si>
    <t>Elkmont</t>
  </si>
  <si>
    <t>Leighton</t>
  </si>
  <si>
    <t>Muscle Shoals</t>
  </si>
  <si>
    <t>Tuscumbia</t>
  </si>
  <si>
    <t>Huntsville</t>
  </si>
  <si>
    <t>Gurley</t>
  </si>
  <si>
    <t>Harvest</t>
  </si>
  <si>
    <t>Hazel Green</t>
  </si>
  <si>
    <t>Meridianville</t>
  </si>
  <si>
    <t>Owens Cross Roads</t>
  </si>
  <si>
    <t>Gadsden</t>
  </si>
  <si>
    <t>Gadsden, AL</t>
  </si>
  <si>
    <t>Glencoe</t>
  </si>
  <si>
    <t>Rainbow City</t>
  </si>
  <si>
    <t>Southside</t>
  </si>
  <si>
    <t>Ashville</t>
  </si>
  <si>
    <t>Attalla</t>
  </si>
  <si>
    <t>Crossville</t>
  </si>
  <si>
    <t>Fort Payne</t>
  </si>
  <si>
    <t>Gaylesville</t>
  </si>
  <si>
    <t>Henagar</t>
  </si>
  <si>
    <t>Ider</t>
  </si>
  <si>
    <t>Mentone</t>
  </si>
  <si>
    <t>Rainsville</t>
  </si>
  <si>
    <t>Brundidge</t>
  </si>
  <si>
    <t>Troy, AL</t>
  </si>
  <si>
    <t>Deatsville</t>
  </si>
  <si>
    <t>Montgomery, AL</t>
  </si>
  <si>
    <t>Elmore</t>
  </si>
  <si>
    <t>Millbrook</t>
  </si>
  <si>
    <t>Pike Road</t>
  </si>
  <si>
    <t>Prattville</t>
  </si>
  <si>
    <t>Tallassee</t>
  </si>
  <si>
    <t>Wetumpka</t>
  </si>
  <si>
    <t>Dothan</t>
  </si>
  <si>
    <t>Dothan, AL</t>
  </si>
  <si>
    <t>Cowarts</t>
  </si>
  <si>
    <t>Enterprise</t>
  </si>
  <si>
    <t>Enterprise, AL</t>
  </si>
  <si>
    <t>Webb</t>
  </si>
  <si>
    <t>Axis</t>
  </si>
  <si>
    <t>Mobile, AL</t>
  </si>
  <si>
    <t>Bay Minette</t>
  </si>
  <si>
    <t>Chunchula</t>
  </si>
  <si>
    <t>Daphne</t>
  </si>
  <si>
    <t>Spanish Fort</t>
  </si>
  <si>
    <t>Dauphin Island</t>
  </si>
  <si>
    <t>Fairhope</t>
  </si>
  <si>
    <t>Foley</t>
  </si>
  <si>
    <t>Grand Bay</t>
  </si>
  <si>
    <t>Gulf Shores</t>
  </si>
  <si>
    <t>Lillian</t>
  </si>
  <si>
    <t>Loxley</t>
  </si>
  <si>
    <t>Orange Beach</t>
  </si>
  <si>
    <t>Robertsdale</t>
  </si>
  <si>
    <t>Saraland</t>
  </si>
  <si>
    <t>Satsuma</t>
  </si>
  <si>
    <t>Semmes</t>
  </si>
  <si>
    <t>Silverhill</t>
  </si>
  <si>
    <t>Stapleton</t>
  </si>
  <si>
    <t>Summerdale</t>
  </si>
  <si>
    <t>Theodore</t>
  </si>
  <si>
    <t>Wilmer</t>
  </si>
  <si>
    <t>Mobile</t>
  </si>
  <si>
    <t>Chickasaw</t>
  </si>
  <si>
    <t>Eight Mile</t>
  </si>
  <si>
    <t>Maplesville</t>
  </si>
  <si>
    <t>Opelika</t>
  </si>
  <si>
    <t>Camp Hill</t>
  </si>
  <si>
    <t>Dadeville</t>
  </si>
  <si>
    <t>Fort Mitchell</t>
  </si>
  <si>
    <t>Jacksons Gap</t>
  </si>
  <si>
    <t>Phenix City</t>
  </si>
  <si>
    <t>Smiths</t>
  </si>
  <si>
    <t>Seale</t>
  </si>
  <si>
    <t>Smiths Station</t>
  </si>
  <si>
    <t>TN</t>
  </si>
  <si>
    <t>Clarksville, TN</t>
  </si>
  <si>
    <t>Alexandria</t>
  </si>
  <si>
    <t>Nashville</t>
  </si>
  <si>
    <t>Ashland City</t>
  </si>
  <si>
    <t>Bell Buckle</t>
  </si>
  <si>
    <t>Shelbyville, TN</t>
  </si>
  <si>
    <t>Big Rock</t>
  </si>
  <si>
    <t>Bon Aqua</t>
  </si>
  <si>
    <t>Burns</t>
  </si>
  <si>
    <t>Carthage</t>
  </si>
  <si>
    <t>Castalian Springs</t>
  </si>
  <si>
    <t>Cedar Hill</t>
  </si>
  <si>
    <t>Lewisburg, TN</t>
  </si>
  <si>
    <t>Chapmansboro</t>
  </si>
  <si>
    <t>Christiana</t>
  </si>
  <si>
    <t>College Grove</t>
  </si>
  <si>
    <t>Cornersville</t>
  </si>
  <si>
    <t>Walnut Grove</t>
  </si>
  <si>
    <t>Cross Plains</t>
  </si>
  <si>
    <t>Cumberland City</t>
  </si>
  <si>
    <t>Cunningham</t>
  </si>
  <si>
    <t>Dickson</t>
  </si>
  <si>
    <t>Dowelltown</t>
  </si>
  <si>
    <t>Eagleville</t>
  </si>
  <si>
    <t>Goodlettsville</t>
  </si>
  <si>
    <t>Greenbrier</t>
  </si>
  <si>
    <t>Indian Mound</t>
  </si>
  <si>
    <t>Kingston Springs</t>
  </si>
  <si>
    <t>Lascassas</t>
  </si>
  <si>
    <t>La Vergne</t>
  </si>
  <si>
    <t>Lewisburg</t>
  </si>
  <si>
    <t>Lyles</t>
  </si>
  <si>
    <t>Mc Ewen</t>
  </si>
  <si>
    <t>Mc Minnville</t>
  </si>
  <si>
    <t>McMinnville, TN</t>
  </si>
  <si>
    <t>Mount Juliet</t>
  </si>
  <si>
    <t>Murfreesboro</t>
  </si>
  <si>
    <t>New Johnsonville</t>
  </si>
  <si>
    <t>Nolensville</t>
  </si>
  <si>
    <t>Nunnelly</t>
  </si>
  <si>
    <t>Orlinda</t>
  </si>
  <si>
    <t>Pegram</t>
  </si>
  <si>
    <t>Pleasant Shade</t>
  </si>
  <si>
    <t>Pleasant View</t>
  </si>
  <si>
    <t>Readyville</t>
  </si>
  <si>
    <t>Red Boiling Springs</t>
  </si>
  <si>
    <t>Rockvale</t>
  </si>
  <si>
    <t>Shelbyville</t>
  </si>
  <si>
    <t>Smithville</t>
  </si>
  <si>
    <t>Thompsons Station</t>
  </si>
  <si>
    <t>Vanleer</t>
  </si>
  <si>
    <t>Wartrace</t>
  </si>
  <si>
    <t>White Bluff</t>
  </si>
  <si>
    <t>White House</t>
  </si>
  <si>
    <t>Collegedale</t>
  </si>
  <si>
    <t>Athens, TN</t>
  </si>
  <si>
    <t>Cleveland, TN</t>
  </si>
  <si>
    <t>Copperhill</t>
  </si>
  <si>
    <t>Cowan</t>
  </si>
  <si>
    <t>Dayton, TN</t>
  </si>
  <si>
    <t>Decherd</t>
  </si>
  <si>
    <t>Delano</t>
  </si>
  <si>
    <t>Dunlap</t>
  </si>
  <si>
    <t>Elora</t>
  </si>
  <si>
    <t>Estill Springs</t>
  </si>
  <si>
    <t>Evensville</t>
  </si>
  <si>
    <t>Flintville</t>
  </si>
  <si>
    <t>Grandview</t>
  </si>
  <si>
    <t>Graysville</t>
  </si>
  <si>
    <t>Hillsboro</t>
  </si>
  <si>
    <t>Chattanooga</t>
  </si>
  <si>
    <t>Huntland</t>
  </si>
  <si>
    <t>Madisonville</t>
  </si>
  <si>
    <t>Morrison</t>
  </si>
  <si>
    <t>Normandy</t>
  </si>
  <si>
    <t>Oldfort</t>
  </si>
  <si>
    <t>Ooltewah</t>
  </si>
  <si>
    <t>Reliance</t>
  </si>
  <si>
    <t>Riceville</t>
  </si>
  <si>
    <t>Sequatchie</t>
  </si>
  <si>
    <t>Sewanee</t>
  </si>
  <si>
    <t>Signal Mountain</t>
  </si>
  <si>
    <t>Soddy-Daisy</t>
  </si>
  <si>
    <t>South Pittsburg</t>
  </si>
  <si>
    <t>Spring City</t>
  </si>
  <si>
    <t>Tellico Plains</t>
  </si>
  <si>
    <t>Tullahoma</t>
  </si>
  <si>
    <t>Whitwell</t>
  </si>
  <si>
    <t>East Ridge</t>
  </si>
  <si>
    <t>Johnson City, TN</t>
  </si>
  <si>
    <t>Greeneville</t>
  </si>
  <si>
    <t>Greeneville, TN</t>
  </si>
  <si>
    <t>Blountville</t>
  </si>
  <si>
    <t>Bluff City</t>
  </si>
  <si>
    <t>Chuckey</t>
  </si>
  <si>
    <t>Church Hill</t>
  </si>
  <si>
    <t>Elizabethton</t>
  </si>
  <si>
    <t>Flag Pond</t>
  </si>
  <si>
    <t>Jonesborough</t>
  </si>
  <si>
    <t>Kingsport</t>
  </si>
  <si>
    <t>Mountain City</t>
  </si>
  <si>
    <t>Piney Flats</t>
  </si>
  <si>
    <t>Roan Mountain</t>
  </si>
  <si>
    <t>Shady Valley</t>
  </si>
  <si>
    <t>Unicoi</t>
  </si>
  <si>
    <t>Watauga</t>
  </si>
  <si>
    <t>Alcoa</t>
  </si>
  <si>
    <t>Knoxville, TN</t>
  </si>
  <si>
    <t>Andersonville</t>
  </si>
  <si>
    <t>Morristown, TN</t>
  </si>
  <si>
    <t>Blaine</t>
  </si>
  <si>
    <t>Bulls Gap</t>
  </si>
  <si>
    <t>Bybee</t>
  </si>
  <si>
    <t>Newport, TN</t>
  </si>
  <si>
    <t>Caryville</t>
  </si>
  <si>
    <t>Corryton</t>
  </si>
  <si>
    <t>Cosby</t>
  </si>
  <si>
    <t>Dandridge</t>
  </si>
  <si>
    <t>Deer Lodge</t>
  </si>
  <si>
    <t>Gatlinburg</t>
  </si>
  <si>
    <t>Sevierville, TN</t>
  </si>
  <si>
    <t>Greenback</t>
  </si>
  <si>
    <t>Heiskell</t>
  </si>
  <si>
    <t>Jacksboro</t>
  </si>
  <si>
    <t>Jefferson City</t>
  </si>
  <si>
    <t>Jellico</t>
  </si>
  <si>
    <t>Sevierville</t>
  </si>
  <si>
    <t>Lafollette</t>
  </si>
  <si>
    <t>Lancing</t>
  </si>
  <si>
    <t>Lenoir City</t>
  </si>
  <si>
    <t>Louisville</t>
  </si>
  <si>
    <t>Maryville</t>
  </si>
  <si>
    <t>Mascot</t>
  </si>
  <si>
    <t>Maynardville</t>
  </si>
  <si>
    <t>Mosheim</t>
  </si>
  <si>
    <t>Niota</t>
  </si>
  <si>
    <t>Oliver Springs</t>
  </si>
  <si>
    <t>Pioneer</t>
  </si>
  <si>
    <t>Powell</t>
  </si>
  <si>
    <t>Rockford</t>
  </si>
  <si>
    <t>Rockwood</t>
  </si>
  <si>
    <t>Rogersville</t>
  </si>
  <si>
    <t>Russellville</t>
  </si>
  <si>
    <t>Pigeon Forge</t>
  </si>
  <si>
    <t>Sharps Chapel</t>
  </si>
  <si>
    <t>Strawberry Plains</t>
  </si>
  <si>
    <t>Sunbright</t>
  </si>
  <si>
    <t>Surgoinsville</t>
  </si>
  <si>
    <t>Sweetwater</t>
  </si>
  <si>
    <t>Talbott</t>
  </si>
  <si>
    <t>Vonore</t>
  </si>
  <si>
    <t>Walland</t>
  </si>
  <si>
    <t>Wartburg</t>
  </si>
  <si>
    <t>Washburn</t>
  </si>
  <si>
    <t>Baneberry</t>
  </si>
  <si>
    <t>Knoxville</t>
  </si>
  <si>
    <t>Farragut</t>
  </si>
  <si>
    <t>Memphis, TN</t>
  </si>
  <si>
    <t>Atoka</t>
  </si>
  <si>
    <t>Memphis</t>
  </si>
  <si>
    <t>Collierville</t>
  </si>
  <si>
    <t>Drummonds</t>
  </si>
  <si>
    <t>Dyersburg</t>
  </si>
  <si>
    <t>Dyersburg, TN</t>
  </si>
  <si>
    <t>Hickory Withe</t>
  </si>
  <si>
    <t>Gates</t>
  </si>
  <si>
    <t>Grand Junction</t>
  </si>
  <si>
    <t>Halls</t>
  </si>
  <si>
    <t>Henning</t>
  </si>
  <si>
    <t>Moscow</t>
  </si>
  <si>
    <t>Munford</t>
  </si>
  <si>
    <t>Newbern</t>
  </si>
  <si>
    <t>Ripley</t>
  </si>
  <si>
    <t>Rossville</t>
  </si>
  <si>
    <t>Saulsbury</t>
  </si>
  <si>
    <t>Mc Kenzie</t>
  </si>
  <si>
    <t>Atwood</t>
  </si>
  <si>
    <t>Big Sandy</t>
  </si>
  <si>
    <t>Paris, TN</t>
  </si>
  <si>
    <t>Dresden</t>
  </si>
  <si>
    <t>Gleason</t>
  </si>
  <si>
    <t>Henry</t>
  </si>
  <si>
    <t>Samburg</t>
  </si>
  <si>
    <t>Union City, TN</t>
  </si>
  <si>
    <t>Kenton</t>
  </si>
  <si>
    <t>Obion</t>
  </si>
  <si>
    <t>Puryear</t>
  </si>
  <si>
    <t>South Fulton</t>
  </si>
  <si>
    <t>Jackson, TN</t>
  </si>
  <si>
    <t>Beech Bluff</t>
  </si>
  <si>
    <t>Bethel Springs</t>
  </si>
  <si>
    <t>Bruceton</t>
  </si>
  <si>
    <t>Counce</t>
  </si>
  <si>
    <t>Dyer</t>
  </si>
  <si>
    <t>Finger</t>
  </si>
  <si>
    <t>Henderson</t>
  </si>
  <si>
    <t>Holladay</t>
  </si>
  <si>
    <t>Hollow Rock</t>
  </si>
  <si>
    <t>Humboldt</t>
  </si>
  <si>
    <t>Huron</t>
  </si>
  <si>
    <t>Michie</t>
  </si>
  <si>
    <t>Oakfield</t>
  </si>
  <si>
    <t>Pinson</t>
  </si>
  <si>
    <t>Eastview</t>
  </si>
  <si>
    <t>Reagan</t>
  </si>
  <si>
    <t>Sardis</t>
  </si>
  <si>
    <t>Selmer</t>
  </si>
  <si>
    <t>Stantonville</t>
  </si>
  <si>
    <t>Toone</t>
  </si>
  <si>
    <t>Culleoka</t>
  </si>
  <si>
    <t>Ethridge</t>
  </si>
  <si>
    <t>Lawrenceburg, TN</t>
  </si>
  <si>
    <t>Goodspring</t>
  </si>
  <si>
    <t>Hampshire</t>
  </si>
  <si>
    <t>Hohenwald</t>
  </si>
  <si>
    <t>Lawrenceburg</t>
  </si>
  <si>
    <t>Leoma</t>
  </si>
  <si>
    <t>Loretto</t>
  </si>
  <si>
    <t>Lynnville</t>
  </si>
  <si>
    <t>Summertown</t>
  </si>
  <si>
    <t>Taft</t>
  </si>
  <si>
    <t>Cookeville</t>
  </si>
  <si>
    <t>Cookeville, TN</t>
  </si>
  <si>
    <t>Allons</t>
  </si>
  <si>
    <t>Baxter</t>
  </si>
  <si>
    <t>Bloomington Springs</t>
  </si>
  <si>
    <t>South Carthage</t>
  </si>
  <si>
    <t>Clarkrange</t>
  </si>
  <si>
    <t>Crossville, TN</t>
  </si>
  <si>
    <t>Doyle</t>
  </si>
  <si>
    <t>Elmwood</t>
  </si>
  <si>
    <t>Gainesboro</t>
  </si>
  <si>
    <t>Hilham</t>
  </si>
  <si>
    <t>Monterey</t>
  </si>
  <si>
    <t>Rickman</t>
  </si>
  <si>
    <t>Rock Island</t>
  </si>
  <si>
    <t>Silver Point</t>
  </si>
  <si>
    <t>Walling</t>
  </si>
  <si>
    <t>Whitleyville</t>
  </si>
  <si>
    <t>MS</t>
  </si>
  <si>
    <t>Horn Lake</t>
  </si>
  <si>
    <t>Walls</t>
  </si>
  <si>
    <t>Nesbit</t>
  </si>
  <si>
    <t>Olive Branch</t>
  </si>
  <si>
    <t>Oxford, MS</t>
  </si>
  <si>
    <t>Senatobia</t>
  </si>
  <si>
    <t>Southaven</t>
  </si>
  <si>
    <t>Walnut</t>
  </si>
  <si>
    <t>Tupelo</t>
  </si>
  <si>
    <t>Amory</t>
  </si>
  <si>
    <t>Baldwyn</t>
  </si>
  <si>
    <t>Booneville</t>
  </si>
  <si>
    <t>Corinth, MS</t>
  </si>
  <si>
    <t>Golden</t>
  </si>
  <si>
    <t>Guntown</t>
  </si>
  <si>
    <t>Mantachie</t>
  </si>
  <si>
    <t>Mooreville</t>
  </si>
  <si>
    <t>Okolona</t>
  </si>
  <si>
    <t>Plantersville</t>
  </si>
  <si>
    <t>Saltillo</t>
  </si>
  <si>
    <t>Shannon</t>
  </si>
  <si>
    <t>Vardaman</t>
  </si>
  <si>
    <t>Grenada</t>
  </si>
  <si>
    <t>Grenada, MS</t>
  </si>
  <si>
    <t>Bruce</t>
  </si>
  <si>
    <t>Calhoun City</t>
  </si>
  <si>
    <t>Holcomb</t>
  </si>
  <si>
    <t>Jackson, MS</t>
  </si>
  <si>
    <t>Edwards</t>
  </si>
  <si>
    <t>Flora</t>
  </si>
  <si>
    <t>Hazlehurst</t>
  </si>
  <si>
    <t>Lake</t>
  </si>
  <si>
    <t>Lena</t>
  </si>
  <si>
    <t>Morton</t>
  </si>
  <si>
    <t>Natchez</t>
  </si>
  <si>
    <t>Natchez, MS</t>
  </si>
  <si>
    <t>New Hebron</t>
  </si>
  <si>
    <t>Pelahatchie</t>
  </si>
  <si>
    <t>Port Gibson</t>
  </si>
  <si>
    <t>Vicksburg, MS</t>
  </si>
  <si>
    <t>Terry</t>
  </si>
  <si>
    <t>Vaiden</t>
  </si>
  <si>
    <t>Wesson</t>
  </si>
  <si>
    <t>Pearl</t>
  </si>
  <si>
    <t>Flowood</t>
  </si>
  <si>
    <t>Quitman</t>
  </si>
  <si>
    <t>Shubuta</t>
  </si>
  <si>
    <t>Hattiesburg</t>
  </si>
  <si>
    <t>Hattiesburg, MS</t>
  </si>
  <si>
    <t>Bassfield</t>
  </si>
  <si>
    <t>Carriere</t>
  </si>
  <si>
    <t>Picayune, MS</t>
  </si>
  <si>
    <t>Petal</t>
  </si>
  <si>
    <t>Picayune</t>
  </si>
  <si>
    <t>Prentiss</t>
  </si>
  <si>
    <t>Purvis</t>
  </si>
  <si>
    <t>Richton</t>
  </si>
  <si>
    <t>Sumrall</t>
  </si>
  <si>
    <t>Bay Saint Louis</t>
  </si>
  <si>
    <t>Diamondhead</t>
  </si>
  <si>
    <t>Biloxi</t>
  </si>
  <si>
    <t>Gautier</t>
  </si>
  <si>
    <t>Kiln</t>
  </si>
  <si>
    <t>Moss Point</t>
  </si>
  <si>
    <t>Ocean Springs</t>
  </si>
  <si>
    <t>Vancleave</t>
  </si>
  <si>
    <t>Pascagoula</t>
  </si>
  <si>
    <t>Pass Christian</t>
  </si>
  <si>
    <t>Perkinston</t>
  </si>
  <si>
    <t>Brookhaven, MS</t>
  </si>
  <si>
    <t>Bogue Chitto</t>
  </si>
  <si>
    <t>Jayess</t>
  </si>
  <si>
    <t>McComb</t>
  </si>
  <si>
    <t>McComb, MS</t>
  </si>
  <si>
    <t>Tylertown</t>
  </si>
  <si>
    <t>Columbus, MS</t>
  </si>
  <si>
    <t>Maben</t>
  </si>
  <si>
    <t>Mathiston</t>
  </si>
  <si>
    <t>Starkville</t>
  </si>
  <si>
    <t>Starkville, MS</t>
  </si>
  <si>
    <t>Bainbridge</t>
  </si>
  <si>
    <t>Bainbridge, GA</t>
  </si>
  <si>
    <t>Bardstown</t>
  </si>
  <si>
    <t>KY</t>
  </si>
  <si>
    <t>Bardstown, KY</t>
  </si>
  <si>
    <t>Coxs Creek</t>
  </si>
  <si>
    <t>Crestwood</t>
  </si>
  <si>
    <t>Pewee Valley</t>
  </si>
  <si>
    <t>Waddy</t>
  </si>
  <si>
    <t>Brandenburg</t>
  </si>
  <si>
    <t>Ekron</t>
  </si>
  <si>
    <t>Guston</t>
  </si>
  <si>
    <t>Hardinsburg</t>
  </si>
  <si>
    <t>Radcliff</t>
  </si>
  <si>
    <t>Rineyville</t>
  </si>
  <si>
    <t>Vine Grove</t>
  </si>
  <si>
    <t>Harrodsburg</t>
  </si>
  <si>
    <t>Jeffersonville</t>
  </si>
  <si>
    <t>Mount Sterling, KY</t>
  </si>
  <si>
    <t>Frankfort, KY</t>
  </si>
  <si>
    <t>Nicholasville</t>
  </si>
  <si>
    <t>Salvisa</t>
  </si>
  <si>
    <t>Stamping Ground</t>
  </si>
  <si>
    <t>Wilmore</t>
  </si>
  <si>
    <t>Berea</t>
  </si>
  <si>
    <t>Danville, KY</t>
  </si>
  <si>
    <t>Cincinnati, OH</t>
  </si>
  <si>
    <t>Mentor</t>
  </si>
  <si>
    <t>Erlanger</t>
  </si>
  <si>
    <t>Crittenden</t>
  </si>
  <si>
    <t>Dry Ridge</t>
  </si>
  <si>
    <t>Morning View</t>
  </si>
  <si>
    <t>Fort Thomas</t>
  </si>
  <si>
    <t>Cold Spring</t>
  </si>
  <si>
    <t>Walton</t>
  </si>
  <si>
    <t>Catlettsburg</t>
  </si>
  <si>
    <t>Paducah</t>
  </si>
  <si>
    <t>Paducah, KY</t>
  </si>
  <si>
    <t>Almo</t>
  </si>
  <si>
    <t>Murray, KY</t>
  </si>
  <si>
    <t>Calvert City</t>
  </si>
  <si>
    <t>Gilbertsville</t>
  </si>
  <si>
    <t>Hardin</t>
  </si>
  <si>
    <t>Kevil</t>
  </si>
  <si>
    <t>West Paducah</t>
  </si>
  <si>
    <t>Bowling Green, KY</t>
  </si>
  <si>
    <t>Alvaton</t>
  </si>
  <si>
    <t>Smiths Grove</t>
  </si>
  <si>
    <t>Cadiz</t>
  </si>
  <si>
    <t>Hopkinsville</t>
  </si>
  <si>
    <t>Owensboro</t>
  </si>
  <si>
    <t>Owensboro, KY</t>
  </si>
  <si>
    <t>Maceo</t>
  </si>
  <si>
    <t>Philpot</t>
  </si>
  <si>
    <t>Whitesville</t>
  </si>
  <si>
    <t>Dawson Springs</t>
  </si>
  <si>
    <t>Madisonville, KY</t>
  </si>
  <si>
    <t>Earlington</t>
  </si>
  <si>
    <t>Nortonville</t>
  </si>
  <si>
    <t>Somerset, KY</t>
  </si>
  <si>
    <t>Bronston</t>
  </si>
  <si>
    <t>Nancy</t>
  </si>
  <si>
    <t>Science Hill</t>
  </si>
  <si>
    <t>Eubank</t>
  </si>
  <si>
    <t>Campbellsville</t>
  </si>
  <si>
    <t>Campbellsville, KY</t>
  </si>
  <si>
    <t>Sonora</t>
  </si>
  <si>
    <t>OH</t>
  </si>
  <si>
    <t>Columbus, OH</t>
  </si>
  <si>
    <t>Centerburg</t>
  </si>
  <si>
    <t>Mount Vernon, OH</t>
  </si>
  <si>
    <t>Fredericktown</t>
  </si>
  <si>
    <t>Hilliard</t>
  </si>
  <si>
    <t>Milford Center</t>
  </si>
  <si>
    <t>Millersport</t>
  </si>
  <si>
    <t>New Albany</t>
  </si>
  <si>
    <t>Ostrander</t>
  </si>
  <si>
    <t>Plain City</t>
  </si>
  <si>
    <t>Reynoldsburg</t>
  </si>
  <si>
    <t>Saint Louisville</t>
  </si>
  <si>
    <t>Westerville</t>
  </si>
  <si>
    <t>Amanda</t>
  </si>
  <si>
    <t>Circleville</t>
  </si>
  <si>
    <t>Commercial Point</t>
  </si>
  <si>
    <t>Groveport</t>
  </si>
  <si>
    <t>Laurelville</t>
  </si>
  <si>
    <t>Lithopolis</t>
  </si>
  <si>
    <t>Logan</t>
  </si>
  <si>
    <t>London</t>
  </si>
  <si>
    <t>Mount Sterling</t>
  </si>
  <si>
    <t>Orient</t>
  </si>
  <si>
    <t>Pickerington</t>
  </si>
  <si>
    <t>Rockbridge</t>
  </si>
  <si>
    <t>Rushville</t>
  </si>
  <si>
    <t>Stoutsville</t>
  </si>
  <si>
    <t>Bexley</t>
  </si>
  <si>
    <t>Grandview Heights</t>
  </si>
  <si>
    <t>Upper Arlington</t>
  </si>
  <si>
    <t>Gahanna</t>
  </si>
  <si>
    <t>Belle Center</t>
  </si>
  <si>
    <t>Bellefontaine, OH</t>
  </si>
  <si>
    <t>Bellefontaine</t>
  </si>
  <si>
    <t>De Graff</t>
  </si>
  <si>
    <t>Lakeview</t>
  </si>
  <si>
    <t>Marengo</t>
  </si>
  <si>
    <t>Richwood</t>
  </si>
  <si>
    <t>Russells Point</t>
  </si>
  <si>
    <t>West Liberty</t>
  </si>
  <si>
    <t>West Mansfield</t>
  </si>
  <si>
    <t>Toledo, OH</t>
  </si>
  <si>
    <t>Bradner</t>
  </si>
  <si>
    <t>Fremont, OH</t>
  </si>
  <si>
    <t>Curtice</t>
  </si>
  <si>
    <t>Port Clinton, OH</t>
  </si>
  <si>
    <t>Genoa</t>
  </si>
  <si>
    <t>Gibsonburg</t>
  </si>
  <si>
    <t>Graytown</t>
  </si>
  <si>
    <t>Kelleys Island</t>
  </si>
  <si>
    <t>Sandusky, OH</t>
  </si>
  <si>
    <t>Luckey</t>
  </si>
  <si>
    <t>Oak Harbor</t>
  </si>
  <si>
    <t>Pemberville</t>
  </si>
  <si>
    <t>Port Clinton</t>
  </si>
  <si>
    <t>Put in Bay</t>
  </si>
  <si>
    <t>Rossford</t>
  </si>
  <si>
    <t>Vickery</t>
  </si>
  <si>
    <t>Walbridge</t>
  </si>
  <si>
    <t>Woodville</t>
  </si>
  <si>
    <t>Archbold</t>
  </si>
  <si>
    <t>Bryan</t>
  </si>
  <si>
    <t>Defiance</t>
  </si>
  <si>
    <t>Defiance, OH</t>
  </si>
  <si>
    <t>Delta</t>
  </si>
  <si>
    <t>Edgerton</t>
  </si>
  <si>
    <t>Edon</t>
  </si>
  <si>
    <t>Fayette</t>
  </si>
  <si>
    <t>Grand Rapids</t>
  </si>
  <si>
    <t>Haskins</t>
  </si>
  <si>
    <t>Maumee</t>
  </si>
  <si>
    <t>Metamora</t>
  </si>
  <si>
    <t>Monclova</t>
  </si>
  <si>
    <t>Perrysburg</t>
  </si>
  <si>
    <t>Stryker</t>
  </si>
  <si>
    <t>Sylvania</t>
  </si>
  <si>
    <t>Wauseon</t>
  </si>
  <si>
    <t>West Unity</t>
  </si>
  <si>
    <t>Whitehouse</t>
  </si>
  <si>
    <t>Toledo</t>
  </si>
  <si>
    <t>Oregon</t>
  </si>
  <si>
    <t>Zanesville</t>
  </si>
  <si>
    <t>Zanesville, OH</t>
  </si>
  <si>
    <t>Byesville</t>
  </si>
  <si>
    <t>Cambridge, OH</t>
  </si>
  <si>
    <t>Kimbolton</t>
  </si>
  <si>
    <t>New Concord</t>
  </si>
  <si>
    <t>Philo</t>
  </si>
  <si>
    <t>Roseville</t>
  </si>
  <si>
    <t>Senecaville</t>
  </si>
  <si>
    <t>Coshocton</t>
  </si>
  <si>
    <t>Coshocton, OH</t>
  </si>
  <si>
    <t>Frazeysburg</t>
  </si>
  <si>
    <t>Fresno</t>
  </si>
  <si>
    <t>Nashport</t>
  </si>
  <si>
    <t>West Lafayette</t>
  </si>
  <si>
    <t>Bellaire</t>
  </si>
  <si>
    <t>East Liverpool</t>
  </si>
  <si>
    <t>Salem, OH</t>
  </si>
  <si>
    <t>Martins Ferry</t>
  </si>
  <si>
    <t>Powhatan Point</t>
  </si>
  <si>
    <t>Saint Clairsville</t>
  </si>
  <si>
    <t>Flushing</t>
  </si>
  <si>
    <t>Ashtabula, OH</t>
  </si>
  <si>
    <t>Ashtabula</t>
  </si>
  <si>
    <t>Austinburg</t>
  </si>
  <si>
    <t>Avon Lake</t>
  </si>
  <si>
    <t>Chagrin Falls</t>
  </si>
  <si>
    <t>Chardon</t>
  </si>
  <si>
    <t>Chesterland</t>
  </si>
  <si>
    <t>Conneaut</t>
  </si>
  <si>
    <t>Elyria</t>
  </si>
  <si>
    <t>North Ridgeville</t>
  </si>
  <si>
    <t>Gates Mills</t>
  </si>
  <si>
    <t>Huntsburg</t>
  </si>
  <si>
    <t>Lorain</t>
  </si>
  <si>
    <t>Sheffield Lake</t>
  </si>
  <si>
    <t>Macedonia</t>
  </si>
  <si>
    <t>Akron, OH</t>
  </si>
  <si>
    <t>North Olmsted</t>
  </si>
  <si>
    <t>Novelty</t>
  </si>
  <si>
    <t>Oberlin</t>
  </si>
  <si>
    <t>Orwell</t>
  </si>
  <si>
    <t>Painesville</t>
  </si>
  <si>
    <t>Roaming Shores</t>
  </si>
  <si>
    <t>Thompson</t>
  </si>
  <si>
    <t>Twinsburg</t>
  </si>
  <si>
    <t>Vermilion</t>
  </si>
  <si>
    <t>Wickliffe</t>
  </si>
  <si>
    <t>Willoughby</t>
  </si>
  <si>
    <t>Eastlake</t>
  </si>
  <si>
    <t>Rocky River</t>
  </si>
  <si>
    <t>Euclid</t>
  </si>
  <si>
    <t>Cleveland Heights</t>
  </si>
  <si>
    <t>South Euclid</t>
  </si>
  <si>
    <t>Shaker Heights</t>
  </si>
  <si>
    <t>Garfield Heights</t>
  </si>
  <si>
    <t>Fairview Park</t>
  </si>
  <si>
    <t>Parma Heights</t>
  </si>
  <si>
    <t>Seven Hills</t>
  </si>
  <si>
    <t>North Royalton</t>
  </si>
  <si>
    <t>Strongsville</t>
  </si>
  <si>
    <t>Maple Heights</t>
  </si>
  <si>
    <t>Olmsted Falls</t>
  </si>
  <si>
    <t>Bay Village</t>
  </si>
  <si>
    <t>Brecksville</t>
  </si>
  <si>
    <t>Brook Park</t>
  </si>
  <si>
    <t>Richmond Heights</t>
  </si>
  <si>
    <t>Westlake</t>
  </si>
  <si>
    <t>Broadview Heights</t>
  </si>
  <si>
    <t>Atwater</t>
  </si>
  <si>
    <t>Aurora</t>
  </si>
  <si>
    <t>Barberton</t>
  </si>
  <si>
    <t>Burbank</t>
  </si>
  <si>
    <t>Wooster, OH</t>
  </si>
  <si>
    <t>Chippewa Lake</t>
  </si>
  <si>
    <t>New Franklin</t>
  </si>
  <si>
    <t>Cuyahoga Falls</t>
  </si>
  <si>
    <t>Garrettsville</t>
  </si>
  <si>
    <t>Hinckley</t>
  </si>
  <si>
    <t>Hiram</t>
  </si>
  <si>
    <t>Kent</t>
  </si>
  <si>
    <t>Streetsboro</t>
  </si>
  <si>
    <t>Mogadore</t>
  </si>
  <si>
    <t>Munroe Falls</t>
  </si>
  <si>
    <t>Peninsula</t>
  </si>
  <si>
    <t>Ravenna</t>
  </si>
  <si>
    <t>Rittman</t>
  </si>
  <si>
    <t>Rootstown</t>
  </si>
  <si>
    <t>Seville</t>
  </si>
  <si>
    <t>Tallmadge</t>
  </si>
  <si>
    <t>Valley City</t>
  </si>
  <si>
    <t>Wadsworth</t>
  </si>
  <si>
    <t>West Salem</t>
  </si>
  <si>
    <t>Portage Lakes</t>
  </si>
  <si>
    <t>Copley</t>
  </si>
  <si>
    <t>Fairlawn</t>
  </si>
  <si>
    <t>Berlin Center</t>
  </si>
  <si>
    <t>Bristolville</t>
  </si>
  <si>
    <t>Brookfield Center</t>
  </si>
  <si>
    <t>Canfield</t>
  </si>
  <si>
    <t>Diamond</t>
  </si>
  <si>
    <t>East Palestine</t>
  </si>
  <si>
    <t>Hanoverton</t>
  </si>
  <si>
    <t>Hubbard</t>
  </si>
  <si>
    <t>Craig Beach</t>
  </si>
  <si>
    <t>Leetonia</t>
  </si>
  <si>
    <t>Mineral Ridge</t>
  </si>
  <si>
    <t>Negley</t>
  </si>
  <si>
    <t>New Middletown</t>
  </si>
  <si>
    <t>New Springfield</t>
  </si>
  <si>
    <t>Newton Falls</t>
  </si>
  <si>
    <t>New Waterford</t>
  </si>
  <si>
    <t>Niles</t>
  </si>
  <si>
    <t>North Benton</t>
  </si>
  <si>
    <t>North Jackson</t>
  </si>
  <si>
    <t>North Lima</t>
  </si>
  <si>
    <t>Struthers</t>
  </si>
  <si>
    <t>Vienna Center</t>
  </si>
  <si>
    <t>Lordstown</t>
  </si>
  <si>
    <t>Youngstown</t>
  </si>
  <si>
    <t>Boardman</t>
  </si>
  <si>
    <t>Austintown</t>
  </si>
  <si>
    <t>Alliance</t>
  </si>
  <si>
    <t>Apple Creek</t>
  </si>
  <si>
    <t>Beach City</t>
  </si>
  <si>
    <t>Beloit</t>
  </si>
  <si>
    <t>Canal Fulton</t>
  </si>
  <si>
    <t>Dellroy</t>
  </si>
  <si>
    <t>Dennison</t>
  </si>
  <si>
    <t>Hartville</t>
  </si>
  <si>
    <t>Homeworth</t>
  </si>
  <si>
    <t>Marshallville</t>
  </si>
  <si>
    <t>Massillon</t>
  </si>
  <si>
    <t>Mineral City</t>
  </si>
  <si>
    <t>Minerva</t>
  </si>
  <si>
    <t>North Lawrence</t>
  </si>
  <si>
    <t>Orrville</t>
  </si>
  <si>
    <t>Sherrodsville</t>
  </si>
  <si>
    <t>Shreve</t>
  </si>
  <si>
    <t>Wooster</t>
  </si>
  <si>
    <t>North Canton</t>
  </si>
  <si>
    <t>East Canton</t>
  </si>
  <si>
    <t>Attica</t>
  </si>
  <si>
    <t>Tiffin, OH</t>
  </si>
  <si>
    <t>Bellville</t>
  </si>
  <si>
    <t>Mansfield, OH</t>
  </si>
  <si>
    <t>Berlin Heights</t>
  </si>
  <si>
    <t>Bloomville</t>
  </si>
  <si>
    <t>Castalia</t>
  </si>
  <si>
    <t>Fostoria</t>
  </si>
  <si>
    <t>Green Springs</t>
  </si>
  <si>
    <t>Lucas</t>
  </si>
  <si>
    <t>Norwalk</t>
  </si>
  <si>
    <t>Republic</t>
  </si>
  <si>
    <t>Sandusky</t>
  </si>
  <si>
    <t>Shiloh</t>
  </si>
  <si>
    <t>Tiffin</t>
  </si>
  <si>
    <t>Willard</t>
  </si>
  <si>
    <t>Cleves</t>
  </si>
  <si>
    <t>Maineville</t>
  </si>
  <si>
    <t>North Bend</t>
  </si>
  <si>
    <t>Oregonia</t>
  </si>
  <si>
    <t>Springboro</t>
  </si>
  <si>
    <t>Amelia</t>
  </si>
  <si>
    <t>Batavia</t>
  </si>
  <si>
    <t>Felicity</t>
  </si>
  <si>
    <t>Hamersville</t>
  </si>
  <si>
    <t>Loveland</t>
  </si>
  <si>
    <t>Mount Orab</t>
  </si>
  <si>
    <t>New Richmond</t>
  </si>
  <si>
    <t>Terrace Park</t>
  </si>
  <si>
    <t>Cincinnati</t>
  </si>
  <si>
    <t>Saint Bernard</t>
  </si>
  <si>
    <t>Greenhills</t>
  </si>
  <si>
    <t>Finneytown</t>
  </si>
  <si>
    <t>Forest Park</t>
  </si>
  <si>
    <t>Sharonville</t>
  </si>
  <si>
    <t>Blue Ash</t>
  </si>
  <si>
    <t>Madeira</t>
  </si>
  <si>
    <t>Dry Run</t>
  </si>
  <si>
    <t>Bridgetown</t>
  </si>
  <si>
    <t>Northgate</t>
  </si>
  <si>
    <t>Anna</t>
  </si>
  <si>
    <t>Sidney, OH</t>
  </si>
  <si>
    <t>Arcanum</t>
  </si>
  <si>
    <t>Greenville, OH</t>
  </si>
  <si>
    <t>Botkins</t>
  </si>
  <si>
    <t>Brookville</t>
  </si>
  <si>
    <t>Dayton, OH</t>
  </si>
  <si>
    <t>Casstown</t>
  </si>
  <si>
    <t>Cedarville</t>
  </si>
  <si>
    <t>Eaton</t>
  </si>
  <si>
    <t>Enon</t>
  </si>
  <si>
    <t>Springfield, OH</t>
  </si>
  <si>
    <t>Farmersville</t>
  </si>
  <si>
    <t>Jackson Center</t>
  </si>
  <si>
    <t>Laura</t>
  </si>
  <si>
    <t>Ludlow Falls</t>
  </si>
  <si>
    <t>Miamisburg</t>
  </si>
  <si>
    <t>New Carlisle</t>
  </si>
  <si>
    <t>New Lebanon</t>
  </si>
  <si>
    <t>New Paris</t>
  </si>
  <si>
    <t>Piqua</t>
  </si>
  <si>
    <t>Pleasant Hill</t>
  </si>
  <si>
    <t>South Vienna</t>
  </si>
  <si>
    <t>Spring Valley</t>
  </si>
  <si>
    <t>Tipp City</t>
  </si>
  <si>
    <t>Vandalia</t>
  </si>
  <si>
    <t>Versailles</t>
  </si>
  <si>
    <t>West Milton</t>
  </si>
  <si>
    <t>Xenia</t>
  </si>
  <si>
    <t>Yellow Springs</t>
  </si>
  <si>
    <t>Trotwood</t>
  </si>
  <si>
    <t>Oakwood</t>
  </si>
  <si>
    <t>Huber Heights</t>
  </si>
  <si>
    <t>Beavercreek</t>
  </si>
  <si>
    <t>Moraine</t>
  </si>
  <si>
    <t>West Carrollton</t>
  </si>
  <si>
    <t>Chillicothe</t>
  </si>
  <si>
    <t>Franklin Furnace</t>
  </si>
  <si>
    <t>Portsmouth, OH</t>
  </si>
  <si>
    <t>Ironton</t>
  </si>
  <si>
    <t>Lucasville</t>
  </si>
  <si>
    <t>McDermott</t>
  </si>
  <si>
    <t>Minford</t>
  </si>
  <si>
    <t>Wellston</t>
  </si>
  <si>
    <t>Wheelersburg</t>
  </si>
  <si>
    <t>Marietta, OH</t>
  </si>
  <si>
    <t>Lima, OH</t>
  </si>
  <si>
    <t>Fort Shawnee</t>
  </si>
  <si>
    <t>Elida</t>
  </si>
  <si>
    <t>Ada</t>
  </si>
  <si>
    <t>Findlay, OH</t>
  </si>
  <si>
    <t>Celina</t>
  </si>
  <si>
    <t>Celina, OH</t>
  </si>
  <si>
    <t>Coldwater</t>
  </si>
  <si>
    <t>Columbus Grove</t>
  </si>
  <si>
    <t>Continental</t>
  </si>
  <si>
    <t>Delphos</t>
  </si>
  <si>
    <t>Fort Jennings</t>
  </si>
  <si>
    <t>Fort Loramie</t>
  </si>
  <si>
    <t>Fort Recovery</t>
  </si>
  <si>
    <t>Harrod</t>
  </si>
  <si>
    <t>Leipsic</t>
  </si>
  <si>
    <t>Saint Henry</t>
  </si>
  <si>
    <t>North Baltimore</t>
  </si>
  <si>
    <t>Ottawa</t>
  </si>
  <si>
    <t>Pandora</t>
  </si>
  <si>
    <t>Rawson</t>
  </si>
  <si>
    <t>Spencerville</t>
  </si>
  <si>
    <t>Van Buren</t>
  </si>
  <si>
    <t>IN</t>
  </si>
  <si>
    <t>Fishers</t>
  </si>
  <si>
    <t>Frankfort, IN</t>
  </si>
  <si>
    <t>Frankton</t>
  </si>
  <si>
    <t>Ingalls</t>
  </si>
  <si>
    <t>Kirklin</t>
  </si>
  <si>
    <t>Lapel</t>
  </si>
  <si>
    <t>McCordsville</t>
  </si>
  <si>
    <t>Markleville</t>
  </si>
  <si>
    <t>Noblesville</t>
  </si>
  <si>
    <t>Sheridan</t>
  </si>
  <si>
    <t>Summitville</t>
  </si>
  <si>
    <t>Thorntown</t>
  </si>
  <si>
    <t>Whitestown</t>
  </si>
  <si>
    <t>Zionsville</t>
  </si>
  <si>
    <t>Bargersville</t>
  </si>
  <si>
    <t>Beech Grove</t>
  </si>
  <si>
    <t>Brownsburg</t>
  </si>
  <si>
    <t>Indianapolis</t>
  </si>
  <si>
    <t>Coatesville</t>
  </si>
  <si>
    <t>Edinburgh</t>
  </si>
  <si>
    <t>Fairland</t>
  </si>
  <si>
    <t>Fillmore</t>
  </si>
  <si>
    <t>Fountaintown</t>
  </si>
  <si>
    <t>Greencastle</t>
  </si>
  <si>
    <t>Knightstown</t>
  </si>
  <si>
    <t>New Castle, IN</t>
  </si>
  <si>
    <t>Lizton</t>
  </si>
  <si>
    <t>Milroy</t>
  </si>
  <si>
    <t>New Palestine</t>
  </si>
  <si>
    <t>Princes Lakes</t>
  </si>
  <si>
    <t>Roachdale</t>
  </si>
  <si>
    <t>Trafalgar</t>
  </si>
  <si>
    <t>Waldron</t>
  </si>
  <si>
    <t>New Whiteland</t>
  </si>
  <si>
    <t>Wilkinson</t>
  </si>
  <si>
    <t>Cedar Lake</t>
  </si>
  <si>
    <t>Chesterton</t>
  </si>
  <si>
    <t>Crown Point</t>
  </si>
  <si>
    <t>DeMotte</t>
  </si>
  <si>
    <t>Griffith</t>
  </si>
  <si>
    <t>Hammond</t>
  </si>
  <si>
    <t>Munster</t>
  </si>
  <si>
    <t>Hobart</t>
  </si>
  <si>
    <t>Kouts</t>
  </si>
  <si>
    <t>Lake Village</t>
  </si>
  <si>
    <t>La Porte</t>
  </si>
  <si>
    <t>Michigan City</t>
  </si>
  <si>
    <t>North Judson</t>
  </si>
  <si>
    <t>Rolling Prairie</t>
  </si>
  <si>
    <t>Saint John</t>
  </si>
  <si>
    <t>Schererville</t>
  </si>
  <si>
    <t>Wanatah</t>
  </si>
  <si>
    <t>Wheatfield</t>
  </si>
  <si>
    <t>Whiting</t>
  </si>
  <si>
    <t>Merrillville</t>
  </si>
  <si>
    <t>Argos</t>
  </si>
  <si>
    <t>Plymouth, IN</t>
  </si>
  <si>
    <t>Bourbon</t>
  </si>
  <si>
    <t>Claypool</t>
  </si>
  <si>
    <t>Warsaw, IN</t>
  </si>
  <si>
    <t>Culver</t>
  </si>
  <si>
    <t>Elkhart</t>
  </si>
  <si>
    <t>Granger</t>
  </si>
  <si>
    <t>Hamlet</t>
  </si>
  <si>
    <t>Knox</t>
  </si>
  <si>
    <t>Millersburg</t>
  </si>
  <si>
    <t>Mishawaka</t>
  </si>
  <si>
    <t>Nappanee</t>
  </si>
  <si>
    <t>North Liberty</t>
  </si>
  <si>
    <t>North Webster</t>
  </si>
  <si>
    <t>Osceola</t>
  </si>
  <si>
    <t>Pierceton</t>
  </si>
  <si>
    <t>Shipshewana</t>
  </si>
  <si>
    <t>Topeka</t>
  </si>
  <si>
    <t>Wakarusa</t>
  </si>
  <si>
    <t>Walkerton</t>
  </si>
  <si>
    <t>Winona Lake</t>
  </si>
  <si>
    <t>South Bend</t>
  </si>
  <si>
    <t>Kendallville, IN</t>
  </si>
  <si>
    <t>Huntington, IN</t>
  </si>
  <si>
    <t>Angola</t>
  </si>
  <si>
    <t>Angola, IN</t>
  </si>
  <si>
    <t>Avilla</t>
  </si>
  <si>
    <t>Decatur, IN</t>
  </si>
  <si>
    <t>Fort Wayne, IN</t>
  </si>
  <si>
    <t>Churubusco</t>
  </si>
  <si>
    <t>Columbia City</t>
  </si>
  <si>
    <t>Clear Lake</t>
  </si>
  <si>
    <t>Garrett</t>
  </si>
  <si>
    <t>Harlan</t>
  </si>
  <si>
    <t>Howe</t>
  </si>
  <si>
    <t>Huntertown</t>
  </si>
  <si>
    <t>Kendallville</t>
  </si>
  <si>
    <t>Laotto</t>
  </si>
  <si>
    <t>Larwill</t>
  </si>
  <si>
    <t>Leo-Cedarville</t>
  </si>
  <si>
    <t>Markle</t>
  </si>
  <si>
    <t>Orland</t>
  </si>
  <si>
    <t>Ossian</t>
  </si>
  <si>
    <t>Pleasant Lake</t>
  </si>
  <si>
    <t>South Whitley</t>
  </si>
  <si>
    <t>Wolcottville</t>
  </si>
  <si>
    <t>Woodburn</t>
  </si>
  <si>
    <t>Fort Wayne</t>
  </si>
  <si>
    <t>Kokomo</t>
  </si>
  <si>
    <t>Kokomo, IN</t>
  </si>
  <si>
    <t>Bringhurst</t>
  </si>
  <si>
    <t>Lafayette-West Lafayette, IN</t>
  </si>
  <si>
    <t>Peru, IN</t>
  </si>
  <si>
    <t>Converse</t>
  </si>
  <si>
    <t>Delphi</t>
  </si>
  <si>
    <t>Marion, IN</t>
  </si>
  <si>
    <t>Galveston</t>
  </si>
  <si>
    <t>Logansport, IN</t>
  </si>
  <si>
    <t>Gas City</t>
  </si>
  <si>
    <t>Greentown</t>
  </si>
  <si>
    <t>La Fontaine</t>
  </si>
  <si>
    <t>Wabash, IN</t>
  </si>
  <si>
    <t>North Manchester</t>
  </si>
  <si>
    <t>Peru</t>
  </si>
  <si>
    <t>Roann</t>
  </si>
  <si>
    <t>Russiaville</t>
  </si>
  <si>
    <t>Star City</t>
  </si>
  <si>
    <t>Swayzee</t>
  </si>
  <si>
    <t>Upland</t>
  </si>
  <si>
    <t>Wabash</t>
  </si>
  <si>
    <t>Winamac</t>
  </si>
  <si>
    <t>Batesville</t>
  </si>
  <si>
    <t>Dillsboro</t>
  </si>
  <si>
    <t>Sunman</t>
  </si>
  <si>
    <t>Hidden Valley</t>
  </si>
  <si>
    <t>Moores Hill</t>
  </si>
  <si>
    <t>Vevay</t>
  </si>
  <si>
    <t>West Harrison</t>
  </si>
  <si>
    <t>Borden</t>
  </si>
  <si>
    <t>Corydon</t>
  </si>
  <si>
    <t>Depauw</t>
  </si>
  <si>
    <t>English</t>
  </si>
  <si>
    <t>Floyds Knobs</t>
  </si>
  <si>
    <t>Lanesville</t>
  </si>
  <si>
    <t>New Salisbury</t>
  </si>
  <si>
    <t>New Pekin</t>
  </si>
  <si>
    <t>Scottsburg</t>
  </si>
  <si>
    <t>Columbus, IN</t>
  </si>
  <si>
    <t>Brownstown</t>
  </si>
  <si>
    <t>Seymour, IN</t>
  </si>
  <si>
    <t>Crothersville</t>
  </si>
  <si>
    <t>Freetown</t>
  </si>
  <si>
    <t>Greensburg, IN</t>
  </si>
  <si>
    <t>Madison, IN</t>
  </si>
  <si>
    <t>Hope</t>
  </si>
  <si>
    <t>Medora</t>
  </si>
  <si>
    <t>North Vernon</t>
  </si>
  <si>
    <t>North Vernon, IN</t>
  </si>
  <si>
    <t>Scipio</t>
  </si>
  <si>
    <t>Vallonia</t>
  </si>
  <si>
    <t>Muncie</t>
  </si>
  <si>
    <t>Muncie, IN</t>
  </si>
  <si>
    <t>Connersville</t>
  </si>
  <si>
    <t>Connersville, IN</t>
  </si>
  <si>
    <t>Farmland</t>
  </si>
  <si>
    <t>Richmond, IN</t>
  </si>
  <si>
    <t>Hartford City</t>
  </si>
  <si>
    <t>Parker City</t>
  </si>
  <si>
    <t>Bloomington</t>
  </si>
  <si>
    <t>Bloomington, IN</t>
  </si>
  <si>
    <t>Bedford, IN</t>
  </si>
  <si>
    <t>Ellettsville</t>
  </si>
  <si>
    <t>Gosport</t>
  </si>
  <si>
    <t>Mitchell</t>
  </si>
  <si>
    <t>Oolitic</t>
  </si>
  <si>
    <t>Vincennes, IN</t>
  </si>
  <si>
    <t>Birdseye</t>
  </si>
  <si>
    <t>Jasper, IN</t>
  </si>
  <si>
    <t>Cannelton</t>
  </si>
  <si>
    <t>Dale</t>
  </si>
  <si>
    <t>Dubois</t>
  </si>
  <si>
    <t>Ferdinand</t>
  </si>
  <si>
    <t>Huntingburg</t>
  </si>
  <si>
    <t>Loogootee</t>
  </si>
  <si>
    <t>Oaktown</t>
  </si>
  <si>
    <t>Otwell</t>
  </si>
  <si>
    <t>Santa Claus</t>
  </si>
  <si>
    <t>Shoals</t>
  </si>
  <si>
    <t>Tell City</t>
  </si>
  <si>
    <t>Vincennes</t>
  </si>
  <si>
    <t>Evansville, IN</t>
  </si>
  <si>
    <t>Chandler</t>
  </si>
  <si>
    <t>Elberfeld</t>
  </si>
  <si>
    <t>New Harmony</t>
  </si>
  <si>
    <t>Poseyville</t>
  </si>
  <si>
    <t>Tennyson</t>
  </si>
  <si>
    <t>Wadesville</t>
  </si>
  <si>
    <t>Haubstadt</t>
  </si>
  <si>
    <t>Fort Branch</t>
  </si>
  <si>
    <t>Francisco</t>
  </si>
  <si>
    <t>Oakland City</t>
  </si>
  <si>
    <t>Owensville</t>
  </si>
  <si>
    <t>Patoka</t>
  </si>
  <si>
    <t>Evansville</t>
  </si>
  <si>
    <t>Terre Haute</t>
  </si>
  <si>
    <t>Terre Haute, IN</t>
  </si>
  <si>
    <t>West Terre Haute</t>
  </si>
  <si>
    <t>Battle Ground</t>
  </si>
  <si>
    <t>Brookston</t>
  </si>
  <si>
    <t>Cayuga</t>
  </si>
  <si>
    <t>Crawfordsville</t>
  </si>
  <si>
    <t>Crawfordsville, IN</t>
  </si>
  <si>
    <t>Fowler</t>
  </si>
  <si>
    <t>Francesville</t>
  </si>
  <si>
    <t>Goodland</t>
  </si>
  <si>
    <t>Kentland</t>
  </si>
  <si>
    <t>Ladoga</t>
  </si>
  <si>
    <t>Medaryville</t>
  </si>
  <si>
    <t>Monon</t>
  </si>
  <si>
    <t>Morocco</t>
  </si>
  <si>
    <t>Otterbein</t>
  </si>
  <si>
    <t>Waynetown</t>
  </si>
  <si>
    <t>Algonac</t>
  </si>
  <si>
    <t>MI</t>
  </si>
  <si>
    <t>Almont</t>
  </si>
  <si>
    <t>Armada</t>
  </si>
  <si>
    <t>Center Line</t>
  </si>
  <si>
    <t>Clawson</t>
  </si>
  <si>
    <t>Eastpointe</t>
  </si>
  <si>
    <t>Fraser</t>
  </si>
  <si>
    <t>Goodells</t>
  </si>
  <si>
    <t>Southfield</t>
  </si>
  <si>
    <t>Marine City</t>
  </si>
  <si>
    <t>Macomb</t>
  </si>
  <si>
    <t>Mount Clemens</t>
  </si>
  <si>
    <t>North Street</t>
  </si>
  <si>
    <t>East China</t>
  </si>
  <si>
    <t>Fort Gratiot</t>
  </si>
  <si>
    <t>Port Huron</t>
  </si>
  <si>
    <t>Romeo</t>
  </si>
  <si>
    <t>Pleasant Ridge</t>
  </si>
  <si>
    <t>Huntington Woods</t>
  </si>
  <si>
    <t>Smiths Creek</t>
  </si>
  <si>
    <t>Saint Clair</t>
  </si>
  <si>
    <t>Saint Clair Shores</t>
  </si>
  <si>
    <t>Ray</t>
  </si>
  <si>
    <t>Yale</t>
  </si>
  <si>
    <t>Allen Park</t>
  </si>
  <si>
    <t>Ann Arbor</t>
  </si>
  <si>
    <t>Ann Arbor, MI</t>
  </si>
  <si>
    <t>Carleton</t>
  </si>
  <si>
    <t>Monroe, MI</t>
  </si>
  <si>
    <t>Dearborn</t>
  </si>
  <si>
    <t>Dearborn Heights</t>
  </si>
  <si>
    <t>Dexter</t>
  </si>
  <si>
    <t>La Salle</t>
  </si>
  <si>
    <t>Gregory</t>
  </si>
  <si>
    <t>Grosse Ile</t>
  </si>
  <si>
    <t>Ida</t>
  </si>
  <si>
    <t>Luna Pier</t>
  </si>
  <si>
    <t>Maybee</t>
  </si>
  <si>
    <t>Frenchtown</t>
  </si>
  <si>
    <t>New Hudson</t>
  </si>
  <si>
    <t>Northville</t>
  </si>
  <si>
    <t>Pinckney</t>
  </si>
  <si>
    <t>Romulus</t>
  </si>
  <si>
    <t>Saline</t>
  </si>
  <si>
    <t>South Lyon</t>
  </si>
  <si>
    <t>Temperance</t>
  </si>
  <si>
    <t>Westland</t>
  </si>
  <si>
    <t>Whitmore Lake</t>
  </si>
  <si>
    <t>Wyandotte</t>
  </si>
  <si>
    <t>Southgate</t>
  </si>
  <si>
    <t>Ypsilanti</t>
  </si>
  <si>
    <t>Superior</t>
  </si>
  <si>
    <t>Ferndale</t>
  </si>
  <si>
    <t>Grosse Pointe Park</t>
  </si>
  <si>
    <t>Grosse Pointe Woods</t>
  </si>
  <si>
    <t>Oak Park</t>
  </si>
  <si>
    <t>Redford</t>
  </si>
  <si>
    <t>Bloomfield Hills</t>
  </si>
  <si>
    <t>Rochester Hills</t>
  </si>
  <si>
    <t>Sterling Heights</t>
  </si>
  <si>
    <t>Keego Harbor</t>
  </si>
  <si>
    <t>West Bloomfield</t>
  </si>
  <si>
    <t>Auburn Hills</t>
  </si>
  <si>
    <t>Farmington Hills</t>
  </si>
  <si>
    <t>Pontiac</t>
  </si>
  <si>
    <t>Clarkston</t>
  </si>
  <si>
    <t>Orion</t>
  </si>
  <si>
    <t>Leonard</t>
  </si>
  <si>
    <t>Novi</t>
  </si>
  <si>
    <t>White Lake</t>
  </si>
  <si>
    <t>Wixom</t>
  </si>
  <si>
    <t>Birch Run</t>
  </si>
  <si>
    <t>Saginaw, MI</t>
  </si>
  <si>
    <t>Columbiaville</t>
  </si>
  <si>
    <t>Davison</t>
  </si>
  <si>
    <t>Gaines</t>
  </si>
  <si>
    <t>Goodrich</t>
  </si>
  <si>
    <t>Grand Blanc</t>
  </si>
  <si>
    <t>Holly</t>
  </si>
  <si>
    <t>Lapeer</t>
  </si>
  <si>
    <t>Montrose</t>
  </si>
  <si>
    <t>North Branch</t>
  </si>
  <si>
    <t>Ortonville</t>
  </si>
  <si>
    <t>Otisville</t>
  </si>
  <si>
    <t>Port Austin</t>
  </si>
  <si>
    <t>Swartz Creek</t>
  </si>
  <si>
    <t>Flint</t>
  </si>
  <si>
    <t>Saginaw</t>
  </si>
  <si>
    <t>Beaverton</t>
  </si>
  <si>
    <t>Breckenridge</t>
  </si>
  <si>
    <t>Alma, MI</t>
  </si>
  <si>
    <t>Chesaning</t>
  </si>
  <si>
    <t>Hemlock</t>
  </si>
  <si>
    <t>Midland, MI</t>
  </si>
  <si>
    <t>Houghton Lake</t>
  </si>
  <si>
    <t>Pinconning</t>
  </si>
  <si>
    <t>Bay City, MI</t>
  </si>
  <si>
    <t>Prudenville</t>
  </si>
  <si>
    <t>Rhodes</t>
  </si>
  <si>
    <t>Roscommon</t>
  </si>
  <si>
    <t>Saint Charles</t>
  </si>
  <si>
    <t>Saint Helen</t>
  </si>
  <si>
    <t>West Branch</t>
  </si>
  <si>
    <t>Wheeler</t>
  </si>
  <si>
    <t>Bangor Township</t>
  </si>
  <si>
    <t>Bay City</t>
  </si>
  <si>
    <t>Deford</t>
  </si>
  <si>
    <t>East Tawas</t>
  </si>
  <si>
    <t>Frankenmuth</t>
  </si>
  <si>
    <t>Hale</t>
  </si>
  <si>
    <t>National City</t>
  </si>
  <si>
    <t>South Branch</t>
  </si>
  <si>
    <t>Tawas City</t>
  </si>
  <si>
    <t>Belding</t>
  </si>
  <si>
    <t>Ionia, MI</t>
  </si>
  <si>
    <t>Dewitt</t>
  </si>
  <si>
    <t>Eagle</t>
  </si>
  <si>
    <t>East Lansing</t>
  </si>
  <si>
    <t>Eaton Rapids</t>
  </si>
  <si>
    <t>Elsie</t>
  </si>
  <si>
    <t>Fowlerville</t>
  </si>
  <si>
    <t>Grand Ledge</t>
  </si>
  <si>
    <t>Haslett</t>
  </si>
  <si>
    <t>Ionia</t>
  </si>
  <si>
    <t>Lake Odessa</t>
  </si>
  <si>
    <t>Mulliken</t>
  </si>
  <si>
    <t>Okemos</t>
  </si>
  <si>
    <t>Ovid</t>
  </si>
  <si>
    <t>Potterville</t>
  </si>
  <si>
    <t>Saint Johns</t>
  </si>
  <si>
    <t>Saint Louis</t>
  </si>
  <si>
    <t>Saranac</t>
  </si>
  <si>
    <t>Stanton</t>
  </si>
  <si>
    <t>Sumner</t>
  </si>
  <si>
    <t>Sunfield</t>
  </si>
  <si>
    <t>Webberville</t>
  </si>
  <si>
    <t>Westphalia</t>
  </si>
  <si>
    <t>Woodland</t>
  </si>
  <si>
    <t>Kalamazoo</t>
  </si>
  <si>
    <t>Oshtemo</t>
  </si>
  <si>
    <t>Allegan</t>
  </si>
  <si>
    <t>Holland, MI</t>
  </si>
  <si>
    <t>Battle Creek</t>
  </si>
  <si>
    <t>Battle Creek, MI</t>
  </si>
  <si>
    <t>Bronson</t>
  </si>
  <si>
    <t>Coldwater, MI</t>
  </si>
  <si>
    <t>Cassopolis</t>
  </si>
  <si>
    <t>Coloma</t>
  </si>
  <si>
    <t>Delton</t>
  </si>
  <si>
    <t>Dowagiac</t>
  </si>
  <si>
    <t>Comstock</t>
  </si>
  <si>
    <t>Dowling</t>
  </si>
  <si>
    <t>East Leroy</t>
  </si>
  <si>
    <t>Gobles</t>
  </si>
  <si>
    <t>Hickory Corners</t>
  </si>
  <si>
    <t>Lawton</t>
  </si>
  <si>
    <t>Olivet</t>
  </si>
  <si>
    <t>Otsego</t>
  </si>
  <si>
    <t>Paw Paw</t>
  </si>
  <si>
    <t>Gunplain</t>
  </si>
  <si>
    <t>Saint Joseph</t>
  </si>
  <si>
    <t>Schoolcraft</t>
  </si>
  <si>
    <t>Scotts</t>
  </si>
  <si>
    <t>South Haven</t>
  </si>
  <si>
    <t>Vermontville</t>
  </si>
  <si>
    <t>Vicksburg</t>
  </si>
  <si>
    <t>Baroda</t>
  </si>
  <si>
    <t>Berrien Center</t>
  </si>
  <si>
    <t>Oronoko</t>
  </si>
  <si>
    <t>Eau Claire</t>
  </si>
  <si>
    <t>Edwardsburg</t>
  </si>
  <si>
    <t>Union Pier</t>
  </si>
  <si>
    <t>Jackson, MI</t>
  </si>
  <si>
    <t>Adrian</t>
  </si>
  <si>
    <t>Adrian, MI</t>
  </si>
  <si>
    <t>Blissfield</t>
  </si>
  <si>
    <t>Brooklyn</t>
  </si>
  <si>
    <t>Hillsdale, MI</t>
  </si>
  <si>
    <t>Cement City</t>
  </si>
  <si>
    <t>Clarklake</t>
  </si>
  <si>
    <t>Grass Lake</t>
  </si>
  <si>
    <t>Horton</t>
  </si>
  <si>
    <t>Jerome</t>
  </si>
  <si>
    <t>Jonesville</t>
  </si>
  <si>
    <t>Leslie</t>
  </si>
  <si>
    <t>Manitou Beach</t>
  </si>
  <si>
    <t>Michigan Center</t>
  </si>
  <si>
    <t>Munith</t>
  </si>
  <si>
    <t>Onsted</t>
  </si>
  <si>
    <t>Osseo</t>
  </si>
  <si>
    <t>Ottawa Lake</t>
  </si>
  <si>
    <t>Rives Junction</t>
  </si>
  <si>
    <t>Spring Arbor</t>
  </si>
  <si>
    <t>Springport</t>
  </si>
  <si>
    <t>Tecumseh</t>
  </si>
  <si>
    <t>Forest Hills</t>
  </si>
  <si>
    <t>Barryton</t>
  </si>
  <si>
    <t>Big Rapids, MI</t>
  </si>
  <si>
    <t>Big Rapids</t>
  </si>
  <si>
    <t>Bitely</t>
  </si>
  <si>
    <t>Byron Center</t>
  </si>
  <si>
    <t>Casnovia</t>
  </si>
  <si>
    <t>Muskegon, MI</t>
  </si>
  <si>
    <t>Cedar Springs</t>
  </si>
  <si>
    <t>Comstock Park</t>
  </si>
  <si>
    <t>Dorr</t>
  </si>
  <si>
    <t>Howard City</t>
  </si>
  <si>
    <t>Kent City</t>
  </si>
  <si>
    <t>Mecosta</t>
  </si>
  <si>
    <t>Middleville</t>
  </si>
  <si>
    <t>Newaygo</t>
  </si>
  <si>
    <t>Green</t>
  </si>
  <si>
    <t>Remus</t>
  </si>
  <si>
    <t>Rodney</t>
  </si>
  <si>
    <t>Sand Lake</t>
  </si>
  <si>
    <t>Stanwood</t>
  </si>
  <si>
    <t>White Cloud</t>
  </si>
  <si>
    <t>Ludington, MI</t>
  </si>
  <si>
    <t>Coopersville</t>
  </si>
  <si>
    <t>Custer</t>
  </si>
  <si>
    <t>Fennville</t>
  </si>
  <si>
    <t>Free Soil</t>
  </si>
  <si>
    <t>Fruitport</t>
  </si>
  <si>
    <t>Grand Haven</t>
  </si>
  <si>
    <t>Grandville</t>
  </si>
  <si>
    <t>Hesperia</t>
  </si>
  <si>
    <t>Holton</t>
  </si>
  <si>
    <t>Hudsonville</t>
  </si>
  <si>
    <t>Jenison</t>
  </si>
  <si>
    <t>Ludington</t>
  </si>
  <si>
    <t>Marne</t>
  </si>
  <si>
    <t>Norton Shores</t>
  </si>
  <si>
    <t>Muskegon</t>
  </si>
  <si>
    <t>Muskegon Heights</t>
  </si>
  <si>
    <t>Pentwater</t>
  </si>
  <si>
    <t>Rothbury</t>
  </si>
  <si>
    <t>Saugatuck</t>
  </si>
  <si>
    <t>Scottville</t>
  </si>
  <si>
    <t>Twin Lake</t>
  </si>
  <si>
    <t>Walkerville</t>
  </si>
  <si>
    <t>West Olive</t>
  </si>
  <si>
    <t>Zeeland</t>
  </si>
  <si>
    <t>Kentwood</t>
  </si>
  <si>
    <t>Wyoming</t>
  </si>
  <si>
    <t>Northview</t>
  </si>
  <si>
    <t>Walker</t>
  </si>
  <si>
    <t>Benzonia</t>
  </si>
  <si>
    <t>Traverse City, MI</t>
  </si>
  <si>
    <t>Beulah</t>
  </si>
  <si>
    <t>Buckley</t>
  </si>
  <si>
    <t>Central Lake</t>
  </si>
  <si>
    <t>Elk Rapids</t>
  </si>
  <si>
    <t>Fife Lake</t>
  </si>
  <si>
    <t>Grawn</t>
  </si>
  <si>
    <t>Honor</t>
  </si>
  <si>
    <t>Interlochen</t>
  </si>
  <si>
    <t>Kaleva</t>
  </si>
  <si>
    <t>Kewadin</t>
  </si>
  <si>
    <t>Kingsley</t>
  </si>
  <si>
    <t>Lake Ann</t>
  </si>
  <si>
    <t>Lake Leelanau</t>
  </si>
  <si>
    <t>Mancelona</t>
  </si>
  <si>
    <t>Manistee</t>
  </si>
  <si>
    <t>Rapid City</t>
  </si>
  <si>
    <t>South Boardman</t>
  </si>
  <si>
    <t>Thompsonville</t>
  </si>
  <si>
    <t>Traverse City</t>
  </si>
  <si>
    <t>Alanson</t>
  </si>
  <si>
    <t>Alpena</t>
  </si>
  <si>
    <t>Alpena, MI</t>
  </si>
  <si>
    <t>Boyne City</t>
  </si>
  <si>
    <t>Boyne Falls</t>
  </si>
  <si>
    <t>Brimley</t>
  </si>
  <si>
    <t>Sault Ste. Marie, MI</t>
  </si>
  <si>
    <t>Carp Lake</t>
  </si>
  <si>
    <t>Cheboygan</t>
  </si>
  <si>
    <t>Dafter</t>
  </si>
  <si>
    <t>De Tour Village</t>
  </si>
  <si>
    <t>East Jordan</t>
  </si>
  <si>
    <t>Ellsworth</t>
  </si>
  <si>
    <t>Frederic</t>
  </si>
  <si>
    <t>Gaylord</t>
  </si>
  <si>
    <t>Grayling</t>
  </si>
  <si>
    <t>Harbor Springs</t>
  </si>
  <si>
    <t>Hawks</t>
  </si>
  <si>
    <t>Indian River</t>
  </si>
  <si>
    <t>Johannesburg</t>
  </si>
  <si>
    <t>Lachine</t>
  </si>
  <si>
    <t>Ossineke</t>
  </si>
  <si>
    <t>Pellston</t>
  </si>
  <si>
    <t>Petoskey</t>
  </si>
  <si>
    <t>Pickford</t>
  </si>
  <si>
    <t>Posen</t>
  </si>
  <si>
    <t>Rogers City</t>
  </si>
  <si>
    <t>Rudyard</t>
  </si>
  <si>
    <t>Sault Sainte Marie</t>
  </si>
  <si>
    <t>Kincheloe</t>
  </si>
  <si>
    <t>Bark River</t>
  </si>
  <si>
    <t>Escanaba, MI</t>
  </si>
  <si>
    <t>Champion</t>
  </si>
  <si>
    <t>Marquette, MI</t>
  </si>
  <si>
    <t>Escanaba</t>
  </si>
  <si>
    <t>Gwinn</t>
  </si>
  <si>
    <t>Ishpeming</t>
  </si>
  <si>
    <t>Marquette</t>
  </si>
  <si>
    <t>Negaunee</t>
  </si>
  <si>
    <t>Rapid River</t>
  </si>
  <si>
    <t>Skandia</t>
  </si>
  <si>
    <t>Adel</t>
  </si>
  <si>
    <t>IA</t>
  </si>
  <si>
    <t>Ames</t>
  </si>
  <si>
    <t>Ames, IA</t>
  </si>
  <si>
    <t>Ankeny</t>
  </si>
  <si>
    <t>Newton, IA</t>
  </si>
  <si>
    <t>Bondurant</t>
  </si>
  <si>
    <t>Boone, IA</t>
  </si>
  <si>
    <t>Colfax</t>
  </si>
  <si>
    <t>Colo</t>
  </si>
  <si>
    <t>Dallas Center</t>
  </si>
  <si>
    <t>Earlham</t>
  </si>
  <si>
    <t>Gilman</t>
  </si>
  <si>
    <t>Marshalltown, IA</t>
  </si>
  <si>
    <t>Grimes</t>
  </si>
  <si>
    <t>Grinnell</t>
  </si>
  <si>
    <t>Huxley</t>
  </si>
  <si>
    <t>Indianola</t>
  </si>
  <si>
    <t>Kellogg</t>
  </si>
  <si>
    <t>Madrid</t>
  </si>
  <si>
    <t>Marshalltown</t>
  </si>
  <si>
    <t>Maxwell</t>
  </si>
  <si>
    <t>Milo</t>
  </si>
  <si>
    <t>Mitchellville</t>
  </si>
  <si>
    <t>Montezuma</t>
  </si>
  <si>
    <t>Nevada</t>
  </si>
  <si>
    <t>New Virginia</t>
  </si>
  <si>
    <t>Pella</t>
  </si>
  <si>
    <t>Prairie City</t>
  </si>
  <si>
    <t>Redfield</t>
  </si>
  <si>
    <t>Roland</t>
  </si>
  <si>
    <t>Runnells</t>
  </si>
  <si>
    <t>Slater</t>
  </si>
  <si>
    <t>State Center</t>
  </si>
  <si>
    <t>Story City</t>
  </si>
  <si>
    <t>Van Meter</t>
  </si>
  <si>
    <t>Waukee</t>
  </si>
  <si>
    <t>West Des Moines</t>
  </si>
  <si>
    <t>Winterset</t>
  </si>
  <si>
    <t>Des Moines</t>
  </si>
  <si>
    <t>Urbandale</t>
  </si>
  <si>
    <t>Clive</t>
  </si>
  <si>
    <t>Mason City</t>
  </si>
  <si>
    <t>Mason City, IA</t>
  </si>
  <si>
    <t>Fort Dodge</t>
  </si>
  <si>
    <t>Fort Dodge, IA</t>
  </si>
  <si>
    <t>Gowrie</t>
  </si>
  <si>
    <t>Cedar Falls</t>
  </si>
  <si>
    <t>Dunkerton</t>
  </si>
  <si>
    <t>Janesville</t>
  </si>
  <si>
    <t>La Porte City</t>
  </si>
  <si>
    <t>Tripoli</t>
  </si>
  <si>
    <t>Sioux City, IA</t>
  </si>
  <si>
    <t>Moville</t>
  </si>
  <si>
    <t>Sergeant Bluff</t>
  </si>
  <si>
    <t>Sioux City</t>
  </si>
  <si>
    <t>Sheldon</t>
  </si>
  <si>
    <t>Arnolds Park</t>
  </si>
  <si>
    <t>Spirit Lake, IA</t>
  </si>
  <si>
    <t>Okoboji</t>
  </si>
  <si>
    <t>Spirit Lake</t>
  </si>
  <si>
    <t>Council Bluffs</t>
  </si>
  <si>
    <t>Carter Lake</t>
  </si>
  <si>
    <t>Pacific Junction</t>
  </si>
  <si>
    <t>Treynor</t>
  </si>
  <si>
    <t>Shenandoah</t>
  </si>
  <si>
    <t>Clarinda</t>
  </si>
  <si>
    <t>Dubuque</t>
  </si>
  <si>
    <t>Dubuque, IA</t>
  </si>
  <si>
    <t>Dyersville</t>
  </si>
  <si>
    <t>Epworth</t>
  </si>
  <si>
    <t>Farley</t>
  </si>
  <si>
    <t>Peosta</t>
  </si>
  <si>
    <t>Cedar Rapids, IA</t>
  </si>
  <si>
    <t>Belle Plaine</t>
  </si>
  <si>
    <t>Center Point</t>
  </si>
  <si>
    <t>Coggon</t>
  </si>
  <si>
    <t>Ely</t>
  </si>
  <si>
    <t>Hiawatha</t>
  </si>
  <si>
    <t>Iowa City</t>
  </si>
  <si>
    <t>Iowa City, IA</t>
  </si>
  <si>
    <t>Coralville</t>
  </si>
  <si>
    <t>Kalona</t>
  </si>
  <si>
    <t>Palo</t>
  </si>
  <si>
    <t>Robins</t>
  </si>
  <si>
    <t>Shellsburg</t>
  </si>
  <si>
    <t>Swisher</t>
  </si>
  <si>
    <t>Toddville</t>
  </si>
  <si>
    <t>Urbana</t>
  </si>
  <si>
    <t>Wellman</t>
  </si>
  <si>
    <t>Cedar Rapids</t>
  </si>
  <si>
    <t>Ottumwa</t>
  </si>
  <si>
    <t>Ottumwa, IA</t>
  </si>
  <si>
    <t>Eddyville</t>
  </si>
  <si>
    <t>Burlington, IA</t>
  </si>
  <si>
    <t>Mediapolis</t>
  </si>
  <si>
    <t>West Burlington</t>
  </si>
  <si>
    <t>Bettendorf</t>
  </si>
  <si>
    <t>Blue Grass</t>
  </si>
  <si>
    <t>Camanche</t>
  </si>
  <si>
    <t>Clinton, IA</t>
  </si>
  <si>
    <t>Eldridge</t>
  </si>
  <si>
    <t>Lone Tree</t>
  </si>
  <si>
    <t>Long Grove</t>
  </si>
  <si>
    <t>Muscatine</t>
  </si>
  <si>
    <t>Muscatine, IA</t>
  </si>
  <si>
    <t>Walcott</t>
  </si>
  <si>
    <t>Scott</t>
  </si>
  <si>
    <t>WI</t>
  </si>
  <si>
    <t>Addison</t>
  </si>
  <si>
    <t>Belgium</t>
  </si>
  <si>
    <t>Beaver Dam, WI</t>
  </si>
  <si>
    <t>Cedarburg</t>
  </si>
  <si>
    <t>Chilton</t>
  </si>
  <si>
    <t>Appleton, WI</t>
  </si>
  <si>
    <t>Manitowoc, WI</t>
  </si>
  <si>
    <t>Delafield</t>
  </si>
  <si>
    <t>Fredonia</t>
  </si>
  <si>
    <t>Merton</t>
  </si>
  <si>
    <t>Hustisford</t>
  </si>
  <si>
    <t>Iron Ridge</t>
  </si>
  <si>
    <t>Ixonia</t>
  </si>
  <si>
    <t>Johnson Creek</t>
  </si>
  <si>
    <t>Juneau</t>
  </si>
  <si>
    <t>Kewaskum</t>
  </si>
  <si>
    <t>Menomonee Falls</t>
  </si>
  <si>
    <t>Nashotah</t>
  </si>
  <si>
    <t>Neosho</t>
  </si>
  <si>
    <t>New Holstein</t>
  </si>
  <si>
    <t>Oconomowoc</t>
  </si>
  <si>
    <t>Pewaukee</t>
  </si>
  <si>
    <t>Saukville</t>
  </si>
  <si>
    <t>Slinger</t>
  </si>
  <si>
    <t>Sussex</t>
  </si>
  <si>
    <t>West Bend</t>
  </si>
  <si>
    <t>Theresa</t>
  </si>
  <si>
    <t>Mequon</t>
  </si>
  <si>
    <t>Racine, WI</t>
  </si>
  <si>
    <t>Cudahy</t>
  </si>
  <si>
    <t>Delavan</t>
  </si>
  <si>
    <t>East Troy</t>
  </si>
  <si>
    <t>Elkhorn</t>
  </si>
  <si>
    <t>Elm Grove</t>
  </si>
  <si>
    <t>Fontana</t>
  </si>
  <si>
    <t>Pell Lake</t>
  </si>
  <si>
    <t>Greendale</t>
  </si>
  <si>
    <t>Helenville</t>
  </si>
  <si>
    <t>Kenosha</t>
  </si>
  <si>
    <t>New Berlin</t>
  </si>
  <si>
    <t>Lake Geneva</t>
  </si>
  <si>
    <t>Mukwonago</t>
  </si>
  <si>
    <t>Muskego</t>
  </si>
  <si>
    <t>North Prairie</t>
  </si>
  <si>
    <t>Oak Creek</t>
  </si>
  <si>
    <t>Pleasant Prairie</t>
  </si>
  <si>
    <t>South Milwaukee</t>
  </si>
  <si>
    <t>Sturtevant</t>
  </si>
  <si>
    <t>Twin Lakes</t>
  </si>
  <si>
    <t>Waukesha</t>
  </si>
  <si>
    <t>Whitewater</t>
  </si>
  <si>
    <t>Williams Bay</t>
  </si>
  <si>
    <t>Milwaukee</t>
  </si>
  <si>
    <t>Wauwatosa</t>
  </si>
  <si>
    <t>West Allis</t>
  </si>
  <si>
    <t>Whitefish Bay</t>
  </si>
  <si>
    <t>Saint Francis</t>
  </si>
  <si>
    <t>Racine</t>
  </si>
  <si>
    <t>Madison, WI</t>
  </si>
  <si>
    <t>Arena</t>
  </si>
  <si>
    <t>Barneveld</t>
  </si>
  <si>
    <t>Black Earth</t>
  </si>
  <si>
    <t>Blue Mounds</t>
  </si>
  <si>
    <t>Brodhead</t>
  </si>
  <si>
    <t>Lake Ripley</t>
  </si>
  <si>
    <t>Cottage Grove</t>
  </si>
  <si>
    <t>Dane</t>
  </si>
  <si>
    <t>De Forest</t>
  </si>
  <si>
    <t>Dodgeville</t>
  </si>
  <si>
    <t>Fort Atkinson</t>
  </si>
  <si>
    <t>Juda</t>
  </si>
  <si>
    <t>Lake Mills</t>
  </si>
  <si>
    <t>Mc Farland</t>
  </si>
  <si>
    <t>Mazomanie</t>
  </si>
  <si>
    <t>Baraboo, WI</t>
  </si>
  <si>
    <t>Mineral Point</t>
  </si>
  <si>
    <t>Mount Horeb</t>
  </si>
  <si>
    <t>Muscoda</t>
  </si>
  <si>
    <t>Platteville, WI</t>
  </si>
  <si>
    <t>New Glarus</t>
  </si>
  <si>
    <t>Plain</t>
  </si>
  <si>
    <t>Prairie du Sac</t>
  </si>
  <si>
    <t>Reeseville</t>
  </si>
  <si>
    <t>Sauk City</t>
  </si>
  <si>
    <t>Spring Green</t>
  </si>
  <si>
    <t>Sun Prairie</t>
  </si>
  <si>
    <t>Waunakee</t>
  </si>
  <si>
    <t>Cuba City</t>
  </si>
  <si>
    <t>Platteville</t>
  </si>
  <si>
    <t>Baraboo</t>
  </si>
  <si>
    <t>Beaver Dam</t>
  </si>
  <si>
    <t>Elroy</t>
  </si>
  <si>
    <t>Lyndon Station</t>
  </si>
  <si>
    <t>Markesan</t>
  </si>
  <si>
    <t>New Lisbon</t>
  </si>
  <si>
    <t>North Freedom</t>
  </si>
  <si>
    <t>Reedsburg</t>
  </si>
  <si>
    <t>Waupun</t>
  </si>
  <si>
    <t>Fond du Lac, WI</t>
  </si>
  <si>
    <t>Amery</t>
  </si>
  <si>
    <t>Dresser</t>
  </si>
  <si>
    <t>Glenwood City</t>
  </si>
  <si>
    <t>Hager City</t>
  </si>
  <si>
    <t>Prescott</t>
  </si>
  <si>
    <t>Roberts</t>
  </si>
  <si>
    <t>Saint Croix Falls</t>
  </si>
  <si>
    <t>Star Prairie</t>
  </si>
  <si>
    <t>Houlton</t>
  </si>
  <si>
    <t>Abrams</t>
  </si>
  <si>
    <t>Green Bay, WI</t>
  </si>
  <si>
    <t>Athelstane</t>
  </si>
  <si>
    <t>Marinette, WI</t>
  </si>
  <si>
    <t>Black Creek</t>
  </si>
  <si>
    <t>Bonduel</t>
  </si>
  <si>
    <t>Shawano, WI</t>
  </si>
  <si>
    <t>Brillion</t>
  </si>
  <si>
    <t>Coleman</t>
  </si>
  <si>
    <t>Combined Locks</t>
  </si>
  <si>
    <t>De Pere</t>
  </si>
  <si>
    <t>Hilbert</t>
  </si>
  <si>
    <t>Kaukauna</t>
  </si>
  <si>
    <t>Little Chute</t>
  </si>
  <si>
    <t>Little Suamico</t>
  </si>
  <si>
    <t>Marinette</t>
  </si>
  <si>
    <t>Niagara</t>
  </si>
  <si>
    <t>Oconto</t>
  </si>
  <si>
    <t>Oconto Falls</t>
  </si>
  <si>
    <t>Peshtigo</t>
  </si>
  <si>
    <t>Porterfield</t>
  </si>
  <si>
    <t>Shawano</t>
  </si>
  <si>
    <t>Bovina</t>
  </si>
  <si>
    <t>Sobieski</t>
  </si>
  <si>
    <t>Suamico</t>
  </si>
  <si>
    <t>Suring</t>
  </si>
  <si>
    <t>Wrightstown</t>
  </si>
  <si>
    <t>Algoma</t>
  </si>
  <si>
    <t>Denmark</t>
  </si>
  <si>
    <t>Kewaunee</t>
  </si>
  <si>
    <t>Luxemburg</t>
  </si>
  <si>
    <t>Manitowoc</t>
  </si>
  <si>
    <t>Green Bay</t>
  </si>
  <si>
    <t>Two Rivers</t>
  </si>
  <si>
    <t>Allouez</t>
  </si>
  <si>
    <t>Wausau</t>
  </si>
  <si>
    <t>Wausau, WI</t>
  </si>
  <si>
    <t>Stevens Point, WI</t>
  </si>
  <si>
    <t>Amherst Junction</t>
  </si>
  <si>
    <t>Birnamwood</t>
  </si>
  <si>
    <t>Hatley</t>
  </si>
  <si>
    <t>Junction City</t>
  </si>
  <si>
    <t>Wisconsin Rapids-Marshfield, WI</t>
  </si>
  <si>
    <t>Kronenwetter</t>
  </si>
  <si>
    <t>Plover</t>
  </si>
  <si>
    <t>Port Edwards</t>
  </si>
  <si>
    <t>Ringle</t>
  </si>
  <si>
    <t>Rosholt</t>
  </si>
  <si>
    <t>Rothschild</t>
  </si>
  <si>
    <t>Rudolph</t>
  </si>
  <si>
    <t>Stevens Point</t>
  </si>
  <si>
    <t>Tigerton</t>
  </si>
  <si>
    <t>Wisconsin Rapids</t>
  </si>
  <si>
    <t>Wittenberg</t>
  </si>
  <si>
    <t>Rhinelander</t>
  </si>
  <si>
    <t>Harshaw</t>
  </si>
  <si>
    <t>Lake Tomahawk</t>
  </si>
  <si>
    <t>Three Lakes</t>
  </si>
  <si>
    <t>La Crosse</t>
  </si>
  <si>
    <t>Black River Falls</t>
  </si>
  <si>
    <t>Blair</t>
  </si>
  <si>
    <t>Camp Douglas</t>
  </si>
  <si>
    <t>Coon Valley</t>
  </si>
  <si>
    <t>De Soto</t>
  </si>
  <si>
    <t>Galesville</t>
  </si>
  <si>
    <t>Holmen</t>
  </si>
  <si>
    <t>Onalaska</t>
  </si>
  <si>
    <t>Trempealeau</t>
  </si>
  <si>
    <t>Viroqua</t>
  </si>
  <si>
    <t>Eau Claire, WI</t>
  </si>
  <si>
    <t>Cadott</t>
  </si>
  <si>
    <t>Chippewa Falls</t>
  </si>
  <si>
    <t>Cornell</t>
  </si>
  <si>
    <t>Elk Mound</t>
  </si>
  <si>
    <t>Menomonie, WI</t>
  </si>
  <si>
    <t>Holcombe</t>
  </si>
  <si>
    <t>Strum</t>
  </si>
  <si>
    <t>Balsam Lake</t>
  </si>
  <si>
    <t>Barron</t>
  </si>
  <si>
    <t>Birchwood</t>
  </si>
  <si>
    <t>Centuria</t>
  </si>
  <si>
    <t>Hayward</t>
  </si>
  <si>
    <t>Luck</t>
  </si>
  <si>
    <t>Rice Lake</t>
  </si>
  <si>
    <t>Turtle Lake</t>
  </si>
  <si>
    <t>Winter</t>
  </si>
  <si>
    <t>Oshkosh</t>
  </si>
  <si>
    <t>Appleton</t>
  </si>
  <si>
    <t>Bancroft</t>
  </si>
  <si>
    <t>Clintonville</t>
  </si>
  <si>
    <t>Wolf River</t>
  </si>
  <si>
    <t>Green Lake</t>
  </si>
  <si>
    <t>Hortonville</t>
  </si>
  <si>
    <t>Larsen</t>
  </si>
  <si>
    <t>Menasha</t>
  </si>
  <si>
    <t>Neenah</t>
  </si>
  <si>
    <t>Omro</t>
  </si>
  <si>
    <t>Pine River</t>
  </si>
  <si>
    <t>Redgranite</t>
  </si>
  <si>
    <t>Wautoma</t>
  </si>
  <si>
    <t>Wild Rose</t>
  </si>
  <si>
    <t>Winneconne</t>
  </si>
  <si>
    <t>MN</t>
  </si>
  <si>
    <t>Bayport</t>
  </si>
  <si>
    <t>East Bethel</t>
  </si>
  <si>
    <t>Cannon Falls</t>
  </si>
  <si>
    <t>Red Wing, MN</t>
  </si>
  <si>
    <t>Center City</t>
  </si>
  <si>
    <t>Chisago City</t>
  </si>
  <si>
    <t>Lino Lakes</t>
  </si>
  <si>
    <t>Elko New Market</t>
  </si>
  <si>
    <t>Faribault</t>
  </si>
  <si>
    <t>Forest Lake</t>
  </si>
  <si>
    <t>Goodhue</t>
  </si>
  <si>
    <t>Harris</t>
  </si>
  <si>
    <t>Hugo</t>
  </si>
  <si>
    <t>Isanti</t>
  </si>
  <si>
    <t>Rochester, MN</t>
  </si>
  <si>
    <t>Lake Elmo</t>
  </si>
  <si>
    <t>Lindstrom</t>
  </si>
  <si>
    <t>Lonsdale</t>
  </si>
  <si>
    <t>Marine on Saint Croix</t>
  </si>
  <si>
    <t>Owatonna, MN</t>
  </si>
  <si>
    <t>Mora</t>
  </si>
  <si>
    <t>Owatonna</t>
  </si>
  <si>
    <t>Red Wing</t>
  </si>
  <si>
    <t>Rosemount</t>
  </si>
  <si>
    <t>Rush City</t>
  </si>
  <si>
    <t>Saint Paul Park</t>
  </si>
  <si>
    <t>Scandia</t>
  </si>
  <si>
    <t>Shafer</t>
  </si>
  <si>
    <t>South Saint Paul</t>
  </si>
  <si>
    <t>Inver Grove Heights</t>
  </si>
  <si>
    <t>Stacy</t>
  </si>
  <si>
    <t>Stanchfield</t>
  </si>
  <si>
    <t>Stillwater</t>
  </si>
  <si>
    <t>Taylors Falls</t>
  </si>
  <si>
    <t>Welch</t>
  </si>
  <si>
    <t>Saint Paul</t>
  </si>
  <si>
    <t>White Bear Lake</t>
  </si>
  <si>
    <t>Mahtomedi</t>
  </si>
  <si>
    <t>West Saint Paul</t>
  </si>
  <si>
    <t>Mendota Heights</t>
  </si>
  <si>
    <t>Eagan</t>
  </si>
  <si>
    <t>Apple Valley</t>
  </si>
  <si>
    <t>Shoreview</t>
  </si>
  <si>
    <t>Vadnais Heights</t>
  </si>
  <si>
    <t>Oakdale</t>
  </si>
  <si>
    <t>Albertville</t>
  </si>
  <si>
    <t>Minnetonka</t>
  </si>
  <si>
    <t>Burnsville</t>
  </si>
  <si>
    <t>Becker</t>
  </si>
  <si>
    <t>Big Lake</t>
  </si>
  <si>
    <t>Maple Grove</t>
  </si>
  <si>
    <t>Champlin</t>
  </si>
  <si>
    <t>Chanhassen</t>
  </si>
  <si>
    <t>Chaska</t>
  </si>
  <si>
    <t>Cokato</t>
  </si>
  <si>
    <t>Cologne</t>
  </si>
  <si>
    <t>Darwin</t>
  </si>
  <si>
    <t>Dassel</t>
  </si>
  <si>
    <t>Elk River</t>
  </si>
  <si>
    <t>Shorewood</t>
  </si>
  <si>
    <t>Eden Prairie</t>
  </si>
  <si>
    <t>Howard Lake</t>
  </si>
  <si>
    <t>Jordan</t>
  </si>
  <si>
    <t>Kimball</t>
  </si>
  <si>
    <t>Orono</t>
  </si>
  <si>
    <t>Maple Lake</t>
  </si>
  <si>
    <t>Mayer</t>
  </si>
  <si>
    <t>Mound</t>
  </si>
  <si>
    <t>Norwood Young America</t>
  </si>
  <si>
    <t>Prior Lake</t>
  </si>
  <si>
    <t>Rogers</t>
  </si>
  <si>
    <t>Saint Bonifacius</t>
  </si>
  <si>
    <t>Saint Michael</t>
  </si>
  <si>
    <t>Savage</t>
  </si>
  <si>
    <t>Shakopee</t>
  </si>
  <si>
    <t>Spring Park</t>
  </si>
  <si>
    <t>Victoria</t>
  </si>
  <si>
    <t>Waconia</t>
  </si>
  <si>
    <t>Watkins</t>
  </si>
  <si>
    <t>Wayzata</t>
  </si>
  <si>
    <t>Zimmerman</t>
  </si>
  <si>
    <t>Minneapolis</t>
  </si>
  <si>
    <t>Saint Louis Park</t>
  </si>
  <si>
    <t>Columbia Heights</t>
  </si>
  <si>
    <t>Robbinsdale</t>
  </si>
  <si>
    <t>Edina</t>
  </si>
  <si>
    <t>Golden Valley</t>
  </si>
  <si>
    <t>New Hope</t>
  </si>
  <si>
    <t>Brooklyn Center</t>
  </si>
  <si>
    <t>Fridley</t>
  </si>
  <si>
    <t>Coon Rapids</t>
  </si>
  <si>
    <t>Barnum</t>
  </si>
  <si>
    <t>Duluth, MN</t>
  </si>
  <si>
    <t>Bovey</t>
  </si>
  <si>
    <t>Mountain Iron</t>
  </si>
  <si>
    <t>Chisholm</t>
  </si>
  <si>
    <t>Cloquet</t>
  </si>
  <si>
    <t>Cook</t>
  </si>
  <si>
    <t>Embarrass</t>
  </si>
  <si>
    <t>Esko</t>
  </si>
  <si>
    <t>Eveleth</t>
  </si>
  <si>
    <t>Hibbing</t>
  </si>
  <si>
    <t>Hill City</t>
  </si>
  <si>
    <t>Iron</t>
  </si>
  <si>
    <t>McGregor</t>
  </si>
  <si>
    <t>Nashwauk</t>
  </si>
  <si>
    <t>Tower</t>
  </si>
  <si>
    <t>Virginia</t>
  </si>
  <si>
    <t>Austin</t>
  </si>
  <si>
    <t>Austin, MN</t>
  </si>
  <si>
    <t>Blooming Prairie</t>
  </si>
  <si>
    <t>Chatfield</t>
  </si>
  <si>
    <t>Dodge Center</t>
  </si>
  <si>
    <t>Eyota</t>
  </si>
  <si>
    <t>Hayfield</t>
  </si>
  <si>
    <t>Kasson</t>
  </si>
  <si>
    <t>La Crescent</t>
  </si>
  <si>
    <t>Lanesboro</t>
  </si>
  <si>
    <t>Mabel</t>
  </si>
  <si>
    <t>Mantorville</t>
  </si>
  <si>
    <t>Oronoco</t>
  </si>
  <si>
    <t>Pine Island</t>
  </si>
  <si>
    <t>Rushford</t>
  </si>
  <si>
    <t>Winona, MN</t>
  </si>
  <si>
    <t>Stewartville</t>
  </si>
  <si>
    <t>Wabasha</t>
  </si>
  <si>
    <t>Wanamingo</t>
  </si>
  <si>
    <t>West Concord</t>
  </si>
  <si>
    <t>Zumbrota</t>
  </si>
  <si>
    <t>Mankato</t>
  </si>
  <si>
    <t>Amboy</t>
  </si>
  <si>
    <t>Ellendale</t>
  </si>
  <si>
    <t>Good Thunder</t>
  </si>
  <si>
    <t>Lake Crystal</t>
  </si>
  <si>
    <t>New Prague</t>
  </si>
  <si>
    <t>Balaton</t>
  </si>
  <si>
    <t>Marshall, MN</t>
  </si>
  <si>
    <t>Tracy</t>
  </si>
  <si>
    <t>Willmar</t>
  </si>
  <si>
    <t>Willmar, MN</t>
  </si>
  <si>
    <t>Cottonwood</t>
  </si>
  <si>
    <t>Minneota</t>
  </si>
  <si>
    <t>Spicer</t>
  </si>
  <si>
    <t>Alexandria, MN</t>
  </si>
  <si>
    <t>Foreston</t>
  </si>
  <si>
    <t>Isle</t>
  </si>
  <si>
    <t>Long Prairie</t>
  </si>
  <si>
    <t>Milaca</t>
  </si>
  <si>
    <t>Ogilvie</t>
  </si>
  <si>
    <t>Onamia</t>
  </si>
  <si>
    <t>Osakis</t>
  </si>
  <si>
    <t>Parkers Prairie</t>
  </si>
  <si>
    <t>Fergus Falls, MN</t>
  </si>
  <si>
    <t>Sauk Rapids</t>
  </si>
  <si>
    <t>Waite Park</t>
  </si>
  <si>
    <t>Brainerd</t>
  </si>
  <si>
    <t>Brainerd, MN</t>
  </si>
  <si>
    <t>Akeley</t>
  </si>
  <si>
    <t>Backus</t>
  </si>
  <si>
    <t>Browerville</t>
  </si>
  <si>
    <t>Crosby</t>
  </si>
  <si>
    <t>Cross Lake</t>
  </si>
  <si>
    <t>Deerwood</t>
  </si>
  <si>
    <t>Emily</t>
  </si>
  <si>
    <t>Fort Ripley</t>
  </si>
  <si>
    <t>Garrison</t>
  </si>
  <si>
    <t>Laporte</t>
  </si>
  <si>
    <t>Merrifield</t>
  </si>
  <si>
    <t>Motley</t>
  </si>
  <si>
    <t>Nevis</t>
  </si>
  <si>
    <t>Nisswa</t>
  </si>
  <si>
    <t>Palisade</t>
  </si>
  <si>
    <t>Park Rapids</t>
  </si>
  <si>
    <t>Pillager</t>
  </si>
  <si>
    <t>Staples</t>
  </si>
  <si>
    <t>Fargo, ND</t>
  </si>
  <si>
    <t>Battle Lake</t>
  </si>
  <si>
    <t>Dent</t>
  </si>
  <si>
    <t>Dilworth</t>
  </si>
  <si>
    <t>Frazee</t>
  </si>
  <si>
    <t>Glyndon</t>
  </si>
  <si>
    <t>Hawley</t>
  </si>
  <si>
    <t>Moorhead</t>
  </si>
  <si>
    <t>Ottertail</t>
  </si>
  <si>
    <t>Pelican Rapids</t>
  </si>
  <si>
    <t>Perham</t>
  </si>
  <si>
    <t>Underwood</t>
  </si>
  <si>
    <t>Vergas</t>
  </si>
  <si>
    <t>Bemidji</t>
  </si>
  <si>
    <t>Bemidji, MN</t>
  </si>
  <si>
    <t>Bigfork</t>
  </si>
  <si>
    <t>Blackduck</t>
  </si>
  <si>
    <t>Cass Lake</t>
  </si>
  <si>
    <t>Deer River</t>
  </si>
  <si>
    <t>Longville</t>
  </si>
  <si>
    <t>Remer</t>
  </si>
  <si>
    <t>Shevlin</t>
  </si>
  <si>
    <t>Baltic</t>
  </si>
  <si>
    <t>SD</t>
  </si>
  <si>
    <t>Sioux Falls, SD</t>
  </si>
  <si>
    <t>Colton</t>
  </si>
  <si>
    <t>Crooks</t>
  </si>
  <si>
    <t>Dell Rapids</t>
  </si>
  <si>
    <t>Garretson</t>
  </si>
  <si>
    <t>Valley Springs</t>
  </si>
  <si>
    <t>Yankton</t>
  </si>
  <si>
    <t>Yankton, SD</t>
  </si>
  <si>
    <t>Sioux Falls</t>
  </si>
  <si>
    <t>Rapid City, SD</t>
  </si>
  <si>
    <t>Rapid Valley</t>
  </si>
  <si>
    <t>ND</t>
  </si>
  <si>
    <t>Mapleton</t>
  </si>
  <si>
    <t>Wahpeton</t>
  </si>
  <si>
    <t>Wahpeton, ND</t>
  </si>
  <si>
    <t>West Fargo</t>
  </si>
  <si>
    <t>Grand Forks</t>
  </si>
  <si>
    <t>Grand Forks, ND</t>
  </si>
  <si>
    <t>Cavalier</t>
  </si>
  <si>
    <t>Park River</t>
  </si>
  <si>
    <t>Devils Lake</t>
  </si>
  <si>
    <t>Jamestown, ND</t>
  </si>
  <si>
    <t>Bismarck</t>
  </si>
  <si>
    <t>Bismarck, ND</t>
  </si>
  <si>
    <t>Mandan</t>
  </si>
  <si>
    <t>Dickinson, ND</t>
  </si>
  <si>
    <t>Minot, ND</t>
  </si>
  <si>
    <t>Williston, ND</t>
  </si>
  <si>
    <t>MT</t>
  </si>
  <si>
    <t>Huntley</t>
  </si>
  <si>
    <t>Billings, MT</t>
  </si>
  <si>
    <t>Roundup</t>
  </si>
  <si>
    <t>Billings</t>
  </si>
  <si>
    <t>Glasgow</t>
  </si>
  <si>
    <t>Plentywood</t>
  </si>
  <si>
    <t>Glendive</t>
  </si>
  <si>
    <t>Great Falls, MT</t>
  </si>
  <si>
    <t>Belt</t>
  </si>
  <si>
    <t>Conrad</t>
  </si>
  <si>
    <t>Havre</t>
  </si>
  <si>
    <t>Helena, MT</t>
  </si>
  <si>
    <t>East Helena</t>
  </si>
  <si>
    <t>Anaconda</t>
  </si>
  <si>
    <t>Belgrade</t>
  </si>
  <si>
    <t>Bozeman, MT</t>
  </si>
  <si>
    <t>Bozeman</t>
  </si>
  <si>
    <t>Three Forks</t>
  </si>
  <si>
    <t>Missoula</t>
  </si>
  <si>
    <t>Missoula, MT</t>
  </si>
  <si>
    <t>Huson</t>
  </si>
  <si>
    <t>Lolo</t>
  </si>
  <si>
    <t>Polson</t>
  </si>
  <si>
    <t>Ronan</t>
  </si>
  <si>
    <t>Saint Ignatius</t>
  </si>
  <si>
    <t>Kalispell</t>
  </si>
  <si>
    <t>Kalispell, MT</t>
  </si>
  <si>
    <t>Columbia Falls</t>
  </si>
  <si>
    <t>Whitefish</t>
  </si>
  <si>
    <t>Antioch</t>
  </si>
  <si>
    <t>IL</t>
  </si>
  <si>
    <t>Arlington Heights</t>
  </si>
  <si>
    <t>Elk Grove Village</t>
  </si>
  <si>
    <t>Rolling Meadows</t>
  </si>
  <si>
    <t>Crystal Lake</t>
  </si>
  <si>
    <t>Des Plaines</t>
  </si>
  <si>
    <t>Fox Lake</t>
  </si>
  <si>
    <t>Fox River Grove</t>
  </si>
  <si>
    <t>Glenview</t>
  </si>
  <si>
    <t>Grayslake</t>
  </si>
  <si>
    <t>Gurnee</t>
  </si>
  <si>
    <t>Harvard</t>
  </si>
  <si>
    <t>Highwood</t>
  </si>
  <si>
    <t>Long Lake</t>
  </si>
  <si>
    <t>Island Lake</t>
  </si>
  <si>
    <t>Lake Bluff</t>
  </si>
  <si>
    <t>Lake Forest</t>
  </si>
  <si>
    <t>Lake Zurich</t>
  </si>
  <si>
    <t>Libertyville</t>
  </si>
  <si>
    <t>McHenry</t>
  </si>
  <si>
    <t>Lakemoor</t>
  </si>
  <si>
    <t>Morton Grove</t>
  </si>
  <si>
    <t>Mount Prospect</t>
  </si>
  <si>
    <t>Mundelein</t>
  </si>
  <si>
    <t>Vernon Hills</t>
  </si>
  <si>
    <t>Northbrook</t>
  </si>
  <si>
    <t>Palatine</t>
  </si>
  <si>
    <t>Lincolnshire</t>
  </si>
  <si>
    <t>Prospect Heights</t>
  </si>
  <si>
    <t>Round Lake Beach</t>
  </si>
  <si>
    <t>Skokie</t>
  </si>
  <si>
    <t>Spring Grove</t>
  </si>
  <si>
    <t>Wauconda</t>
  </si>
  <si>
    <t>Waukegan</t>
  </si>
  <si>
    <t>Buffalo Grove</t>
  </si>
  <si>
    <t>Wilmette</t>
  </si>
  <si>
    <t>Winnetka</t>
  </si>
  <si>
    <t>Winthrop Harbor</t>
  </si>
  <si>
    <t>Wonder Lake</t>
  </si>
  <si>
    <t>Zion</t>
  </si>
  <si>
    <t>Algonquin</t>
  </si>
  <si>
    <t>Bensenville</t>
  </si>
  <si>
    <t>Streamwood</t>
  </si>
  <si>
    <t>Carpentersville</t>
  </si>
  <si>
    <t>Dekalb</t>
  </si>
  <si>
    <t>West Dundee</t>
  </si>
  <si>
    <t>Elburn</t>
  </si>
  <si>
    <t>Elmhurst</t>
  </si>
  <si>
    <t>Hanover Park</t>
  </si>
  <si>
    <t>Gilberts</t>
  </si>
  <si>
    <t>Glen Ellyn</t>
  </si>
  <si>
    <t>Glendale Heights</t>
  </si>
  <si>
    <t>Pingree Grove</t>
  </si>
  <si>
    <t>Itasca</t>
  </si>
  <si>
    <t>Lombard</t>
  </si>
  <si>
    <t>Malta</t>
  </si>
  <si>
    <t>Maple Park</t>
  </si>
  <si>
    <t>Westchester</t>
  </si>
  <si>
    <t>Broadview</t>
  </si>
  <si>
    <t>Lake in the Hills</t>
  </si>
  <si>
    <t>Medinah</t>
  </si>
  <si>
    <t>Melrose Park</t>
  </si>
  <si>
    <t>Northlake</t>
  </si>
  <si>
    <t>Stone Park</t>
  </si>
  <si>
    <t>River Grove</t>
  </si>
  <si>
    <t>Schaumburg</t>
  </si>
  <si>
    <t>Campton Hills</t>
  </si>
  <si>
    <t>Schiller Park</t>
  </si>
  <si>
    <t>South Elgin</t>
  </si>
  <si>
    <t>Sycamore</t>
  </si>
  <si>
    <t>Villa Park</t>
  </si>
  <si>
    <t>West Chicago</t>
  </si>
  <si>
    <t>Wheaton</t>
  </si>
  <si>
    <t>Carol Stream</t>
  </si>
  <si>
    <t>Wood Dale</t>
  </si>
  <si>
    <t>Hoffman Estates</t>
  </si>
  <si>
    <t>Evanston</t>
  </si>
  <si>
    <t>River Forest</t>
  </si>
  <si>
    <t>Beecher</t>
  </si>
  <si>
    <t>Berwyn</t>
  </si>
  <si>
    <t>Blue Island</t>
  </si>
  <si>
    <t>Braceville</t>
  </si>
  <si>
    <t>Braidwood</t>
  </si>
  <si>
    <t>Calumet City</t>
  </si>
  <si>
    <t>Channahon</t>
  </si>
  <si>
    <t>Chicago Heights</t>
  </si>
  <si>
    <t>Chicago Ridge</t>
  </si>
  <si>
    <t>Coal City</t>
  </si>
  <si>
    <t>Crete</t>
  </si>
  <si>
    <t>Dwight</t>
  </si>
  <si>
    <t>Pontiac, IL</t>
  </si>
  <si>
    <t>Elwood</t>
  </si>
  <si>
    <t>Flossmoor</t>
  </si>
  <si>
    <t>Hazel Crest</t>
  </si>
  <si>
    <t>Joliet</t>
  </si>
  <si>
    <t>Lemont</t>
  </si>
  <si>
    <t>Bolingbrook</t>
  </si>
  <si>
    <t>Manhattan</t>
  </si>
  <si>
    <t>Matteson</t>
  </si>
  <si>
    <t>Mazon</t>
  </si>
  <si>
    <t>Romeoville</t>
  </si>
  <si>
    <t>Minooka</t>
  </si>
  <si>
    <t>Mokena</t>
  </si>
  <si>
    <t>Monee</t>
  </si>
  <si>
    <t>New Lenox</t>
  </si>
  <si>
    <t>Oak Forest</t>
  </si>
  <si>
    <t>Oak Lawn</t>
  </si>
  <si>
    <t>Bridgeview</t>
  </si>
  <si>
    <t>Hometown</t>
  </si>
  <si>
    <t>Hickory Hills</t>
  </si>
  <si>
    <t>Justice</t>
  </si>
  <si>
    <t>Odell</t>
  </si>
  <si>
    <t>Olympia Fields</t>
  </si>
  <si>
    <t>Orland Park</t>
  </si>
  <si>
    <t>Palos Heights</t>
  </si>
  <si>
    <t>Palos Park</t>
  </si>
  <si>
    <t>Palos Hills</t>
  </si>
  <si>
    <t>Peotone</t>
  </si>
  <si>
    <t>Richton Park</t>
  </si>
  <si>
    <t>South Holland</t>
  </si>
  <si>
    <t>Steger</t>
  </si>
  <si>
    <t>Thornton</t>
  </si>
  <si>
    <t>Tinley Park</t>
  </si>
  <si>
    <t>Country Club Hills</t>
  </si>
  <si>
    <t>Willow Springs</t>
  </si>
  <si>
    <t>Worth</t>
  </si>
  <si>
    <t>Homer Glen</t>
  </si>
  <si>
    <t>Clarendon Hills</t>
  </si>
  <si>
    <t>Downers Grove</t>
  </si>
  <si>
    <t>Woodridge</t>
  </si>
  <si>
    <t>Oak Brook</t>
  </si>
  <si>
    <t>La Grange Park</t>
  </si>
  <si>
    <t>Burr Ridge</t>
  </si>
  <si>
    <t>Lisle</t>
  </si>
  <si>
    <t>Naperville</t>
  </si>
  <si>
    <t>North Aurora</t>
  </si>
  <si>
    <t>Somonauk</t>
  </si>
  <si>
    <t>Warrenville</t>
  </si>
  <si>
    <t>Waterman</t>
  </si>
  <si>
    <t>Western Springs</t>
  </si>
  <si>
    <t>Westmont</t>
  </si>
  <si>
    <t>Chicago</t>
  </si>
  <si>
    <t>Norridge</t>
  </si>
  <si>
    <t>Lincolnwood</t>
  </si>
  <si>
    <t>Alsip</t>
  </si>
  <si>
    <t>Evergreen Park</t>
  </si>
  <si>
    <t>Kankakee</t>
  </si>
  <si>
    <t>Kankakee, IL</t>
  </si>
  <si>
    <t>Bourbonnais</t>
  </si>
  <si>
    <t>Gibson City</t>
  </si>
  <si>
    <t>Champaign-Urbana, IL</t>
  </si>
  <si>
    <t>Grant Park</t>
  </si>
  <si>
    <t>Herscher</t>
  </si>
  <si>
    <t>Hoopeston</t>
  </si>
  <si>
    <t>Danville, IL</t>
  </si>
  <si>
    <t>Loda</t>
  </si>
  <si>
    <t>Manteno</t>
  </si>
  <si>
    <t>Momence</t>
  </si>
  <si>
    <t>Onarga</t>
  </si>
  <si>
    <t>Sun River Terrace</t>
  </si>
  <si>
    <t>Rockford, IL</t>
  </si>
  <si>
    <t>Capron</t>
  </si>
  <si>
    <t>Cherry Valley</t>
  </si>
  <si>
    <t>Davis</t>
  </si>
  <si>
    <t>Durand</t>
  </si>
  <si>
    <t>Garden Prairie</t>
  </si>
  <si>
    <t>Pecatonica</t>
  </si>
  <si>
    <t>Poplar Grove</t>
  </si>
  <si>
    <t>Sterling, IL</t>
  </si>
  <si>
    <t>Rockton</t>
  </si>
  <si>
    <t>Roscoe</t>
  </si>
  <si>
    <t>South Beloit</t>
  </si>
  <si>
    <t>Stockton</t>
  </si>
  <si>
    <t>Winnebago</t>
  </si>
  <si>
    <t>Loves Park</t>
  </si>
  <si>
    <t>Machesney Park</t>
  </si>
  <si>
    <t>Andalusia</t>
  </si>
  <si>
    <t>Coal Valley</t>
  </si>
  <si>
    <t>East Moline</t>
  </si>
  <si>
    <t>Moline</t>
  </si>
  <si>
    <t>Port Byron</t>
  </si>
  <si>
    <t>Prophetstown</t>
  </si>
  <si>
    <t>Silvis</t>
  </si>
  <si>
    <t>Marseilles</t>
  </si>
  <si>
    <t>Mendota</t>
  </si>
  <si>
    <t>Oglesby</t>
  </si>
  <si>
    <t>Streator</t>
  </si>
  <si>
    <t>Tonica</t>
  </si>
  <si>
    <t>North Utica</t>
  </si>
  <si>
    <t>Galesburg</t>
  </si>
  <si>
    <t>Galesburg, IL</t>
  </si>
  <si>
    <t>Blandinsville</t>
  </si>
  <si>
    <t>Macomb, IL</t>
  </si>
  <si>
    <t>Wataga</t>
  </si>
  <si>
    <t>Peoria, IL</t>
  </si>
  <si>
    <t>Eureka</t>
  </si>
  <si>
    <t>Glasford</t>
  </si>
  <si>
    <t>Hanna City</t>
  </si>
  <si>
    <t>Manito</t>
  </si>
  <si>
    <t>Pekin</t>
  </si>
  <si>
    <t>Princeville</t>
  </si>
  <si>
    <t>Tremont</t>
  </si>
  <si>
    <t>Yates City</t>
  </si>
  <si>
    <t>Peoria</t>
  </si>
  <si>
    <t>Bartonville</t>
  </si>
  <si>
    <t>Creve Coeur</t>
  </si>
  <si>
    <t>East Peoria</t>
  </si>
  <si>
    <t>Peoria Heights</t>
  </si>
  <si>
    <t>Bloomington, IL</t>
  </si>
  <si>
    <t>Lincoln, IL</t>
  </si>
  <si>
    <t>Carlock</t>
  </si>
  <si>
    <t>Chenoa</t>
  </si>
  <si>
    <t>Deer Creek</t>
  </si>
  <si>
    <t>Fairbury</t>
  </si>
  <si>
    <t>Flanagan</t>
  </si>
  <si>
    <t>Forrest</t>
  </si>
  <si>
    <t>Gridley</t>
  </si>
  <si>
    <t>Heyworth</t>
  </si>
  <si>
    <t>Mackinaw</t>
  </si>
  <si>
    <t>Minier</t>
  </si>
  <si>
    <t>Normal</t>
  </si>
  <si>
    <t>Bement</t>
  </si>
  <si>
    <t>Catlin</t>
  </si>
  <si>
    <t>Cerro Gordo</t>
  </si>
  <si>
    <t>Champaign</t>
  </si>
  <si>
    <t>Tilton</t>
  </si>
  <si>
    <t>Farmer City</t>
  </si>
  <si>
    <t>Fisher</t>
  </si>
  <si>
    <t>Gifford</t>
  </si>
  <si>
    <t>Mahomet</t>
  </si>
  <si>
    <t>Rantoul</t>
  </si>
  <si>
    <t>Ridge Farm</t>
  </si>
  <si>
    <t>Savoy</t>
  </si>
  <si>
    <t>Thomasboro</t>
  </si>
  <si>
    <t>Tolono</t>
  </si>
  <si>
    <t>Ashmore</t>
  </si>
  <si>
    <t>Mattoon</t>
  </si>
  <si>
    <t>Alhambra</t>
  </si>
  <si>
    <t>St. Louis, MO</t>
  </si>
  <si>
    <t>Bethalto</t>
  </si>
  <si>
    <t>East Alton</t>
  </si>
  <si>
    <t>Edwardsville</t>
  </si>
  <si>
    <t>Gillespie</t>
  </si>
  <si>
    <t>Glen Carbon</t>
  </si>
  <si>
    <t>Godfrey</t>
  </si>
  <si>
    <t>Granite City</t>
  </si>
  <si>
    <t>Jerseyville</t>
  </si>
  <si>
    <t>Marine</t>
  </si>
  <si>
    <t>Moro</t>
  </si>
  <si>
    <t>Roxana</t>
  </si>
  <si>
    <t>Witt</t>
  </si>
  <si>
    <t>Wood River</t>
  </si>
  <si>
    <t>Fairview Heights</t>
  </si>
  <si>
    <t>Albers</t>
  </si>
  <si>
    <t>Aviston</t>
  </si>
  <si>
    <t>Breese</t>
  </si>
  <si>
    <t>Carlyle</t>
  </si>
  <si>
    <t>Caseyville</t>
  </si>
  <si>
    <t>Freeburg</t>
  </si>
  <si>
    <t>Mascoutah</t>
  </si>
  <si>
    <t>Millstadt</t>
  </si>
  <si>
    <t>New Baden</t>
  </si>
  <si>
    <t>O Fallon</t>
  </si>
  <si>
    <t>Saint Jacob</t>
  </si>
  <si>
    <t>Smithton</t>
  </si>
  <si>
    <t>Quincy, IL</t>
  </si>
  <si>
    <t>Camp Point</t>
  </si>
  <si>
    <t>Payson</t>
  </si>
  <si>
    <t>Effingham, IL</t>
  </si>
  <si>
    <t>Altamont</t>
  </si>
  <si>
    <t>Lerna</t>
  </si>
  <si>
    <t>Teutopolis</t>
  </si>
  <si>
    <t>Blue Mound</t>
  </si>
  <si>
    <t>Decatur, IL</t>
  </si>
  <si>
    <t>Dawson</t>
  </si>
  <si>
    <t>Springfield, IL</t>
  </si>
  <si>
    <t>Illiopolis</t>
  </si>
  <si>
    <t>Mechanicsburg</t>
  </si>
  <si>
    <t>Mount Pulaski</t>
  </si>
  <si>
    <t>Mount Zion</t>
  </si>
  <si>
    <t>Pawnee</t>
  </si>
  <si>
    <t>Riverton</t>
  </si>
  <si>
    <t>Carlinville</t>
  </si>
  <si>
    <t>Jacksonville, IL</t>
  </si>
  <si>
    <t>Meredosia</t>
  </si>
  <si>
    <t>Pleasant Plains</t>
  </si>
  <si>
    <t>Royal Lakes</t>
  </si>
  <si>
    <t>Virden</t>
  </si>
  <si>
    <t>Williamsville</t>
  </si>
  <si>
    <t>Mount Vernon, IL</t>
  </si>
  <si>
    <t>Odin</t>
  </si>
  <si>
    <t>Sandoval</t>
  </si>
  <si>
    <t>Carbondale</t>
  </si>
  <si>
    <t>Carterville</t>
  </si>
  <si>
    <t>Creal Springs</t>
  </si>
  <si>
    <t>Eldorado</t>
  </si>
  <si>
    <t>Galatia</t>
  </si>
  <si>
    <t>Herrin</t>
  </si>
  <si>
    <t>MO</t>
  </si>
  <si>
    <t>Ballwin</t>
  </si>
  <si>
    <t>Barnhart</t>
  </si>
  <si>
    <t>Crystal City</t>
  </si>
  <si>
    <t>Dittmer</t>
  </si>
  <si>
    <t>Festus</t>
  </si>
  <si>
    <t>Florissant</t>
  </si>
  <si>
    <t>Gerald</t>
  </si>
  <si>
    <t>Hazelwood</t>
  </si>
  <si>
    <t>Maryland Heights</t>
  </si>
  <si>
    <t>Herculaneum</t>
  </si>
  <si>
    <t>High Ridge</t>
  </si>
  <si>
    <t>House Springs</t>
  </si>
  <si>
    <t>Imperial</t>
  </si>
  <si>
    <t>Labadie</t>
  </si>
  <si>
    <t>Lonedell</t>
  </si>
  <si>
    <t>Pacific</t>
  </si>
  <si>
    <t>Pevely</t>
  </si>
  <si>
    <t>Robertsville</t>
  </si>
  <si>
    <t>Saint Ann</t>
  </si>
  <si>
    <t>Valley Park</t>
  </si>
  <si>
    <t>Villa Ridge</t>
  </si>
  <si>
    <t>Overland</t>
  </si>
  <si>
    <t>Webster Groves</t>
  </si>
  <si>
    <t>Northwoods</t>
  </si>
  <si>
    <t>Affton</t>
  </si>
  <si>
    <t>Ladue</t>
  </si>
  <si>
    <t>Lemay</t>
  </si>
  <si>
    <t>Sunset Hills</t>
  </si>
  <si>
    <t>Oakville</t>
  </si>
  <si>
    <t>University City</t>
  </si>
  <si>
    <t>Des Peres</t>
  </si>
  <si>
    <t>Olivette</t>
  </si>
  <si>
    <t>Ferguson</t>
  </si>
  <si>
    <t>Spanish Lake</t>
  </si>
  <si>
    <t>Weldon Spring</t>
  </si>
  <si>
    <t>Wentzville</t>
  </si>
  <si>
    <t>Elsberry</t>
  </si>
  <si>
    <t>Hawk Point</t>
  </si>
  <si>
    <t>Moscow Mills</t>
  </si>
  <si>
    <t>Lake Saint Louis</t>
  </si>
  <si>
    <t>Old Monroe</t>
  </si>
  <si>
    <t>Saint Peters</t>
  </si>
  <si>
    <t>Silex</t>
  </si>
  <si>
    <t>Mexico, MO</t>
  </si>
  <si>
    <t>Wright City</t>
  </si>
  <si>
    <t>Hannibal, MO</t>
  </si>
  <si>
    <t>Kirksville</t>
  </si>
  <si>
    <t>Kirksville, MO</t>
  </si>
  <si>
    <t>Park Hills</t>
  </si>
  <si>
    <t>Farmington, MO</t>
  </si>
  <si>
    <t>Cadet</t>
  </si>
  <si>
    <t>Potosi</t>
  </si>
  <si>
    <t>Cape Girardeau</t>
  </si>
  <si>
    <t>Cape Girardeau, MO</t>
  </si>
  <si>
    <t>Scott City</t>
  </si>
  <si>
    <t>Portageville</t>
  </si>
  <si>
    <t>Poplar Bluff</t>
  </si>
  <si>
    <t>Poplar Bluff, MO</t>
  </si>
  <si>
    <t>Kansas City, MO</t>
  </si>
  <si>
    <t>Blue Springs</t>
  </si>
  <si>
    <t>Buckner</t>
  </si>
  <si>
    <t>Centerview</t>
  </si>
  <si>
    <t>Warrensburg, MO</t>
  </si>
  <si>
    <t>Excelsior Springs</t>
  </si>
  <si>
    <t>Grain Valley</t>
  </si>
  <si>
    <t>Sugar Creek</t>
  </si>
  <si>
    <t>Kearney</t>
  </si>
  <si>
    <t>Lees Summit</t>
  </si>
  <si>
    <t>Lone Jack</t>
  </si>
  <si>
    <t>Peculiar</t>
  </si>
  <si>
    <t>Platte City</t>
  </si>
  <si>
    <t>Raymore</t>
  </si>
  <si>
    <t>Kansas City</t>
  </si>
  <si>
    <t>Gladstone</t>
  </si>
  <si>
    <t>Raytown</t>
  </si>
  <si>
    <t>St. Joseph, MO</t>
  </si>
  <si>
    <t>Braymer</t>
  </si>
  <si>
    <t>Polo</t>
  </si>
  <si>
    <t>Harrisonville</t>
  </si>
  <si>
    <t>Appleton City</t>
  </si>
  <si>
    <t>Archie</t>
  </si>
  <si>
    <t>Drexel</t>
  </si>
  <si>
    <t>El Dorado Springs</t>
  </si>
  <si>
    <t>Freeman</t>
  </si>
  <si>
    <t>Joplin, MO</t>
  </si>
  <si>
    <t>Joplin</t>
  </si>
  <si>
    <t>Carl Junction</t>
  </si>
  <si>
    <t>Goodman</t>
  </si>
  <si>
    <t>Oronogo</t>
  </si>
  <si>
    <t>Sarcoxie</t>
  </si>
  <si>
    <t>Webb City</t>
  </si>
  <si>
    <t>Columbia, MO</t>
  </si>
  <si>
    <t>Jefferson City, MO</t>
  </si>
  <si>
    <t>Camdenton</t>
  </si>
  <si>
    <t>Eldon</t>
  </si>
  <si>
    <t>Hartsburg</t>
  </si>
  <si>
    <t>Holts Summit</t>
  </si>
  <si>
    <t>Village of Four Seasons</t>
  </si>
  <si>
    <t>Linn</t>
  </si>
  <si>
    <t>New Bloomfield</t>
  </si>
  <si>
    <t>Sunrise Beach</t>
  </si>
  <si>
    <t>Tipton</t>
  </si>
  <si>
    <t>Auxvasse</t>
  </si>
  <si>
    <t>Centralia</t>
  </si>
  <si>
    <t>Hallsville</t>
  </si>
  <si>
    <t>Moberly, MO</t>
  </si>
  <si>
    <t>Moberly</t>
  </si>
  <si>
    <t>Sturgeon</t>
  </si>
  <si>
    <t>Sedalia</t>
  </si>
  <si>
    <t>Sedalia, MO</t>
  </si>
  <si>
    <t>Climax Springs</t>
  </si>
  <si>
    <t>Knob Noster</t>
  </si>
  <si>
    <t>Rolla</t>
  </si>
  <si>
    <t>Rolla, MO</t>
  </si>
  <si>
    <t>Lebanon, MO</t>
  </si>
  <si>
    <t>Mountain View</t>
  </si>
  <si>
    <t>West Plains, MO</t>
  </si>
  <si>
    <t>Fort Leonard Wood, MO</t>
  </si>
  <si>
    <t>Saint Robert</t>
  </si>
  <si>
    <t>Springfield, MO</t>
  </si>
  <si>
    <t>Branson</t>
  </si>
  <si>
    <t>Branson, MO</t>
  </si>
  <si>
    <t>Battlefield</t>
  </si>
  <si>
    <t>Cassville</t>
  </si>
  <si>
    <t>Clever</t>
  </si>
  <si>
    <t>Fair Grove</t>
  </si>
  <si>
    <t>Highlandville</t>
  </si>
  <si>
    <t>Kirbyville</t>
  </si>
  <si>
    <t>Marionville</t>
  </si>
  <si>
    <t>Monett</t>
  </si>
  <si>
    <t>Nixa</t>
  </si>
  <si>
    <t>Ozark</t>
  </si>
  <si>
    <t>Pierce City</t>
  </si>
  <si>
    <t>Purdy</t>
  </si>
  <si>
    <t>Merriam Woods Village</t>
  </si>
  <si>
    <t>Shell Knob</t>
  </si>
  <si>
    <t>West Plains</t>
  </si>
  <si>
    <t>Macks Creek</t>
  </si>
  <si>
    <t>Roach</t>
  </si>
  <si>
    <t>Atchison</t>
  </si>
  <si>
    <t>KS</t>
  </si>
  <si>
    <t>Atchison, KS</t>
  </si>
  <si>
    <t>Baldwin City</t>
  </si>
  <si>
    <t>Lawrence, KS</t>
  </si>
  <si>
    <t>Basehor</t>
  </si>
  <si>
    <t>Bonner Springs</t>
  </si>
  <si>
    <t>Bucyrus</t>
  </si>
  <si>
    <t>Eudora</t>
  </si>
  <si>
    <t>Garnett</t>
  </si>
  <si>
    <t>Linn Valley</t>
  </si>
  <si>
    <t>Leavenworth</t>
  </si>
  <si>
    <t>Lecompton</t>
  </si>
  <si>
    <t>McLouth</t>
  </si>
  <si>
    <t>Topeka, KS</t>
  </si>
  <si>
    <t>Olathe</t>
  </si>
  <si>
    <t>Oskaloosa</t>
  </si>
  <si>
    <t>Ottawa, KS</t>
  </si>
  <si>
    <t>Ozawkie</t>
  </si>
  <si>
    <t>Paola</t>
  </si>
  <si>
    <t>Overland Park</t>
  </si>
  <si>
    <t>Tonganoxie</t>
  </si>
  <si>
    <t>Valley Falls</t>
  </si>
  <si>
    <t>Wathena</t>
  </si>
  <si>
    <t>Mission</t>
  </si>
  <si>
    <t>Shawnee</t>
  </si>
  <si>
    <t>Roeland Park</t>
  </si>
  <si>
    <t>Leawood</t>
  </si>
  <si>
    <t>Prairie Village</t>
  </si>
  <si>
    <t>Lenexa</t>
  </si>
  <si>
    <t>Alma</t>
  </si>
  <si>
    <t>Berryton</t>
  </si>
  <si>
    <t>Burlingame</t>
  </si>
  <si>
    <t>Junction City, KS</t>
  </si>
  <si>
    <t>Osage City</t>
  </si>
  <si>
    <t>Overbrook</t>
  </si>
  <si>
    <t>Sabetha</t>
  </si>
  <si>
    <t>Manhattan, KS</t>
  </si>
  <si>
    <t>Wamego</t>
  </si>
  <si>
    <t>Fort Scott</t>
  </si>
  <si>
    <t>Arma</t>
  </si>
  <si>
    <t>Pittsburg, KS</t>
  </si>
  <si>
    <t>Iola</t>
  </si>
  <si>
    <t>Frontenac</t>
  </si>
  <si>
    <t>Yates Center</t>
  </si>
  <si>
    <t>Emporia</t>
  </si>
  <si>
    <t>Emporia, KS</t>
  </si>
  <si>
    <t>Andale</t>
  </si>
  <si>
    <t>Wichita, KS</t>
  </si>
  <si>
    <t>Caldwell</t>
  </si>
  <si>
    <t>Cheney</t>
  </si>
  <si>
    <t>Colwich</t>
  </si>
  <si>
    <t>Derby</t>
  </si>
  <si>
    <t>Douglass</t>
  </si>
  <si>
    <t>El Dorado</t>
  </si>
  <si>
    <t>Garden Plain</t>
  </si>
  <si>
    <t>Goddard</t>
  </si>
  <si>
    <t>Halstead</t>
  </si>
  <si>
    <t>Haysville</t>
  </si>
  <si>
    <t>Hesston</t>
  </si>
  <si>
    <t>Kechi</t>
  </si>
  <si>
    <t>Kingman</t>
  </si>
  <si>
    <t>Kiowa</t>
  </si>
  <si>
    <t>Maize</t>
  </si>
  <si>
    <t>Medicine Lodge</t>
  </si>
  <si>
    <t>Moundridge</t>
  </si>
  <si>
    <t>McPherson, KS</t>
  </si>
  <si>
    <t>Mount Hope</t>
  </si>
  <si>
    <t>Mulvane</t>
  </si>
  <si>
    <t>North Newton</t>
  </si>
  <si>
    <t>Pratt</t>
  </si>
  <si>
    <t>Sedgwick</t>
  </si>
  <si>
    <t>Arkansas City-Winfield, KS</t>
  </si>
  <si>
    <t>Valley Center</t>
  </si>
  <si>
    <t>Wichita</t>
  </si>
  <si>
    <t>Park City</t>
  </si>
  <si>
    <t>Coffeyville, KS</t>
  </si>
  <si>
    <t>Salina</t>
  </si>
  <si>
    <t>Salina, KS</t>
  </si>
  <si>
    <t>Abilene</t>
  </si>
  <si>
    <t>Chapman</t>
  </si>
  <si>
    <t>Clay Center</t>
  </si>
  <si>
    <t>Downs</t>
  </si>
  <si>
    <t>Herington</t>
  </si>
  <si>
    <t>Lindsborg</t>
  </si>
  <si>
    <t>McPherson</t>
  </si>
  <si>
    <t>Osborne</t>
  </si>
  <si>
    <t>Solomon</t>
  </si>
  <si>
    <t>Hutchinson</t>
  </si>
  <si>
    <t>Hutchinson, KS</t>
  </si>
  <si>
    <t>South Hutchinson</t>
  </si>
  <si>
    <t>Ellinwood</t>
  </si>
  <si>
    <t>Great Bend, KS</t>
  </si>
  <si>
    <t>Great Bend</t>
  </si>
  <si>
    <t>Haven</t>
  </si>
  <si>
    <t>Hoisington</t>
  </si>
  <si>
    <t>Larned</t>
  </si>
  <si>
    <t>Nickerson</t>
  </si>
  <si>
    <t>Hays</t>
  </si>
  <si>
    <t>Hays, KS</t>
  </si>
  <si>
    <t>Colby</t>
  </si>
  <si>
    <t>Dodge City</t>
  </si>
  <si>
    <t>Dodge City, KS</t>
  </si>
  <si>
    <t>Garden City, KS</t>
  </si>
  <si>
    <t>Liberal</t>
  </si>
  <si>
    <t>Liberal, KS</t>
  </si>
  <si>
    <t>Hugoton</t>
  </si>
  <si>
    <t>NE</t>
  </si>
  <si>
    <t>Fremont, NE</t>
  </si>
  <si>
    <t>Hooper</t>
  </si>
  <si>
    <t>Papillion</t>
  </si>
  <si>
    <t>Scribner</t>
  </si>
  <si>
    <t>Omaha</t>
  </si>
  <si>
    <t>La Vista</t>
  </si>
  <si>
    <t>Beatrice</t>
  </si>
  <si>
    <t>Beatrice, NE</t>
  </si>
  <si>
    <t>Bennet</t>
  </si>
  <si>
    <t>Lincoln, NE</t>
  </si>
  <si>
    <t>Firth</t>
  </si>
  <si>
    <t>Roca</t>
  </si>
  <si>
    <t>Seward</t>
  </si>
  <si>
    <t>Columbus, NE</t>
  </si>
  <si>
    <t>Norfolk, NE</t>
  </si>
  <si>
    <t>Grand Island, NE</t>
  </si>
  <si>
    <t>Doniphan</t>
  </si>
  <si>
    <t>Gibbon</t>
  </si>
  <si>
    <t>Kearney, NE</t>
  </si>
  <si>
    <t>North Platte</t>
  </si>
  <si>
    <t>North Platte, NE</t>
  </si>
  <si>
    <t>Gering</t>
  </si>
  <si>
    <t>Scottsbluff, NE</t>
  </si>
  <si>
    <t>Morrill</t>
  </si>
  <si>
    <t>Scottsbluff</t>
  </si>
  <si>
    <t>Metairie</t>
  </si>
  <si>
    <t>LA</t>
  </si>
  <si>
    <t>Des Allemands</t>
  </si>
  <si>
    <t>Belle Chasse</t>
  </si>
  <si>
    <t>Destrehan</t>
  </si>
  <si>
    <t>Gramercy</t>
  </si>
  <si>
    <t>Hahnville</t>
  </si>
  <si>
    <t>Harvey</t>
  </si>
  <si>
    <t>Kenner</t>
  </si>
  <si>
    <t>La Place</t>
  </si>
  <si>
    <t>Luling</t>
  </si>
  <si>
    <t>Lutcher</t>
  </si>
  <si>
    <t>Marrero</t>
  </si>
  <si>
    <t>Meraux</t>
  </si>
  <si>
    <t>Norco</t>
  </si>
  <si>
    <t>Saint Rose</t>
  </si>
  <si>
    <t>Vacherie</t>
  </si>
  <si>
    <t>Westwego</t>
  </si>
  <si>
    <t>New Orleans</t>
  </si>
  <si>
    <t>River Ridge</t>
  </si>
  <si>
    <t>Thibodaux</t>
  </si>
  <si>
    <t>Morgan City, LA</t>
  </si>
  <si>
    <t>Bourg</t>
  </si>
  <si>
    <t>Cut Off</t>
  </si>
  <si>
    <t>Galliano</t>
  </si>
  <si>
    <t>Houma</t>
  </si>
  <si>
    <t>Larose</t>
  </si>
  <si>
    <t>Morgan City</t>
  </si>
  <si>
    <t>Hammond, LA</t>
  </si>
  <si>
    <t>Abita Springs</t>
  </si>
  <si>
    <t>Angie</t>
  </si>
  <si>
    <t>Bogalusa, LA</t>
  </si>
  <si>
    <t>Bogalusa</t>
  </si>
  <si>
    <t>Bush</t>
  </si>
  <si>
    <t>Lacombe</t>
  </si>
  <si>
    <t>Loranger</t>
  </si>
  <si>
    <t>Mandeville</t>
  </si>
  <si>
    <t>Mount Hermon</t>
  </si>
  <si>
    <t>Pearl River</t>
  </si>
  <si>
    <t>Ponchatoula</t>
  </si>
  <si>
    <t>Slidell</t>
  </si>
  <si>
    <t>Baton Rouge, LA</t>
  </si>
  <si>
    <t>Lafayette, LA</t>
  </si>
  <si>
    <t>Basile</t>
  </si>
  <si>
    <t>Broussard</t>
  </si>
  <si>
    <t>Carencro</t>
  </si>
  <si>
    <t>Church Point</t>
  </si>
  <si>
    <t>Crowley</t>
  </si>
  <si>
    <t>Duson</t>
  </si>
  <si>
    <t>Eunice</t>
  </si>
  <si>
    <t>Iota</t>
  </si>
  <si>
    <t>Jeanerette</t>
  </si>
  <si>
    <t>Jennings</t>
  </si>
  <si>
    <t>Maurice</t>
  </si>
  <si>
    <t>Ville Platte</t>
  </si>
  <si>
    <t>Welsh</t>
  </si>
  <si>
    <t>Lake Charles</t>
  </si>
  <si>
    <t>Lake Charles, LA</t>
  </si>
  <si>
    <t>Deridder</t>
  </si>
  <si>
    <t>DeRidder, LA</t>
  </si>
  <si>
    <t>Iowa</t>
  </si>
  <si>
    <t>Merryville</t>
  </si>
  <si>
    <t>Ragley</t>
  </si>
  <si>
    <t>Sulphur</t>
  </si>
  <si>
    <t>Denham Springs</t>
  </si>
  <si>
    <t>Addis</t>
  </si>
  <si>
    <t>Brusly</t>
  </si>
  <si>
    <t>Darrow</t>
  </si>
  <si>
    <t>Ethel</t>
  </si>
  <si>
    <t>Geismar</t>
  </si>
  <si>
    <t>Gonzales</t>
  </si>
  <si>
    <t>Greenwell Springs</t>
  </si>
  <si>
    <t>New Roads</t>
  </si>
  <si>
    <t>Paulina</t>
  </si>
  <si>
    <t>Plaquemine</t>
  </si>
  <si>
    <t>Port Allen</t>
  </si>
  <si>
    <t>Prairieville</t>
  </si>
  <si>
    <t>Pride</t>
  </si>
  <si>
    <t>Saint Amant</t>
  </si>
  <si>
    <t>Saint Francisville</t>
  </si>
  <si>
    <t>Saint Gabriel</t>
  </si>
  <si>
    <t>Slaughter</t>
  </si>
  <si>
    <t>Ventress</t>
  </si>
  <si>
    <t>White Castle</t>
  </si>
  <si>
    <t>Zachary</t>
  </si>
  <si>
    <t>Baton Rouge</t>
  </si>
  <si>
    <t>Doyline</t>
  </si>
  <si>
    <t>Haughton</t>
  </si>
  <si>
    <t>Keithville</t>
  </si>
  <si>
    <t>Springhill</t>
  </si>
  <si>
    <t>Shreveport</t>
  </si>
  <si>
    <t>Monroe, LA</t>
  </si>
  <si>
    <t>Bastrop</t>
  </si>
  <si>
    <t>Bastrop, LA</t>
  </si>
  <si>
    <t>Bernice</t>
  </si>
  <si>
    <t>Choudrant</t>
  </si>
  <si>
    <t>Ruston, LA</t>
  </si>
  <si>
    <t>Downsville</t>
  </si>
  <si>
    <t>Dubach</t>
  </si>
  <si>
    <t>Farmerville</t>
  </si>
  <si>
    <t>North Hodge</t>
  </si>
  <si>
    <t>Ruston</t>
  </si>
  <si>
    <t>Tallulah</t>
  </si>
  <si>
    <t>Alexandria, LA</t>
  </si>
  <si>
    <t>Cottonport</t>
  </si>
  <si>
    <t>Ferriday</t>
  </si>
  <si>
    <t>Marksville</t>
  </si>
  <si>
    <t>Anacoco</t>
  </si>
  <si>
    <t>Fort Polk South, LA</t>
  </si>
  <si>
    <t>Dry Prong</t>
  </si>
  <si>
    <t>Leesville</t>
  </si>
  <si>
    <t>Natchitoches</t>
  </si>
  <si>
    <t>Natchitoches, LA</t>
  </si>
  <si>
    <t>New Llano</t>
  </si>
  <si>
    <t>Woodworth</t>
  </si>
  <si>
    <t>Pine Bluff</t>
  </si>
  <si>
    <t>AR</t>
  </si>
  <si>
    <t>Pine Bluff, AR</t>
  </si>
  <si>
    <t>White Hall</t>
  </si>
  <si>
    <t>Texarkana</t>
  </si>
  <si>
    <t>Texarkana, TX</t>
  </si>
  <si>
    <t>Hot Springs, AR</t>
  </si>
  <si>
    <t>Hot Springs Village</t>
  </si>
  <si>
    <t>Pearcy</t>
  </si>
  <si>
    <t>Royal</t>
  </si>
  <si>
    <t>Shannon Hills</t>
  </si>
  <si>
    <t>Beebe</t>
  </si>
  <si>
    <t>Searcy, AR</t>
  </si>
  <si>
    <t>Bryant</t>
  </si>
  <si>
    <t>Cabot</t>
  </si>
  <si>
    <t>Twin Groves</t>
  </si>
  <si>
    <t>Hensley</t>
  </si>
  <si>
    <t>Greers Ferry</t>
  </si>
  <si>
    <t>Judsonia</t>
  </si>
  <si>
    <t>McRae</t>
  </si>
  <si>
    <t>Maumelle</t>
  </si>
  <si>
    <t>North Little Rock</t>
  </si>
  <si>
    <t>Sherwood</t>
  </si>
  <si>
    <t>Pangburn</t>
  </si>
  <si>
    <t>Rose Bud</t>
  </si>
  <si>
    <t>Searcy</t>
  </si>
  <si>
    <t>Vilonia</t>
  </si>
  <si>
    <t>Ward</t>
  </si>
  <si>
    <t>Little Rock</t>
  </si>
  <si>
    <t>Anthonyville</t>
  </si>
  <si>
    <t>Jonesboro, AR</t>
  </si>
  <si>
    <t>Bono</t>
  </si>
  <si>
    <t>Paragould</t>
  </si>
  <si>
    <t>Paragould, AR</t>
  </si>
  <si>
    <t>Batesville, AR</t>
  </si>
  <si>
    <t>Drasco</t>
  </si>
  <si>
    <t>Heber Springs</t>
  </si>
  <si>
    <t>Harrison, AR</t>
  </si>
  <si>
    <t>Bull Shoals</t>
  </si>
  <si>
    <t>Everton</t>
  </si>
  <si>
    <t>Flippin</t>
  </si>
  <si>
    <t>Gassville</t>
  </si>
  <si>
    <t>Mountain Home, AR</t>
  </si>
  <si>
    <t>Mountain Home</t>
  </si>
  <si>
    <t>Norfork</t>
  </si>
  <si>
    <t>Yellville</t>
  </si>
  <si>
    <t>Bella Vista</t>
  </si>
  <si>
    <t>Cave Springs</t>
  </si>
  <si>
    <t>Centerton</t>
  </si>
  <si>
    <t>Elkins</t>
  </si>
  <si>
    <t>Gentry</t>
  </si>
  <si>
    <t>Pea Ridge</t>
  </si>
  <si>
    <t>Siloam Springs</t>
  </si>
  <si>
    <t>West Fork</t>
  </si>
  <si>
    <t>Russellville, AR</t>
  </si>
  <si>
    <t>Hartman</t>
  </si>
  <si>
    <t>Fort Smith</t>
  </si>
  <si>
    <t>Fort Smith, AR</t>
  </si>
  <si>
    <t>Barling</t>
  </si>
  <si>
    <t>Hackett</t>
  </si>
  <si>
    <t>Lavaca</t>
  </si>
  <si>
    <t>Mountainburg</t>
  </si>
  <si>
    <t>Rudy</t>
  </si>
  <si>
    <t>Edmond</t>
  </si>
  <si>
    <t>OK</t>
  </si>
  <si>
    <t>Oklahoma City, OK</t>
  </si>
  <si>
    <t>Blanchard</t>
  </si>
  <si>
    <t>Chickasha</t>
  </si>
  <si>
    <t>Choctaw</t>
  </si>
  <si>
    <t>Norman</t>
  </si>
  <si>
    <t>El Reno</t>
  </si>
  <si>
    <t>Guthrie</t>
  </si>
  <si>
    <t>Harrah</t>
  </si>
  <si>
    <t>Jones</t>
  </si>
  <si>
    <t>Slaughterville</t>
  </si>
  <si>
    <t>Lindsay</t>
  </si>
  <si>
    <t>Marlow</t>
  </si>
  <si>
    <t>Duncan, OK</t>
  </si>
  <si>
    <t>Minco</t>
  </si>
  <si>
    <t>Mustang</t>
  </si>
  <si>
    <t>Newcastle</t>
  </si>
  <si>
    <t>Ninnekah</t>
  </si>
  <si>
    <t>Noble</t>
  </si>
  <si>
    <t>Pauls Valley</t>
  </si>
  <si>
    <t>Purcell</t>
  </si>
  <si>
    <t>Rush Springs</t>
  </si>
  <si>
    <t>Tuttle</t>
  </si>
  <si>
    <t>Goldsby</t>
  </si>
  <si>
    <t>Weatherford</t>
  </si>
  <si>
    <t>Yukon</t>
  </si>
  <si>
    <t>Oklahoma City</t>
  </si>
  <si>
    <t>Midwest City</t>
  </si>
  <si>
    <t>Del City</t>
  </si>
  <si>
    <t>Warr Acres</t>
  </si>
  <si>
    <t>Ardmore, OK</t>
  </si>
  <si>
    <t>Elmore City</t>
  </si>
  <si>
    <t>Healdton</t>
  </si>
  <si>
    <t>Lone Grove</t>
  </si>
  <si>
    <t>Mead</t>
  </si>
  <si>
    <t>Durant, OK</t>
  </si>
  <si>
    <t>Lawton, OK</t>
  </si>
  <si>
    <t>Altus</t>
  </si>
  <si>
    <t>Altus, OK</t>
  </si>
  <si>
    <t>Comanche</t>
  </si>
  <si>
    <t>Elk City</t>
  </si>
  <si>
    <t>Elk City, OK</t>
  </si>
  <si>
    <t>Enid</t>
  </si>
  <si>
    <t>Enid, OK</t>
  </si>
  <si>
    <t>Hennessey</t>
  </si>
  <si>
    <t>Kingfisher</t>
  </si>
  <si>
    <t>Okarche</t>
  </si>
  <si>
    <t>Woodward, OK</t>
  </si>
  <si>
    <t>Mooreland</t>
  </si>
  <si>
    <t>Bartlesville</t>
  </si>
  <si>
    <t>Bartlesville, OK</t>
  </si>
  <si>
    <t>Bixby</t>
  </si>
  <si>
    <t>Tulsa, OK</t>
  </si>
  <si>
    <t>Broken Arrow</t>
  </si>
  <si>
    <t>Catoosa</t>
  </si>
  <si>
    <t>Claremore</t>
  </si>
  <si>
    <t>Copan</t>
  </si>
  <si>
    <t>Cushing</t>
  </si>
  <si>
    <t>Stillwater, OK</t>
  </si>
  <si>
    <t>Dewey</t>
  </si>
  <si>
    <t>Drumright</t>
  </si>
  <si>
    <t>Glenpool</t>
  </si>
  <si>
    <t>Inola</t>
  </si>
  <si>
    <t>Jenks</t>
  </si>
  <si>
    <t>Kellyville</t>
  </si>
  <si>
    <t>Kiefer</t>
  </si>
  <si>
    <t>Mannford</t>
  </si>
  <si>
    <t>Mounds</t>
  </si>
  <si>
    <t>Ochelata</t>
  </si>
  <si>
    <t>Oologah</t>
  </si>
  <si>
    <t>Owasso</t>
  </si>
  <si>
    <t>Perkins</t>
  </si>
  <si>
    <t>Sand Springs</t>
  </si>
  <si>
    <t>Sapulpa</t>
  </si>
  <si>
    <t>Skiatook</t>
  </si>
  <si>
    <t>Sperry</t>
  </si>
  <si>
    <t>Stroud</t>
  </si>
  <si>
    <t>Talala</t>
  </si>
  <si>
    <t>Tulsa</t>
  </si>
  <si>
    <t>Adair</t>
  </si>
  <si>
    <t>Chouteau</t>
  </si>
  <si>
    <t>Miami, OK</t>
  </si>
  <si>
    <t>Grove</t>
  </si>
  <si>
    <t>Pryor</t>
  </si>
  <si>
    <t>Muskogee</t>
  </si>
  <si>
    <t>Muskogee, OK</t>
  </si>
  <si>
    <t>Beggs</t>
  </si>
  <si>
    <t>Checotah</t>
  </si>
  <si>
    <t>Cookson</t>
  </si>
  <si>
    <t>Tahlequah, OK</t>
  </si>
  <si>
    <t>Coweta</t>
  </si>
  <si>
    <t>Eufaula</t>
  </si>
  <si>
    <t>Fort Gibson</t>
  </si>
  <si>
    <t>Haskell</t>
  </si>
  <si>
    <t>Henryetta</t>
  </si>
  <si>
    <t>Hulbert</t>
  </si>
  <si>
    <t>Okmulgee</t>
  </si>
  <si>
    <t>Pettit</t>
  </si>
  <si>
    <t>Tahlequah</t>
  </si>
  <si>
    <t>Wagoner</t>
  </si>
  <si>
    <t>Welling</t>
  </si>
  <si>
    <t>McAlester</t>
  </si>
  <si>
    <t>McAlester, OK</t>
  </si>
  <si>
    <t>Krebs</t>
  </si>
  <si>
    <t>Talihina</t>
  </si>
  <si>
    <t>Ponca City</t>
  </si>
  <si>
    <t>Ponca City, OK</t>
  </si>
  <si>
    <t>Blackwell</t>
  </si>
  <si>
    <t>Newkirk</t>
  </si>
  <si>
    <t>Tonkawa</t>
  </si>
  <si>
    <t>Durant</t>
  </si>
  <si>
    <t>Bokchito</t>
  </si>
  <si>
    <t>Shawnee, OK</t>
  </si>
  <si>
    <t>Ada, OK</t>
  </si>
  <si>
    <t>Konawa</t>
  </si>
  <si>
    <t>McLoud</t>
  </si>
  <si>
    <t>Meeker</t>
  </si>
  <si>
    <t>Prague</t>
  </si>
  <si>
    <t>Stonewall</t>
  </si>
  <si>
    <t>Arkoma</t>
  </si>
  <si>
    <t>Pocola</t>
  </si>
  <si>
    <t>Heavener</t>
  </si>
  <si>
    <t>Muldrow</t>
  </si>
  <si>
    <t>Poteau</t>
  </si>
  <si>
    <t>Sallisaw</t>
  </si>
  <si>
    <t>Spiro</t>
  </si>
  <si>
    <t>Wister</t>
  </si>
  <si>
    <t>TX</t>
  </si>
  <si>
    <t>Allen</t>
  </si>
  <si>
    <t>Coppell</t>
  </si>
  <si>
    <t>Flower Mound</t>
  </si>
  <si>
    <t>Plano</t>
  </si>
  <si>
    <t>Rockwall</t>
  </si>
  <si>
    <t>Frisco</t>
  </si>
  <si>
    <t>Irving</t>
  </si>
  <si>
    <t>Garland</t>
  </si>
  <si>
    <t>Sachse</t>
  </si>
  <si>
    <t>Grand Prairie</t>
  </si>
  <si>
    <t>The Colony</t>
  </si>
  <si>
    <t>Lake Dallas</t>
  </si>
  <si>
    <t>Little Elm</t>
  </si>
  <si>
    <t>McKinney</t>
  </si>
  <si>
    <t>Richardson</t>
  </si>
  <si>
    <t>Rowlett</t>
  </si>
  <si>
    <t>Wylie</t>
  </si>
  <si>
    <t>Corsicana, TX</t>
  </si>
  <si>
    <t>Desoto</t>
  </si>
  <si>
    <t>Ennis</t>
  </si>
  <si>
    <t>Forney</t>
  </si>
  <si>
    <t>Caddo Mills</t>
  </si>
  <si>
    <t>Tool</t>
  </si>
  <si>
    <t>Athens, TX</t>
  </si>
  <si>
    <t>Malakoff</t>
  </si>
  <si>
    <t>Mesquite</t>
  </si>
  <si>
    <t>Gun Barrel City</t>
  </si>
  <si>
    <t>Seagoville</t>
  </si>
  <si>
    <t>Trinidad</t>
  </si>
  <si>
    <t>Waxahachie</t>
  </si>
  <si>
    <t>Lavon</t>
  </si>
  <si>
    <t>Josephine</t>
  </si>
  <si>
    <t>Balch Springs</t>
  </si>
  <si>
    <t>Sunnyvale</t>
  </si>
  <si>
    <t>Royse City</t>
  </si>
  <si>
    <t>Farmers Branch</t>
  </si>
  <si>
    <t>Celeste</t>
  </si>
  <si>
    <t>Lone Oak</t>
  </si>
  <si>
    <t>Melissa</t>
  </si>
  <si>
    <t>Mount Pleasant, TX</t>
  </si>
  <si>
    <t>West Tawakoni</t>
  </si>
  <si>
    <t>Wolfe City</t>
  </si>
  <si>
    <t>Overton</t>
  </si>
  <si>
    <t>Longview, TX</t>
  </si>
  <si>
    <t>Tyler</t>
  </si>
  <si>
    <t>Tyler, TX</t>
  </si>
  <si>
    <t>Bullard</t>
  </si>
  <si>
    <t>Van</t>
  </si>
  <si>
    <t>Aledo</t>
  </si>
  <si>
    <t>Alvarado</t>
  </si>
  <si>
    <t>Azle</t>
  </si>
  <si>
    <t>Burleson</t>
  </si>
  <si>
    <t>Cleburne</t>
  </si>
  <si>
    <t>Colleyville</t>
  </si>
  <si>
    <t>Euless</t>
  </si>
  <si>
    <t>Granbury</t>
  </si>
  <si>
    <t>Grapevine</t>
  </si>
  <si>
    <t>Fort Worth</t>
  </si>
  <si>
    <t>Hurst</t>
  </si>
  <si>
    <t>Joshua</t>
  </si>
  <si>
    <t>Kennedale</t>
  </si>
  <si>
    <t>Mineral Wells, TX</t>
  </si>
  <si>
    <t>New Fairview</t>
  </si>
  <si>
    <t>Venus</t>
  </si>
  <si>
    <t>Southlake</t>
  </si>
  <si>
    <t>Haltom City</t>
  </si>
  <si>
    <t>Richland Hills</t>
  </si>
  <si>
    <t>Benbrook</t>
  </si>
  <si>
    <t>North Richland Hills</t>
  </si>
  <si>
    <t>Aubrey</t>
  </si>
  <si>
    <t>Gainesville, TX</t>
  </si>
  <si>
    <t>Keller</t>
  </si>
  <si>
    <t>Krum</t>
  </si>
  <si>
    <t>Pilot Point</t>
  </si>
  <si>
    <t>Trophy Club</t>
  </si>
  <si>
    <t>Sanger</t>
  </si>
  <si>
    <t>Wichita Falls</t>
  </si>
  <si>
    <t>Wichita Falls, TX</t>
  </si>
  <si>
    <t>Stephenville, TX</t>
  </si>
  <si>
    <t>Graford</t>
  </si>
  <si>
    <t>Kempner</t>
  </si>
  <si>
    <t>Lampasas</t>
  </si>
  <si>
    <t>Whitney</t>
  </si>
  <si>
    <t>Waco, TX</t>
  </si>
  <si>
    <t>Woodway</t>
  </si>
  <si>
    <t>Brownwood</t>
  </si>
  <si>
    <t>Brownwood, TX</t>
  </si>
  <si>
    <t>Early</t>
  </si>
  <si>
    <t>Conroe</t>
  </si>
  <si>
    <t>Willis</t>
  </si>
  <si>
    <t>The Woodlands</t>
  </si>
  <si>
    <t>Santa Fe</t>
  </si>
  <si>
    <t>Friendswood</t>
  </si>
  <si>
    <t>La Marque</t>
  </si>
  <si>
    <t>League City</t>
  </si>
  <si>
    <t>Texas City</t>
  </si>
  <si>
    <t>Laredo</t>
  </si>
  <si>
    <t>Laredo, TX</t>
  </si>
  <si>
    <t>Kirby</t>
  </si>
  <si>
    <t>Port Isabel</t>
  </si>
  <si>
    <t>Cedar Creek</t>
  </si>
  <si>
    <t>Cedar Park</t>
  </si>
  <si>
    <t>Round Rock</t>
  </si>
  <si>
    <t>Spicewood</t>
  </si>
  <si>
    <t>Amarillo</t>
  </si>
  <si>
    <t>Amarillo, TX</t>
  </si>
  <si>
    <t>Abilene, TX</t>
  </si>
  <si>
    <t>Merkel</t>
  </si>
  <si>
    <t>Tuscola</t>
  </si>
  <si>
    <t>El Paso</t>
  </si>
  <si>
    <t>El Paso, TX</t>
  </si>
  <si>
    <t>Arvada</t>
  </si>
  <si>
    <t>CO</t>
  </si>
  <si>
    <t>Broomfield</t>
  </si>
  <si>
    <t>Commerce City</t>
  </si>
  <si>
    <t>Boulder, CO</t>
  </si>
  <si>
    <t>Wheat Ridge</t>
  </si>
  <si>
    <t>Byers</t>
  </si>
  <si>
    <t>Castle Rock</t>
  </si>
  <si>
    <t>Deer Trail</t>
  </si>
  <si>
    <t>Elbert</t>
  </si>
  <si>
    <t>Colorado Springs, CO</t>
  </si>
  <si>
    <t>Greenwood Village</t>
  </si>
  <si>
    <t>Centennial</t>
  </si>
  <si>
    <t>Franktown</t>
  </si>
  <si>
    <t>Larkspur</t>
  </si>
  <si>
    <t>Roxborough Park</t>
  </si>
  <si>
    <t>Highlands Ranch</t>
  </si>
  <si>
    <t>Ken Caryl</t>
  </si>
  <si>
    <t>Monument</t>
  </si>
  <si>
    <t>Palmer Lake</t>
  </si>
  <si>
    <t>Parker</t>
  </si>
  <si>
    <t>Sherrelwood</t>
  </si>
  <si>
    <t>Northglenn</t>
  </si>
  <si>
    <t>Boulder</t>
  </si>
  <si>
    <t>Bailey</t>
  </si>
  <si>
    <t>Idaho Springs</t>
  </si>
  <si>
    <t>Steamboat Springs, CO</t>
  </si>
  <si>
    <t>Conifer</t>
  </si>
  <si>
    <t>Evergreen</t>
  </si>
  <si>
    <t>Fairplay</t>
  </si>
  <si>
    <t>Grand Lake</t>
  </si>
  <si>
    <t>Hartsel</t>
  </si>
  <si>
    <t>Indian Hills</t>
  </si>
  <si>
    <t>Nederland</t>
  </si>
  <si>
    <t>Pine</t>
  </si>
  <si>
    <t>Steamboat Springs</t>
  </si>
  <si>
    <t>Longmont</t>
  </si>
  <si>
    <t>Allenspark</t>
  </si>
  <si>
    <t>Bellvue</t>
  </si>
  <si>
    <t>Fort Collins, CO</t>
  </si>
  <si>
    <t>Berthoud</t>
  </si>
  <si>
    <t>Dacono</t>
  </si>
  <si>
    <t>Greeley, CO</t>
  </si>
  <si>
    <t>Drake</t>
  </si>
  <si>
    <t>Estes Park</t>
  </si>
  <si>
    <t>Fort Collins</t>
  </si>
  <si>
    <t>Milliken</t>
  </si>
  <si>
    <t>Red Feather Lakes</t>
  </si>
  <si>
    <t>Timnath</t>
  </si>
  <si>
    <t>Lochbuie</t>
  </si>
  <si>
    <t>Ault</t>
  </si>
  <si>
    <t>Fort Lupton</t>
  </si>
  <si>
    <t>Greeley</t>
  </si>
  <si>
    <t>Keenesburg</t>
  </si>
  <si>
    <t>Kersey</t>
  </si>
  <si>
    <t>Sterling, CO</t>
  </si>
  <si>
    <t>Calhan</t>
  </si>
  <si>
    <t>Green Mountain Falls</t>
  </si>
  <si>
    <t>Cripple Creek</t>
  </si>
  <si>
    <t>Divide</t>
  </si>
  <si>
    <t>Manitou Springs</t>
  </si>
  <si>
    <t>Peyton</t>
  </si>
  <si>
    <t>Woodland Park</t>
  </si>
  <si>
    <t>Colorado Springs</t>
  </si>
  <si>
    <t>Black Forest</t>
  </si>
  <si>
    <t>Security-Widefield</t>
  </si>
  <si>
    <t>Pueblo</t>
  </si>
  <si>
    <t>Pueblo, CO</t>
  </si>
  <si>
    <t>Colorado City</t>
  </si>
  <si>
    <t>La Junta</t>
  </si>
  <si>
    <t>Rocky Ford</t>
  </si>
  <si>
    <t>Alamosa</t>
  </si>
  <si>
    <t>Bayfield</t>
  </si>
  <si>
    <t>Durango, CO</t>
  </si>
  <si>
    <t>Salida</t>
  </si>
  <si>
    <t>Buena Vista</t>
  </si>
  <si>
    <t>Nathrop</t>
  </si>
  <si>
    <t>Durango</t>
  </si>
  <si>
    <t>Cortez</t>
  </si>
  <si>
    <t>Dolores</t>
  </si>
  <si>
    <t>Hesperus</t>
  </si>
  <si>
    <t>Mancos</t>
  </si>
  <si>
    <t>Montrose, CO</t>
  </si>
  <si>
    <t>Grand Junction, CO</t>
  </si>
  <si>
    <t>Fruita</t>
  </si>
  <si>
    <t>Glenwood Springs</t>
  </si>
  <si>
    <t>Glenwood Springs, CO</t>
  </si>
  <si>
    <t>Aspen</t>
  </si>
  <si>
    <t>Snowmass Village</t>
  </si>
  <si>
    <t>Edwards, CO</t>
  </si>
  <si>
    <t>Basalt</t>
  </si>
  <si>
    <t>Parachute</t>
  </si>
  <si>
    <t>Gypsum</t>
  </si>
  <si>
    <t>Rifle</t>
  </si>
  <si>
    <t>Silt</t>
  </si>
  <si>
    <t>Cheyenne</t>
  </si>
  <si>
    <t>WY</t>
  </si>
  <si>
    <t>Cheyenne, WY</t>
  </si>
  <si>
    <t>Laramie</t>
  </si>
  <si>
    <t>Laramie, WY</t>
  </si>
  <si>
    <t>Wheatland</t>
  </si>
  <si>
    <t>Worland</t>
  </si>
  <si>
    <t>Cody</t>
  </si>
  <si>
    <t>Thermopolis</t>
  </si>
  <si>
    <t>Riverton, WY</t>
  </si>
  <si>
    <t>Lander</t>
  </si>
  <si>
    <t>Casper</t>
  </si>
  <si>
    <t>Casper, WY</t>
  </si>
  <si>
    <t>Gillette</t>
  </si>
  <si>
    <t>Gillette, WY</t>
  </si>
  <si>
    <t>Sheridan, WY</t>
  </si>
  <si>
    <t>Rock Springs</t>
  </si>
  <si>
    <t>Rock Springs, WY</t>
  </si>
  <si>
    <t>Evanston, WY</t>
  </si>
  <si>
    <t>Green River</t>
  </si>
  <si>
    <t>Kemmerer</t>
  </si>
  <si>
    <t>Pocatello</t>
  </si>
  <si>
    <t>ID</t>
  </si>
  <si>
    <t>Pocatello, ID</t>
  </si>
  <si>
    <t>Chubbuck</t>
  </si>
  <si>
    <t>Blackfoot, ID</t>
  </si>
  <si>
    <t>American Falls</t>
  </si>
  <si>
    <t>Blackfoot</t>
  </si>
  <si>
    <t>Grace</t>
  </si>
  <si>
    <t>Malad City</t>
  </si>
  <si>
    <t>Shelley</t>
  </si>
  <si>
    <t>Soda Springs</t>
  </si>
  <si>
    <t>Twin Falls</t>
  </si>
  <si>
    <t>Twin Falls, ID</t>
  </si>
  <si>
    <t>Hailey, ID</t>
  </si>
  <si>
    <t>Buhl</t>
  </si>
  <si>
    <t>Burley</t>
  </si>
  <si>
    <t>Burley, ID</t>
  </si>
  <si>
    <t>Filer</t>
  </si>
  <si>
    <t>Gooding</t>
  </si>
  <si>
    <t>Hansen</t>
  </si>
  <si>
    <t>Hazelton</t>
  </si>
  <si>
    <t>Heyburn</t>
  </si>
  <si>
    <t>Paul</t>
  </si>
  <si>
    <t>Rupert</t>
  </si>
  <si>
    <t>Shoshone</t>
  </si>
  <si>
    <t>Idaho Falls</t>
  </si>
  <si>
    <t>Idaho Falls, ID</t>
  </si>
  <si>
    <t>Ammon</t>
  </si>
  <si>
    <t>Menan</t>
  </si>
  <si>
    <t>Rexburg</t>
  </si>
  <si>
    <t>Rexburg, ID</t>
  </si>
  <si>
    <t>Rigby</t>
  </si>
  <si>
    <t>Saint Anthony</t>
  </si>
  <si>
    <t>Sugar City</t>
  </si>
  <si>
    <t>Jackson, WY</t>
  </si>
  <si>
    <t>Salmon</t>
  </si>
  <si>
    <t>Lewiston, ID</t>
  </si>
  <si>
    <t>Grangeville</t>
  </si>
  <si>
    <t>Kamiah</t>
  </si>
  <si>
    <t>Kooskia</t>
  </si>
  <si>
    <t>Orofino</t>
  </si>
  <si>
    <t>Boise City, ID</t>
  </si>
  <si>
    <t>Emmett</t>
  </si>
  <si>
    <t>Ontario, OR</t>
  </si>
  <si>
    <t>Glenns Ferry</t>
  </si>
  <si>
    <t>Mountain Home, ID</t>
  </si>
  <si>
    <t>Homedale</t>
  </si>
  <si>
    <t>Horseshoe Bend</t>
  </si>
  <si>
    <t>Kuna</t>
  </si>
  <si>
    <t>Melba</t>
  </si>
  <si>
    <t>Meridian</t>
  </si>
  <si>
    <t>Nampa</t>
  </si>
  <si>
    <t>New Plymouth</t>
  </si>
  <si>
    <t>Payette</t>
  </si>
  <si>
    <t>Star</t>
  </si>
  <si>
    <t>Wilder</t>
  </si>
  <si>
    <t>Boise</t>
  </si>
  <si>
    <t>Coeur d'Alene, ID</t>
  </si>
  <si>
    <t>Sandpoint, ID</t>
  </si>
  <si>
    <t>Bonners Ferry</t>
  </si>
  <si>
    <t>Cocolalla</t>
  </si>
  <si>
    <t>Coeur d'Alene</t>
  </si>
  <si>
    <t>Moyie Springs</t>
  </si>
  <si>
    <t>Post Falls</t>
  </si>
  <si>
    <t>Priest River</t>
  </si>
  <si>
    <t>Rathdrum</t>
  </si>
  <si>
    <t>Saint Maries</t>
  </si>
  <si>
    <t>Sandpoint</t>
  </si>
  <si>
    <t>American Fork</t>
  </si>
  <si>
    <t>UT</t>
  </si>
  <si>
    <t>Alpine</t>
  </si>
  <si>
    <t>Bountiful</t>
  </si>
  <si>
    <t>Salt Lake City, UT</t>
  </si>
  <si>
    <t>Heber City</t>
  </si>
  <si>
    <t>Heber, UT</t>
  </si>
  <si>
    <t>Kaysville</t>
  </si>
  <si>
    <t>Layton</t>
  </si>
  <si>
    <t>Lindon</t>
  </si>
  <si>
    <t>Lehi</t>
  </si>
  <si>
    <t>Magna</t>
  </si>
  <si>
    <t>Midvale</t>
  </si>
  <si>
    <t>Morgan</t>
  </si>
  <si>
    <t>North Salt Lake</t>
  </si>
  <si>
    <t>Orem</t>
  </si>
  <si>
    <t>Summit Park, UT</t>
  </si>
  <si>
    <t>Roy</t>
  </si>
  <si>
    <t>Sandy</t>
  </si>
  <si>
    <t>Tooele</t>
  </si>
  <si>
    <t>Vernal</t>
  </si>
  <si>
    <t>Vernal, UT</t>
  </si>
  <si>
    <t>West Jordan</t>
  </si>
  <si>
    <t>Woods Cross</t>
  </si>
  <si>
    <t>South Jordan</t>
  </si>
  <si>
    <t>Salt Lake City</t>
  </si>
  <si>
    <t>East Millcreek</t>
  </si>
  <si>
    <t>South Salt Lake</t>
  </si>
  <si>
    <t>Kearns</t>
  </si>
  <si>
    <t>West Valley City</t>
  </si>
  <si>
    <t>Cottonwood Heights</t>
  </si>
  <si>
    <t>Brigham City</t>
  </si>
  <si>
    <t>Hyrum</t>
  </si>
  <si>
    <t>Tremonton</t>
  </si>
  <si>
    <t>North Logan</t>
  </si>
  <si>
    <t>Washington Terrace</t>
  </si>
  <si>
    <t>North Ogden</t>
  </si>
  <si>
    <t>Price</t>
  </si>
  <si>
    <t>Provo</t>
  </si>
  <si>
    <t>Ephraim</t>
  </si>
  <si>
    <t>Manti</t>
  </si>
  <si>
    <t>Nephi</t>
  </si>
  <si>
    <t>Santaquin</t>
  </si>
  <si>
    <t>Spanish Fork</t>
  </si>
  <si>
    <t>Cedar City</t>
  </si>
  <si>
    <t>Cedar City, UT</t>
  </si>
  <si>
    <t>St. George, UT</t>
  </si>
  <si>
    <t>Kanab</t>
  </si>
  <si>
    <t>La Verkin</t>
  </si>
  <si>
    <t>Santa Clara</t>
  </si>
  <si>
    <t>Toquerville</t>
  </si>
  <si>
    <t>AZ</t>
  </si>
  <si>
    <t>Anthem</t>
  </si>
  <si>
    <t>New River</t>
  </si>
  <si>
    <t>Mesa</t>
  </si>
  <si>
    <t>San Tan Valley</t>
  </si>
  <si>
    <t>Scottsdale</t>
  </si>
  <si>
    <t>Paradise Valley</t>
  </si>
  <si>
    <t>Rio Verde</t>
  </si>
  <si>
    <t>Fountain Hills</t>
  </si>
  <si>
    <t>Tempe</t>
  </si>
  <si>
    <t>Glendale</t>
  </si>
  <si>
    <t>Ajo</t>
  </si>
  <si>
    <t>Tucson, AZ</t>
  </si>
  <si>
    <t>Black Canyon City</t>
  </si>
  <si>
    <t>Prescott, AZ</t>
  </si>
  <si>
    <t>Buckeye</t>
  </si>
  <si>
    <t>El Mirage</t>
  </si>
  <si>
    <t>Goodyear</t>
  </si>
  <si>
    <t>Litchfield Park</t>
  </si>
  <si>
    <t>Somerton</t>
  </si>
  <si>
    <t>Yuma, AZ</t>
  </si>
  <si>
    <t>Sun City</t>
  </si>
  <si>
    <t>Waddell</t>
  </si>
  <si>
    <t>Surprise</t>
  </si>
  <si>
    <t>Youngtown</t>
  </si>
  <si>
    <t>Yuma</t>
  </si>
  <si>
    <t>Sun City West</t>
  </si>
  <si>
    <t>Carefree</t>
  </si>
  <si>
    <t>Wickenburg</t>
  </si>
  <si>
    <t>Payson, AZ</t>
  </si>
  <si>
    <t>Pima</t>
  </si>
  <si>
    <t>Safford, AZ</t>
  </si>
  <si>
    <t>Safford</t>
  </si>
  <si>
    <t>Thatcher</t>
  </si>
  <si>
    <t>Bisbee</t>
  </si>
  <si>
    <t>Nogales, AZ</t>
  </si>
  <si>
    <t>Green Valley</t>
  </si>
  <si>
    <t>Hereford</t>
  </si>
  <si>
    <t>Huachuca City</t>
  </si>
  <si>
    <t>Nogales</t>
  </si>
  <si>
    <t>Oracle</t>
  </si>
  <si>
    <t>Pearce</t>
  </si>
  <si>
    <t>Sahuarita</t>
  </si>
  <si>
    <t>Saint David</t>
  </si>
  <si>
    <t>San Manuel</t>
  </si>
  <si>
    <t>Sierra Vista</t>
  </si>
  <si>
    <t>Sonoita</t>
  </si>
  <si>
    <t>Vail</t>
  </si>
  <si>
    <t>Willcox</t>
  </si>
  <si>
    <t>Amado</t>
  </si>
  <si>
    <t>Marana</t>
  </si>
  <si>
    <t>Tucson</t>
  </si>
  <si>
    <t>Oro Valley</t>
  </si>
  <si>
    <t>Catalina</t>
  </si>
  <si>
    <t>Show Low</t>
  </si>
  <si>
    <t>Show Low, AZ</t>
  </si>
  <si>
    <t>Pinetop</t>
  </si>
  <si>
    <t>Snowflake</t>
  </si>
  <si>
    <t>Flagstaff</t>
  </si>
  <si>
    <t>Flagstaff, AZ</t>
  </si>
  <si>
    <t>Williams</t>
  </si>
  <si>
    <t>Prescott Valley</t>
  </si>
  <si>
    <t>Camp Verde</t>
  </si>
  <si>
    <t>Chino Valley</t>
  </si>
  <si>
    <t>Clarkdale</t>
  </si>
  <si>
    <t>Cornville</t>
  </si>
  <si>
    <t>Dewey-Humboldt</t>
  </si>
  <si>
    <t>Rimrock</t>
  </si>
  <si>
    <t>Sedona</t>
  </si>
  <si>
    <t>Lake Havasu City</t>
  </si>
  <si>
    <t>Mohave Valley</t>
  </si>
  <si>
    <t>Bullhead City</t>
  </si>
  <si>
    <t>Belen</t>
  </si>
  <si>
    <t>NM</t>
  </si>
  <si>
    <t>Albuquerque, NM</t>
  </si>
  <si>
    <t>Bernalillo</t>
  </si>
  <si>
    <t>Cedar Crest</t>
  </si>
  <si>
    <t>Cerrillos</t>
  </si>
  <si>
    <t>Santa Fe, NM</t>
  </si>
  <si>
    <t>Los Lunas</t>
  </si>
  <si>
    <t>Peralta</t>
  </si>
  <si>
    <t>Placitas</t>
  </si>
  <si>
    <t>Sandia Park</t>
  </si>
  <si>
    <t>Corrales</t>
  </si>
  <si>
    <t>Tijeras</t>
  </si>
  <si>
    <t>Bosque Farms</t>
  </si>
  <si>
    <t>Albuquerque</t>
  </si>
  <si>
    <t>South Valley</t>
  </si>
  <si>
    <t>Rio Rancho</t>
  </si>
  <si>
    <t>Gallup</t>
  </si>
  <si>
    <t>Gallup, NM</t>
  </si>
  <si>
    <t>Lamy</t>
  </si>
  <si>
    <t>Los Alamos</t>
  </si>
  <si>
    <t>Los Alamos, NM</t>
  </si>
  <si>
    <t>Truth or Consequences</t>
  </si>
  <si>
    <t>Las Cruces</t>
  </si>
  <si>
    <t>Las Cruces, NM</t>
  </si>
  <si>
    <t>Santa Teresa</t>
  </si>
  <si>
    <t>La Mesa</t>
  </si>
  <si>
    <t>Mesilla Park</t>
  </si>
  <si>
    <t>Silver City</t>
  </si>
  <si>
    <t>Silver City, NM</t>
  </si>
  <si>
    <t>Ruidoso</t>
  </si>
  <si>
    <t>Tularosa</t>
  </si>
  <si>
    <t>Santa Rosa</t>
  </si>
  <si>
    <t>Boulder City</t>
  </si>
  <si>
    <t>NV</t>
  </si>
  <si>
    <t>Logandale</t>
  </si>
  <si>
    <t>Laughlin</t>
  </si>
  <si>
    <t>North Las Vegas</t>
  </si>
  <si>
    <t>Pahrump</t>
  </si>
  <si>
    <t>Las Vegas</t>
  </si>
  <si>
    <t>Mount Charleston</t>
  </si>
  <si>
    <t>Gardnerville</t>
  </si>
  <si>
    <t>Gardnerville Ranchos, NV</t>
  </si>
  <si>
    <t>Sparks</t>
  </si>
  <si>
    <t>Reno, NV</t>
  </si>
  <si>
    <t>Sun Valley</t>
  </si>
  <si>
    <t>Zephyr Cove</t>
  </si>
  <si>
    <t>Stateline</t>
  </si>
  <si>
    <t>Incline Village</t>
  </si>
  <si>
    <t>Reno</t>
  </si>
  <si>
    <t>Carson City</t>
  </si>
  <si>
    <t>Carson City, NV</t>
  </si>
  <si>
    <t>Florence-Graham</t>
  </si>
  <si>
    <t>Los Angeles-Long Beach-Anaheim, CA</t>
  </si>
  <si>
    <t>East Los Angeles</t>
  </si>
  <si>
    <t>Ladera Heights</t>
  </si>
  <si>
    <t>West Hollywood</t>
  </si>
  <si>
    <t>Bell</t>
  </si>
  <si>
    <t>Compton</t>
  </si>
  <si>
    <t>Culver City</t>
  </si>
  <si>
    <t>Downey</t>
  </si>
  <si>
    <t>El Segundo</t>
  </si>
  <si>
    <t>Gardena</t>
  </si>
  <si>
    <t>Hermosa Beach</t>
  </si>
  <si>
    <t>Huntington Park</t>
  </si>
  <si>
    <t>Lawndale</t>
  </si>
  <si>
    <t>Lynwood</t>
  </si>
  <si>
    <t>Malibu</t>
  </si>
  <si>
    <t>Manhattan Beach</t>
  </si>
  <si>
    <t>Palos Verdes Estates</t>
  </si>
  <si>
    <t>Rancho Palos Verdes</t>
  </si>
  <si>
    <t>Redondo Beach</t>
  </si>
  <si>
    <t>South Gate</t>
  </si>
  <si>
    <t>Topanga</t>
  </si>
  <si>
    <t>Inglewood</t>
  </si>
  <si>
    <t>Santa Monica</t>
  </si>
  <si>
    <t>Torrance</t>
  </si>
  <si>
    <t>West Carson</t>
  </si>
  <si>
    <t>Buena Park</t>
  </si>
  <si>
    <t>La Palma</t>
  </si>
  <si>
    <t>Cypress</t>
  </si>
  <si>
    <t>La Habra</t>
  </si>
  <si>
    <t>La Mirada</t>
  </si>
  <si>
    <t>Montebello</t>
  </si>
  <si>
    <t>Pico Rivera</t>
  </si>
  <si>
    <t>Santa Fe Springs</t>
  </si>
  <si>
    <t>Artesia</t>
  </si>
  <si>
    <t>Cerritos</t>
  </si>
  <si>
    <t>Bellflower</t>
  </si>
  <si>
    <t>Hawaiian Gardens</t>
  </si>
  <si>
    <t>Lomita</t>
  </si>
  <si>
    <t>Los Alamitos</t>
  </si>
  <si>
    <t>Paramount</t>
  </si>
  <si>
    <t>Seal Beach</t>
  </si>
  <si>
    <t>Carson</t>
  </si>
  <si>
    <t>Signal Hill</t>
  </si>
  <si>
    <t>Altadena</t>
  </si>
  <si>
    <t>Duarte</t>
  </si>
  <si>
    <t>La Canada Flintridge</t>
  </si>
  <si>
    <t>La Crescenta-Montrose</t>
  </si>
  <si>
    <t>Sierra Madre</t>
  </si>
  <si>
    <t>South Pasadena</t>
  </si>
  <si>
    <t>San Marino</t>
  </si>
  <si>
    <t>Agoura Hills</t>
  </si>
  <si>
    <t>Calabasas</t>
  </si>
  <si>
    <t>Thousand Oaks</t>
  </si>
  <si>
    <t>Santa Clarita</t>
  </si>
  <si>
    <t>San Fernando</t>
  </si>
  <si>
    <t>Westlake Village</t>
  </si>
  <si>
    <t>Castaic</t>
  </si>
  <si>
    <t>Rancho Cucamonga</t>
  </si>
  <si>
    <t>Azusa</t>
  </si>
  <si>
    <t>Baldwin Park</t>
  </si>
  <si>
    <t>Chino</t>
  </si>
  <si>
    <t>Chino Hills</t>
  </si>
  <si>
    <t>Covina</t>
  </si>
  <si>
    <t>El Monte</t>
  </si>
  <si>
    <t>South El Monte</t>
  </si>
  <si>
    <t>La Puente</t>
  </si>
  <si>
    <t>Hacienda Heights</t>
  </si>
  <si>
    <t>West Puente Valley</t>
  </si>
  <si>
    <t>Rowland Heights</t>
  </si>
  <si>
    <t>La Verne</t>
  </si>
  <si>
    <t>Eastvale</t>
  </si>
  <si>
    <t>Monterey Park</t>
  </si>
  <si>
    <t>Diamond Bar</t>
  </si>
  <si>
    <t>Pomona</t>
  </si>
  <si>
    <t>Rosemead</t>
  </si>
  <si>
    <t>San Dimas</t>
  </si>
  <si>
    <t>San Gabriel</t>
  </si>
  <si>
    <t>Temple City</t>
  </si>
  <si>
    <t>West Covina</t>
  </si>
  <si>
    <t>Bonita</t>
  </si>
  <si>
    <t>Campo</t>
  </si>
  <si>
    <t>Chula Vista</t>
  </si>
  <si>
    <t>Descanso</t>
  </si>
  <si>
    <t>Imperial Beach</t>
  </si>
  <si>
    <t>Jamul</t>
  </si>
  <si>
    <t>Lemon Grove</t>
  </si>
  <si>
    <t>Bonsall</t>
  </si>
  <si>
    <t>Borrego Springs</t>
  </si>
  <si>
    <t>Encinitas</t>
  </si>
  <si>
    <t>Carlsbad</t>
  </si>
  <si>
    <t>Del Mar</t>
  </si>
  <si>
    <t>El Cajon</t>
  </si>
  <si>
    <t>Escondido</t>
  </si>
  <si>
    <t>Fallbrook</t>
  </si>
  <si>
    <t>San Diego</t>
  </si>
  <si>
    <t>Lakeside</t>
  </si>
  <si>
    <t>Pauma Valley</t>
  </si>
  <si>
    <t>Poway</t>
  </si>
  <si>
    <t>Ramona</t>
  </si>
  <si>
    <t>Rancho Santa Fe</t>
  </si>
  <si>
    <t>San Marcos</t>
  </si>
  <si>
    <t>Solana Beach</t>
  </si>
  <si>
    <t>Vista</t>
  </si>
  <si>
    <t>Coronado</t>
  </si>
  <si>
    <t>Indio</t>
  </si>
  <si>
    <t>Indian Wells</t>
  </si>
  <si>
    <t>Palm Desert</t>
  </si>
  <si>
    <t>Banning</t>
  </si>
  <si>
    <t>Beaumont</t>
  </si>
  <si>
    <t>Blythe</t>
  </si>
  <si>
    <t>Brawley</t>
  </si>
  <si>
    <t>El Centro, CA</t>
  </si>
  <si>
    <t>Calexico</t>
  </si>
  <si>
    <t>Cathedral City</t>
  </si>
  <si>
    <t>Coachella</t>
  </si>
  <si>
    <t>Desert Hot Springs</t>
  </si>
  <si>
    <t>El Centro</t>
  </si>
  <si>
    <t>Heber</t>
  </si>
  <si>
    <t>Joshua Tree</t>
  </si>
  <si>
    <t>La Quinta</t>
  </si>
  <si>
    <t>Rancho Mirage</t>
  </si>
  <si>
    <t>Thousand Palms</t>
  </si>
  <si>
    <t>Twentynine Palms</t>
  </si>
  <si>
    <t>Yucca Valley</t>
  </si>
  <si>
    <t>Adelanto</t>
  </si>
  <si>
    <t>Barstow</t>
  </si>
  <si>
    <t>Grand Terrace</t>
  </si>
  <si>
    <t>Big Bear City</t>
  </si>
  <si>
    <t>Big Bear Lake</t>
  </si>
  <si>
    <t>Calimesa</t>
  </si>
  <si>
    <t>Crestline</t>
  </si>
  <si>
    <t>Fawnskin</t>
  </si>
  <si>
    <t>Forest Falls</t>
  </si>
  <si>
    <t>Green Valley Lake</t>
  </si>
  <si>
    <t>Helendale</t>
  </si>
  <si>
    <t>Lake Arrowhead</t>
  </si>
  <si>
    <t>Loma Linda</t>
  </si>
  <si>
    <t>Lucerne Valley</t>
  </si>
  <si>
    <t>Phelan</t>
  </si>
  <si>
    <t>Redlands</t>
  </si>
  <si>
    <t>Rialto</t>
  </si>
  <si>
    <t>Running Springs</t>
  </si>
  <si>
    <t>Victorville</t>
  </si>
  <si>
    <t>Wrightwood</t>
  </si>
  <si>
    <t>Yucaipa</t>
  </si>
  <si>
    <t>San Bernardino</t>
  </si>
  <si>
    <t>Lake Elsinore</t>
  </si>
  <si>
    <t>Hemet</t>
  </si>
  <si>
    <t>Idyllwild</t>
  </si>
  <si>
    <t>Moreno Valley</t>
  </si>
  <si>
    <t>Mountain Center</t>
  </si>
  <si>
    <t>Murrieta</t>
  </si>
  <si>
    <t>Nuevo</t>
  </si>
  <si>
    <t>Perris</t>
  </si>
  <si>
    <t>San Jacinto</t>
  </si>
  <si>
    <t>Menifee</t>
  </si>
  <si>
    <t>Canyon Lake</t>
  </si>
  <si>
    <t>Temecula</t>
  </si>
  <si>
    <t>Wildomar</t>
  </si>
  <si>
    <t>Irvine</t>
  </si>
  <si>
    <t>San Clemente</t>
  </si>
  <si>
    <t>Newport Beach</t>
  </si>
  <si>
    <t>Costa Mesa</t>
  </si>
  <si>
    <t>Dana Point</t>
  </si>
  <si>
    <t>Laguna Woods</t>
  </si>
  <si>
    <t>Huntington Beach</t>
  </si>
  <si>
    <t>Laguna Beach</t>
  </si>
  <si>
    <t>Laguna Hills</t>
  </si>
  <si>
    <t>Aliso Viejo</t>
  </si>
  <si>
    <t>Newport Coast</t>
  </si>
  <si>
    <t>San Juan Capistrano</t>
  </si>
  <si>
    <t>Silverado</t>
  </si>
  <si>
    <t>Laguna Niguel</t>
  </si>
  <si>
    <t>Coto de Caza</t>
  </si>
  <si>
    <t>Rancho Santa Margarita</t>
  </si>
  <si>
    <t>Mission Viejo</t>
  </si>
  <si>
    <t>Ladera Ranch</t>
  </si>
  <si>
    <t>Santa Ana</t>
  </si>
  <si>
    <t>North Tustin</t>
  </si>
  <si>
    <t>Fountain Valley</t>
  </si>
  <si>
    <t>Tustin</t>
  </si>
  <si>
    <t>Anaheim</t>
  </si>
  <si>
    <t>Brea</t>
  </si>
  <si>
    <t>Garden Grove</t>
  </si>
  <si>
    <t>Placentia</t>
  </si>
  <si>
    <t>Corona</t>
  </si>
  <si>
    <t>Yorba Linda</t>
  </si>
  <si>
    <t>Ventura</t>
  </si>
  <si>
    <t>Camarillo</t>
  </si>
  <si>
    <t>Carpinteria</t>
  </si>
  <si>
    <t>Santa Maria-Santa Barbara, CA</t>
  </si>
  <si>
    <t>Moorpark</t>
  </si>
  <si>
    <t>Oak View</t>
  </si>
  <si>
    <t>Ojai</t>
  </si>
  <si>
    <t>Oxnard</t>
  </si>
  <si>
    <t>Port Hueneme</t>
  </si>
  <si>
    <t>Santa Paula</t>
  </si>
  <si>
    <t>Simi Valley</t>
  </si>
  <si>
    <t>Somis</t>
  </si>
  <si>
    <t>Santa Barbara</t>
  </si>
  <si>
    <t>Montecito</t>
  </si>
  <si>
    <t>Goleta</t>
  </si>
  <si>
    <t>Armona</t>
  </si>
  <si>
    <t>Arvin</t>
  </si>
  <si>
    <t>Bakersfield, CA</t>
  </si>
  <si>
    <t>Coalinga</t>
  </si>
  <si>
    <t>Fresno, CA</t>
  </si>
  <si>
    <t>Corcoran</t>
  </si>
  <si>
    <t>Earlimart</t>
  </si>
  <si>
    <t>Pine Mountain Club</t>
  </si>
  <si>
    <t>Frazier Park</t>
  </si>
  <si>
    <t>Hanford</t>
  </si>
  <si>
    <t>Kernville</t>
  </si>
  <si>
    <t>Lake Isabella</t>
  </si>
  <si>
    <t>Lamont</t>
  </si>
  <si>
    <t>Laton</t>
  </si>
  <si>
    <t>Lemoore</t>
  </si>
  <si>
    <t>Porterville</t>
  </si>
  <si>
    <t>Shafter</t>
  </si>
  <si>
    <t>Strathmore</t>
  </si>
  <si>
    <t>Terra Bella</t>
  </si>
  <si>
    <t>Three Rivers</t>
  </si>
  <si>
    <t>Tulare</t>
  </si>
  <si>
    <t>Visalia</t>
  </si>
  <si>
    <t>Wasco</t>
  </si>
  <si>
    <t>Wofford Heights</t>
  </si>
  <si>
    <t>Woodlake</t>
  </si>
  <si>
    <t>Bakersfield</t>
  </si>
  <si>
    <t>Oildale</t>
  </si>
  <si>
    <t>San Luis Obispo</t>
  </si>
  <si>
    <t>Los Osos</t>
  </si>
  <si>
    <t>Arroyo Grande</t>
  </si>
  <si>
    <t>Atascadero</t>
  </si>
  <si>
    <t>Avila Beach</t>
  </si>
  <si>
    <t>Buellton</t>
  </si>
  <si>
    <t>Cayucos</t>
  </si>
  <si>
    <t>Grover Beach</t>
  </si>
  <si>
    <t>Guadalupe</t>
  </si>
  <si>
    <t>Lompoc</t>
  </si>
  <si>
    <t>Morro Bay</t>
  </si>
  <si>
    <t>Nipomo</t>
  </si>
  <si>
    <t>Oceano</t>
  </si>
  <si>
    <t>Paso Robles</t>
  </si>
  <si>
    <t>Pismo Beach</t>
  </si>
  <si>
    <t>San Miguel</t>
  </si>
  <si>
    <t>Simmler</t>
  </si>
  <si>
    <t>Santa Maria</t>
  </si>
  <si>
    <t>Santa Ynez</t>
  </si>
  <si>
    <t>Solvang</t>
  </si>
  <si>
    <t>California City</t>
  </si>
  <si>
    <t>Bishop</t>
  </si>
  <si>
    <t>Lake Hughes</t>
  </si>
  <si>
    <t>Littlerock</t>
  </si>
  <si>
    <t>Palmdale</t>
  </si>
  <si>
    <t>Ridgecrest</t>
  </si>
  <si>
    <t>Rosamond</t>
  </si>
  <si>
    <t>Tehachapi</t>
  </si>
  <si>
    <t>Ahwahnee</t>
  </si>
  <si>
    <t>Madera, CA</t>
  </si>
  <si>
    <t>Auberry</t>
  </si>
  <si>
    <t>Bass Lake</t>
  </si>
  <si>
    <t>Caruthers</t>
  </si>
  <si>
    <t>Chowchilla</t>
  </si>
  <si>
    <t>Clovis</t>
  </si>
  <si>
    <t>Coarsegold</t>
  </si>
  <si>
    <t>Cutler</t>
  </si>
  <si>
    <t>Dinuba</t>
  </si>
  <si>
    <t>Firebaugh</t>
  </si>
  <si>
    <t>Friant</t>
  </si>
  <si>
    <t>Kerman</t>
  </si>
  <si>
    <t>Kingsburg</t>
  </si>
  <si>
    <t>Los Banos</t>
  </si>
  <si>
    <t>Merced, CA</t>
  </si>
  <si>
    <t>Madera</t>
  </si>
  <si>
    <t>North Fork</t>
  </si>
  <si>
    <t>Oakhurst</t>
  </si>
  <si>
    <t>Orange Cove</t>
  </si>
  <si>
    <t>Orosi</t>
  </si>
  <si>
    <t>Parlier</t>
  </si>
  <si>
    <t>Prather</t>
  </si>
  <si>
    <t>Reedley</t>
  </si>
  <si>
    <t>Shaver Lake</t>
  </si>
  <si>
    <t>Squaw Valley</t>
  </si>
  <si>
    <t>Salinas</t>
  </si>
  <si>
    <t>Salinas, CA</t>
  </si>
  <si>
    <t>Carmel-by-the-Sea</t>
  </si>
  <si>
    <t>Carmel Valley</t>
  </si>
  <si>
    <t>King City</t>
  </si>
  <si>
    <t>Marina</t>
  </si>
  <si>
    <t>Pacific Grove</t>
  </si>
  <si>
    <t>Del Monte Forest</t>
  </si>
  <si>
    <t>Seaside</t>
  </si>
  <si>
    <t>Soledad</t>
  </si>
  <si>
    <t>Brisbane</t>
  </si>
  <si>
    <t>Daly City</t>
  </si>
  <si>
    <t>Half Moon Bay</t>
  </si>
  <si>
    <t>La Honda</t>
  </si>
  <si>
    <t>Los Altos</t>
  </si>
  <si>
    <t>Menlo Park</t>
  </si>
  <si>
    <t>Atherton</t>
  </si>
  <si>
    <t>Portola Valley</t>
  </si>
  <si>
    <t>Millbrae</t>
  </si>
  <si>
    <t>Montara</t>
  </si>
  <si>
    <t>Moss Beach</t>
  </si>
  <si>
    <t>Pacifica</t>
  </si>
  <si>
    <t>Redwood City</t>
  </si>
  <si>
    <t>San Bruno</t>
  </si>
  <si>
    <t>San Carlos</t>
  </si>
  <si>
    <t>South San Francisco</t>
  </si>
  <si>
    <t>San Francisco</t>
  </si>
  <si>
    <t>Palo Alto</t>
  </si>
  <si>
    <t>Foster City</t>
  </si>
  <si>
    <t>Alameda</t>
  </si>
  <si>
    <t>American Canyon</t>
  </si>
  <si>
    <t>Napa, CA</t>
  </si>
  <si>
    <t>Alamo</t>
  </si>
  <si>
    <t>Angwin</t>
  </si>
  <si>
    <t>Benicia</t>
  </si>
  <si>
    <t>Calistoga</t>
  </si>
  <si>
    <t>Crockett</t>
  </si>
  <si>
    <t>El Cerrito</t>
  </si>
  <si>
    <t>Castro Valley</t>
  </si>
  <si>
    <t>Hercules</t>
  </si>
  <si>
    <t>Moraga</t>
  </si>
  <si>
    <t>Napa</t>
  </si>
  <si>
    <t>Oakley</t>
  </si>
  <si>
    <t>Orinda</t>
  </si>
  <si>
    <t>Pinole</t>
  </si>
  <si>
    <t>Pleasanton</t>
  </si>
  <si>
    <t>Rio Vista</t>
  </si>
  <si>
    <t>Saint Helena</t>
  </si>
  <si>
    <t>San Leandro</t>
  </si>
  <si>
    <t>San Lorenzo</t>
  </si>
  <si>
    <t>San Ramon</t>
  </si>
  <si>
    <t>Suisun City</t>
  </si>
  <si>
    <t>Vallejo</t>
  </si>
  <si>
    <t>Walnut Creek</t>
  </si>
  <si>
    <t>Yountville</t>
  </si>
  <si>
    <t>El Sobrante</t>
  </si>
  <si>
    <t>San Rafael</t>
  </si>
  <si>
    <t>Kentfield</t>
  </si>
  <si>
    <t>Tiburon</t>
  </si>
  <si>
    <t>Bodega Bay</t>
  </si>
  <si>
    <t>Santa Rosa, CA</t>
  </si>
  <si>
    <t>Corte Madera</t>
  </si>
  <si>
    <t>Rohnert Park</t>
  </si>
  <si>
    <t>Cotati</t>
  </si>
  <si>
    <t>Mill Valley</t>
  </si>
  <si>
    <t>Novato</t>
  </si>
  <si>
    <t>Penngrove</t>
  </si>
  <si>
    <t>Petaluma</t>
  </si>
  <si>
    <t>San Anselmo</t>
  </si>
  <si>
    <t>Sausalito</t>
  </si>
  <si>
    <t>Aptos</t>
  </si>
  <si>
    <t>Aromas</t>
  </si>
  <si>
    <t>Ben Lomond</t>
  </si>
  <si>
    <t>Boulder Creek</t>
  </si>
  <si>
    <t>Campbell</t>
  </si>
  <si>
    <t>Capitola</t>
  </si>
  <si>
    <t>Cupertino</t>
  </si>
  <si>
    <t>Gilroy</t>
  </si>
  <si>
    <t>Hollister</t>
  </si>
  <si>
    <t>Los Gatos</t>
  </si>
  <si>
    <t>Lexington Hills</t>
  </si>
  <si>
    <t>Milpitas</t>
  </si>
  <si>
    <t>Morgan Hill</t>
  </si>
  <si>
    <t>San Juan Bautista</t>
  </si>
  <si>
    <t>San Martin</t>
  </si>
  <si>
    <t>Santa Cruz</t>
  </si>
  <si>
    <t>Scotts Valley</t>
  </si>
  <si>
    <t>Soquel</t>
  </si>
  <si>
    <t>Watsonville</t>
  </si>
  <si>
    <t>San Jose</t>
  </si>
  <si>
    <t>Garden Acres</t>
  </si>
  <si>
    <t>Acampo</t>
  </si>
  <si>
    <t>Copperopolis</t>
  </si>
  <si>
    <t>Lockeford</t>
  </si>
  <si>
    <t>Murphys</t>
  </si>
  <si>
    <t>San Andreas</t>
  </si>
  <si>
    <t>Ceres</t>
  </si>
  <si>
    <t>Modesto, CA</t>
  </si>
  <si>
    <t>Coulterville</t>
  </si>
  <si>
    <t>Delhi</t>
  </si>
  <si>
    <t>Denair</t>
  </si>
  <si>
    <t>Escalon</t>
  </si>
  <si>
    <t>Gustine</t>
  </si>
  <si>
    <t>Hilmar</t>
  </si>
  <si>
    <t>Hughson</t>
  </si>
  <si>
    <t>Keyes</t>
  </si>
  <si>
    <t>Lathrop</t>
  </si>
  <si>
    <t>Manteca</t>
  </si>
  <si>
    <t>Mariposa</t>
  </si>
  <si>
    <t>Merced</t>
  </si>
  <si>
    <t>Modesto</t>
  </si>
  <si>
    <t>Newman</t>
  </si>
  <si>
    <t>Ripon</t>
  </si>
  <si>
    <t>Riverbank</t>
  </si>
  <si>
    <t>Turlock</t>
  </si>
  <si>
    <t>Cazadero</t>
  </si>
  <si>
    <t>Forestville</t>
  </si>
  <si>
    <t>Fort Bragg</t>
  </si>
  <si>
    <t>Ukiah, CA</t>
  </si>
  <si>
    <t>Glen Ellen</t>
  </si>
  <si>
    <t>Gualala</t>
  </si>
  <si>
    <t>Guerneville</t>
  </si>
  <si>
    <t>Healdsburg</t>
  </si>
  <si>
    <t>Kelseyville</t>
  </si>
  <si>
    <t>Clearlake, CA</t>
  </si>
  <si>
    <t>Kenwood</t>
  </si>
  <si>
    <t>Monte Rio</t>
  </si>
  <si>
    <t>Occidental</t>
  </si>
  <si>
    <t>Hidden Valley Lake</t>
  </si>
  <si>
    <t>Redwood Valley</t>
  </si>
  <si>
    <t>Sebastopol</t>
  </si>
  <si>
    <t>Sonoma</t>
  </si>
  <si>
    <t>Ukiah</t>
  </si>
  <si>
    <t>Willits</t>
  </si>
  <si>
    <t>McKinleyville</t>
  </si>
  <si>
    <t>Arcata</t>
  </si>
  <si>
    <t>Bayside</t>
  </si>
  <si>
    <t>Fortuna</t>
  </si>
  <si>
    <t>Rio Dell</t>
  </si>
  <si>
    <t>Whitethorn</t>
  </si>
  <si>
    <t>West Sacramento</t>
  </si>
  <si>
    <t>Carmichael</t>
  </si>
  <si>
    <t>Citrus Heights</t>
  </si>
  <si>
    <t>Cool</t>
  </si>
  <si>
    <t>Diamond Springs</t>
  </si>
  <si>
    <t>Dixon</t>
  </si>
  <si>
    <t>Elk Grove</t>
  </si>
  <si>
    <t>Elverta</t>
  </si>
  <si>
    <t>Esparto</t>
  </si>
  <si>
    <t>Fair Oaks</t>
  </si>
  <si>
    <t>Volcano</t>
  </si>
  <si>
    <t>Foresthill</t>
  </si>
  <si>
    <t>Galt</t>
  </si>
  <si>
    <t>Garden Valley</t>
  </si>
  <si>
    <t>Herald</t>
  </si>
  <si>
    <t>Ione</t>
  </si>
  <si>
    <t>Loomis</t>
  </si>
  <si>
    <t>Sacramento</t>
  </si>
  <si>
    <t>Orangevale</t>
  </si>
  <si>
    <t>Penryn</t>
  </si>
  <si>
    <t>Pilot Hill</t>
  </si>
  <si>
    <t>Placerville</t>
  </si>
  <si>
    <t>Rancho Cordova</t>
  </si>
  <si>
    <t>Rescue</t>
  </si>
  <si>
    <t>Rio Linda</t>
  </si>
  <si>
    <t>Rocklin</t>
  </si>
  <si>
    <t>Shingle Springs</t>
  </si>
  <si>
    <t>Sloughhouse</t>
  </si>
  <si>
    <t>Sutter Creek</t>
  </si>
  <si>
    <t>Vacaville</t>
  </si>
  <si>
    <t>Yuba City, CA</t>
  </si>
  <si>
    <t>Winters</t>
  </si>
  <si>
    <t>Applegate</t>
  </si>
  <si>
    <t>Camino</t>
  </si>
  <si>
    <t>Meadow Vista</t>
  </si>
  <si>
    <t>Pollock Pines</t>
  </si>
  <si>
    <t>Truckee</t>
  </si>
  <si>
    <t>Granite Bay</t>
  </si>
  <si>
    <t>El Dorado Hills</t>
  </si>
  <si>
    <t>Arden-Arcade</t>
  </si>
  <si>
    <t>Florin</t>
  </si>
  <si>
    <t>Berry Creek</t>
  </si>
  <si>
    <t>Chico, CA</t>
  </si>
  <si>
    <t>Biggs</t>
  </si>
  <si>
    <t>Browns Valley</t>
  </si>
  <si>
    <t>Chico</t>
  </si>
  <si>
    <t>Colusa</t>
  </si>
  <si>
    <t>Grass Valley</t>
  </si>
  <si>
    <t>Penn Valley</t>
  </si>
  <si>
    <t>Magalia</t>
  </si>
  <si>
    <t>Nevada City</t>
  </si>
  <si>
    <t>Olivehurst</t>
  </si>
  <si>
    <t>Oroville</t>
  </si>
  <si>
    <t>Rough and Ready</t>
  </si>
  <si>
    <t>Smartsville</t>
  </si>
  <si>
    <t>Sutter</t>
  </si>
  <si>
    <t>Willows</t>
  </si>
  <si>
    <t>Yuba City</t>
  </si>
  <si>
    <t>Redding</t>
  </si>
  <si>
    <t>Redding, CA</t>
  </si>
  <si>
    <t>Burney</t>
  </si>
  <si>
    <t>Shasta Lake</t>
  </si>
  <si>
    <t>Dunsmuir</t>
  </si>
  <si>
    <t>Etna</t>
  </si>
  <si>
    <t>Fort Jones</t>
  </si>
  <si>
    <t>Mount Shasta</t>
  </si>
  <si>
    <t>Palo Cedro</t>
  </si>
  <si>
    <t>Shingletown</t>
  </si>
  <si>
    <t>Weed</t>
  </si>
  <si>
    <t>Yreka</t>
  </si>
  <si>
    <t>Susanville</t>
  </si>
  <si>
    <t>Carnelian Bay</t>
  </si>
  <si>
    <t>Tahoma</t>
  </si>
  <si>
    <t>Kings Beach</t>
  </si>
  <si>
    <t>Tahoe City</t>
  </si>
  <si>
    <t>South Lake Tahoe</t>
  </si>
  <si>
    <t>Aiea</t>
  </si>
  <si>
    <t>HI</t>
  </si>
  <si>
    <t>Urban Honolulu, HI</t>
  </si>
  <si>
    <t>Captain Cook</t>
  </si>
  <si>
    <t>Hilo, HI</t>
  </si>
  <si>
    <t>Ewa Beach</t>
  </si>
  <si>
    <t>Kapolei</t>
  </si>
  <si>
    <t>Haiku</t>
  </si>
  <si>
    <t>Haleiwa</t>
  </si>
  <si>
    <t>Hanapepe</t>
  </si>
  <si>
    <t>Kapaa, HI</t>
  </si>
  <si>
    <t>Hauula</t>
  </si>
  <si>
    <t>Hilo</t>
  </si>
  <si>
    <t>Holualoa</t>
  </si>
  <si>
    <t>Kahului</t>
  </si>
  <si>
    <t>Kailua</t>
  </si>
  <si>
    <t>Waikoloa</t>
  </si>
  <si>
    <t>Kailua Kona</t>
  </si>
  <si>
    <t>Kalaheo</t>
  </si>
  <si>
    <t>Waimea</t>
  </si>
  <si>
    <t>Kaneohe</t>
  </si>
  <si>
    <t>Kapaa</t>
  </si>
  <si>
    <t>Kihei</t>
  </si>
  <si>
    <t>Kilauea</t>
  </si>
  <si>
    <t>Koloa</t>
  </si>
  <si>
    <t>Keaau</t>
  </si>
  <si>
    <t>Lahaina</t>
  </si>
  <si>
    <t>Laie</t>
  </si>
  <si>
    <t>Lanai City</t>
  </si>
  <si>
    <t>Lihue</t>
  </si>
  <si>
    <t>Makawao</t>
  </si>
  <si>
    <t>Pahoa</t>
  </si>
  <si>
    <t>Paia</t>
  </si>
  <si>
    <t>Pearl City</t>
  </si>
  <si>
    <t>Wahiawa</t>
  </si>
  <si>
    <t>Mililani</t>
  </si>
  <si>
    <t>Waialua</t>
  </si>
  <si>
    <t>Waianae</t>
  </si>
  <si>
    <t>Wailuku</t>
  </si>
  <si>
    <t>Waimanalo</t>
  </si>
  <si>
    <t>Waipahu</t>
  </si>
  <si>
    <t>Honolulu</t>
  </si>
  <si>
    <t>OR</t>
  </si>
  <si>
    <t>Salem, OR</t>
  </si>
  <si>
    <t>Boring</t>
  </si>
  <si>
    <t>Brightwood</t>
  </si>
  <si>
    <t>Canby</t>
  </si>
  <si>
    <t>Clackamas</t>
  </si>
  <si>
    <t>Clatskanie</t>
  </si>
  <si>
    <t>Corbett</t>
  </si>
  <si>
    <t>Eagle Creek</t>
  </si>
  <si>
    <t>Estacada</t>
  </si>
  <si>
    <t>Gervais</t>
  </si>
  <si>
    <t>Gresham</t>
  </si>
  <si>
    <t>Hood River</t>
  </si>
  <si>
    <t>Hood River, OR</t>
  </si>
  <si>
    <t>Lake Oswego</t>
  </si>
  <si>
    <t>Molalla</t>
  </si>
  <si>
    <t>Mount Hood Parkdale</t>
  </si>
  <si>
    <t>Mulino</t>
  </si>
  <si>
    <t>Oregon City</t>
  </si>
  <si>
    <t>Rainier</t>
  </si>
  <si>
    <t>Rhododendron</t>
  </si>
  <si>
    <t>Saint Helens</t>
  </si>
  <si>
    <t>Scappoose</t>
  </si>
  <si>
    <t>The Dalles</t>
  </si>
  <si>
    <t>The Dalles, OR</t>
  </si>
  <si>
    <t>Troutdale</t>
  </si>
  <si>
    <t>Tualatin</t>
  </si>
  <si>
    <t>Vernonia</t>
  </si>
  <si>
    <t>West Linn</t>
  </si>
  <si>
    <t>Arch Cape</t>
  </si>
  <si>
    <t>Astoria, OR</t>
  </si>
  <si>
    <t>Astoria</t>
  </si>
  <si>
    <t>Banks</t>
  </si>
  <si>
    <t>Cannon Beach</t>
  </si>
  <si>
    <t>McMinnville</t>
  </si>
  <si>
    <t>Nehalem</t>
  </si>
  <si>
    <t>Newberg</t>
  </si>
  <si>
    <t>North Plains</t>
  </si>
  <si>
    <t>Rockaway Beach</t>
  </si>
  <si>
    <t>Tillamook</t>
  </si>
  <si>
    <t>Yamhill</t>
  </si>
  <si>
    <t>Neskowin</t>
  </si>
  <si>
    <t>Milwaukie</t>
  </si>
  <si>
    <t>Tigard</t>
  </si>
  <si>
    <t>West Haven-Sylvan</t>
  </si>
  <si>
    <t>Keizer</t>
  </si>
  <si>
    <t>Albany, OR</t>
  </si>
  <si>
    <t>Aumsville</t>
  </si>
  <si>
    <t>Corvallis</t>
  </si>
  <si>
    <t>Corvallis, OR</t>
  </si>
  <si>
    <t>Depoe Bay</t>
  </si>
  <si>
    <t>Newport, OR</t>
  </si>
  <si>
    <t>Mill City</t>
  </si>
  <si>
    <t>Mount Angel</t>
  </si>
  <si>
    <t>Lincoln City</t>
  </si>
  <si>
    <t>Philomath</t>
  </si>
  <si>
    <t>Silverton</t>
  </si>
  <si>
    <t>Stayton</t>
  </si>
  <si>
    <t>Sublimity</t>
  </si>
  <si>
    <t>Sweet Home</t>
  </si>
  <si>
    <t>Waldport</t>
  </si>
  <si>
    <t>Willamina</t>
  </si>
  <si>
    <t>Eugene</t>
  </si>
  <si>
    <t>Eugene, OR</t>
  </si>
  <si>
    <t>Bandon</t>
  </si>
  <si>
    <t>Coos Bay, OR</t>
  </si>
  <si>
    <t>Brookings</t>
  </si>
  <si>
    <t>Brookings, OR</t>
  </si>
  <si>
    <t>Roseburg, OR</t>
  </si>
  <si>
    <t>Coos Bay</t>
  </si>
  <si>
    <t>Coquille</t>
  </si>
  <si>
    <t>Creswell</t>
  </si>
  <si>
    <t>Glide</t>
  </si>
  <si>
    <t>Gold Beach</t>
  </si>
  <si>
    <t>Myrtle Creek</t>
  </si>
  <si>
    <t>Myrtle Point</t>
  </si>
  <si>
    <t>Oakridge</t>
  </si>
  <si>
    <t>Reedsport</t>
  </si>
  <si>
    <t>Riddle</t>
  </si>
  <si>
    <t>Roseburg</t>
  </si>
  <si>
    <t>Veneta</t>
  </si>
  <si>
    <t>Medford, OR</t>
  </si>
  <si>
    <t>Central Point</t>
  </si>
  <si>
    <t>White City</t>
  </si>
  <si>
    <t>Cave Junction</t>
  </si>
  <si>
    <t>Grants Pass, OR</t>
  </si>
  <si>
    <t>Eagle Point</t>
  </si>
  <si>
    <t>Grants Pass</t>
  </si>
  <si>
    <t>Merlin</t>
  </si>
  <si>
    <t>Rogue River</t>
  </si>
  <si>
    <t>Talent</t>
  </si>
  <si>
    <t>Klamath Falls</t>
  </si>
  <si>
    <t>Klamath Falls, OR</t>
  </si>
  <si>
    <t>Bonanza</t>
  </si>
  <si>
    <t>Chiloquin</t>
  </si>
  <si>
    <t>Bend</t>
  </si>
  <si>
    <t>La Pine</t>
  </si>
  <si>
    <t>Madras</t>
  </si>
  <si>
    <t>Powell Butte</t>
  </si>
  <si>
    <t>Prineville, OR</t>
  </si>
  <si>
    <t>Prineville</t>
  </si>
  <si>
    <t>Redmond</t>
  </si>
  <si>
    <t>Sisters</t>
  </si>
  <si>
    <t>Terrebonne</t>
  </si>
  <si>
    <t>Hermiston-Pendleton, OR</t>
  </si>
  <si>
    <t>Hermiston</t>
  </si>
  <si>
    <t>La Grande</t>
  </si>
  <si>
    <t>La Grande, OR</t>
  </si>
  <si>
    <t>Milton Freewater</t>
  </si>
  <si>
    <t>Pilot Rock</t>
  </si>
  <si>
    <t>Nyssa</t>
  </si>
  <si>
    <t>Vale</t>
  </si>
  <si>
    <t>WA</t>
  </si>
  <si>
    <t>Federal Way</t>
  </si>
  <si>
    <t>Black Diamond</t>
  </si>
  <si>
    <t>Bothell</t>
  </si>
  <si>
    <t>Carnation</t>
  </si>
  <si>
    <t>Duvall</t>
  </si>
  <si>
    <t>Edmonds</t>
  </si>
  <si>
    <t>Enumclaw</t>
  </si>
  <si>
    <t>Fall City</t>
  </si>
  <si>
    <t>Issaquah</t>
  </si>
  <si>
    <t>Kenmore</t>
  </si>
  <si>
    <t>Lynnwood</t>
  </si>
  <si>
    <t>Maple Valley</t>
  </si>
  <si>
    <t>Mercer Island</t>
  </si>
  <si>
    <t>Mountlake Terrace</t>
  </si>
  <si>
    <t>Ravensdale</t>
  </si>
  <si>
    <t>Renton</t>
  </si>
  <si>
    <t>Snoqualmie</t>
  </si>
  <si>
    <t>Vashon</t>
  </si>
  <si>
    <t>Woodinville</t>
  </si>
  <si>
    <t>Sammamish</t>
  </si>
  <si>
    <t>Seattle</t>
  </si>
  <si>
    <t>Bainbridge Island</t>
  </si>
  <si>
    <t>Shoreline</t>
  </si>
  <si>
    <t>Burien</t>
  </si>
  <si>
    <t>Bryn Mawr-Skyway</t>
  </si>
  <si>
    <t>Seatac</t>
  </si>
  <si>
    <t>Paine Field-Lake Stickney</t>
  </si>
  <si>
    <t>Seattle Hill-Silver Firs</t>
  </si>
  <si>
    <t>Anacortes</t>
  </si>
  <si>
    <t>Bellingham, WA</t>
  </si>
  <si>
    <t>Oak Harbor, WA</t>
  </si>
  <si>
    <t>Concrete</t>
  </si>
  <si>
    <t>Coupeville</t>
  </si>
  <si>
    <t>Darrington</t>
  </si>
  <si>
    <t>Deming</t>
  </si>
  <si>
    <t>Eastsound</t>
  </si>
  <si>
    <t>Everson</t>
  </si>
  <si>
    <t>Friday Harbor</t>
  </si>
  <si>
    <t>Gold Bar</t>
  </si>
  <si>
    <t>La Conner</t>
  </si>
  <si>
    <t>Lake Stevens</t>
  </si>
  <si>
    <t>Langley</t>
  </si>
  <si>
    <t>Lummi Island</t>
  </si>
  <si>
    <t>Lynden</t>
  </si>
  <si>
    <t>Maple Falls</t>
  </si>
  <si>
    <t>Mukilteo</t>
  </si>
  <si>
    <t>Point Roberts</t>
  </si>
  <si>
    <t>Camano Island</t>
  </si>
  <si>
    <t>Sedro-Woolley</t>
  </si>
  <si>
    <t>Snohomish</t>
  </si>
  <si>
    <t>Sultan</t>
  </si>
  <si>
    <t>Sumas</t>
  </si>
  <si>
    <t>South Hill</t>
  </si>
  <si>
    <t>Bremerton</t>
  </si>
  <si>
    <t>Brinnon</t>
  </si>
  <si>
    <t>Dupont</t>
  </si>
  <si>
    <t>Eatonville</t>
  </si>
  <si>
    <t>Gig Harbor</t>
  </si>
  <si>
    <t>Fox Island</t>
  </si>
  <si>
    <t>Port Hadlock</t>
  </si>
  <si>
    <t>Hansville</t>
  </si>
  <si>
    <t>Lakebay</t>
  </si>
  <si>
    <t>Longbranch</t>
  </si>
  <si>
    <t>Centralia, WA</t>
  </si>
  <si>
    <t>Nordland</t>
  </si>
  <si>
    <t>Olalla</t>
  </si>
  <si>
    <t>Orting</t>
  </si>
  <si>
    <t>Port Angeles</t>
  </si>
  <si>
    <t>Port Angeles, WA</t>
  </si>
  <si>
    <t>Port Ludlow</t>
  </si>
  <si>
    <t>Port Orchard</t>
  </si>
  <si>
    <t>Port Townsend</t>
  </si>
  <si>
    <t>Poulsbo</t>
  </si>
  <si>
    <t>Puyallup</t>
  </si>
  <si>
    <t>Quilcene</t>
  </si>
  <si>
    <t>Seabeck</t>
  </si>
  <si>
    <t>Sequim</t>
  </si>
  <si>
    <t>Silverdale</t>
  </si>
  <si>
    <t>Spanaway</t>
  </si>
  <si>
    <t>Steilacoom</t>
  </si>
  <si>
    <t>Bonney Lake</t>
  </si>
  <si>
    <t>Suquamish</t>
  </si>
  <si>
    <t>Vaughn</t>
  </si>
  <si>
    <t>Tacoma</t>
  </si>
  <si>
    <t>Fife</t>
  </si>
  <si>
    <t>Waller</t>
  </si>
  <si>
    <t>Parkland</t>
  </si>
  <si>
    <t>University Place</t>
  </si>
  <si>
    <t>Olympia</t>
  </si>
  <si>
    <t>Tumwater</t>
  </si>
  <si>
    <t>Aberdeen, WA</t>
  </si>
  <si>
    <t>Allyn</t>
  </si>
  <si>
    <t>Shelton, WA</t>
  </si>
  <si>
    <t>Belfair</t>
  </si>
  <si>
    <t>Chehalis</t>
  </si>
  <si>
    <t>Elma</t>
  </si>
  <si>
    <t>Grayland</t>
  </si>
  <si>
    <t>Hoquiam</t>
  </si>
  <si>
    <t>McCleary</t>
  </si>
  <si>
    <t>Montesano</t>
  </si>
  <si>
    <t>Mossyrock</t>
  </si>
  <si>
    <t>Ocean Shores</t>
  </si>
  <si>
    <t>Tahuya</t>
  </si>
  <si>
    <t>Tenino</t>
  </si>
  <si>
    <t>Winlock</t>
  </si>
  <si>
    <t>Yelm</t>
  </si>
  <si>
    <t>Brush Prairie</t>
  </si>
  <si>
    <t>Camas</t>
  </si>
  <si>
    <t>Longview, WA</t>
  </si>
  <si>
    <t>Kalama</t>
  </si>
  <si>
    <t>Kelso</t>
  </si>
  <si>
    <t>La Center</t>
  </si>
  <si>
    <t>Longview</t>
  </si>
  <si>
    <t>Silverlake</t>
  </si>
  <si>
    <t>Vancouver</t>
  </si>
  <si>
    <t>Washougal</t>
  </si>
  <si>
    <t>Yacolt</t>
  </si>
  <si>
    <t>Wenatchee</t>
  </si>
  <si>
    <t>Wenatchee, WA</t>
  </si>
  <si>
    <t>East Wenatchee Bench</t>
  </si>
  <si>
    <t>Cashmere</t>
  </si>
  <si>
    <t>Chelan</t>
  </si>
  <si>
    <t>Entiat</t>
  </si>
  <si>
    <t>Moses Lake, WA</t>
  </si>
  <si>
    <t>Malaga</t>
  </si>
  <si>
    <t>Moses Lake</t>
  </si>
  <si>
    <t>Okanogan</t>
  </si>
  <si>
    <t>Omak</t>
  </si>
  <si>
    <t>Yakima</t>
  </si>
  <si>
    <t>Yakima, WA</t>
  </si>
  <si>
    <t>Cle Elum</t>
  </si>
  <si>
    <t>Ellensburg, WA</t>
  </si>
  <si>
    <t>Ellensburg</t>
  </si>
  <si>
    <t>Moxee</t>
  </si>
  <si>
    <t>Naches</t>
  </si>
  <si>
    <t>Ronald</t>
  </si>
  <si>
    <t>Selah</t>
  </si>
  <si>
    <t>Sunnyside</t>
  </si>
  <si>
    <t>Tieton</t>
  </si>
  <si>
    <t>Toppenish</t>
  </si>
  <si>
    <t>Wapato</t>
  </si>
  <si>
    <t>Zillah</t>
  </si>
  <si>
    <t>Airway Heights</t>
  </si>
  <si>
    <t>Chattaroy</t>
  </si>
  <si>
    <t>Spokane Valley</t>
  </si>
  <si>
    <t>Liberty Lake</t>
  </si>
  <si>
    <t>Medical Lake</t>
  </si>
  <si>
    <t>Newman Lake</t>
  </si>
  <si>
    <t>Nine Mile Falls</t>
  </si>
  <si>
    <t>Otis Orchards-East Farms</t>
  </si>
  <si>
    <t>Coulee Dam</t>
  </si>
  <si>
    <t>Pullman</t>
  </si>
  <si>
    <t>Pullman, WA</t>
  </si>
  <si>
    <t>Ritzville</t>
  </si>
  <si>
    <t>Othello, WA</t>
  </si>
  <si>
    <t>Spokane</t>
  </si>
  <si>
    <t>Pasco</t>
  </si>
  <si>
    <t>Benton City</t>
  </si>
  <si>
    <t>Walla Walla, WA</t>
  </si>
  <si>
    <t>College Place</t>
  </si>
  <si>
    <t>Kennewick</t>
  </si>
  <si>
    <t>Othello</t>
  </si>
  <si>
    <t>Prosser</t>
  </si>
  <si>
    <t>Waitsburg</t>
  </si>
  <si>
    <t>Walla Walla</t>
  </si>
  <si>
    <t>Anchorage</t>
  </si>
  <si>
    <t>AK</t>
  </si>
  <si>
    <t>Anchorage, AK</t>
  </si>
  <si>
    <t>Kenai</t>
  </si>
  <si>
    <t>Kodiak</t>
  </si>
  <si>
    <t>Tanaina</t>
  </si>
  <si>
    <t>Soldotna</t>
  </si>
  <si>
    <t>Fairbanks</t>
  </si>
  <si>
    <t>Fairbanks, AK</t>
  </si>
  <si>
    <t>North Pole</t>
  </si>
  <si>
    <t>Juneau, AK</t>
  </si>
  <si>
    <t>Sitka</t>
  </si>
  <si>
    <t>Ketchikan</t>
  </si>
  <si>
    <t>Ketchikan, AK</t>
  </si>
  <si>
    <t>Martinsburg</t>
  </si>
  <si>
    <t>Mills River</t>
  </si>
  <si>
    <t>Ponte Vedra</t>
  </si>
  <si>
    <t>Crest Hill</t>
  </si>
  <si>
    <t>Eagle Mountain</t>
  </si>
  <si>
    <t>Herriman</t>
  </si>
  <si>
    <t>Queen Creek</t>
  </si>
  <si>
    <t>Cold Springs</t>
  </si>
  <si>
    <t>Bradbury</t>
  </si>
  <si>
    <t>Discovery Bay</t>
  </si>
  <si>
    <t>Happy Valley</t>
  </si>
  <si>
    <t>Baytown</t>
  </si>
  <si>
    <t>Gold Canyon</t>
  </si>
  <si>
    <t>Apache Junction</t>
  </si>
  <si>
    <t>Casa Grande</t>
  </si>
  <si>
    <t>Coolidge</t>
  </si>
  <si>
    <t>Maricopa</t>
  </si>
  <si>
    <t>Windsor Heights</t>
  </si>
  <si>
    <t>Garnet Valley</t>
  </si>
  <si>
    <t>Louisville-Jefferson County, KY</t>
  </si>
  <si>
    <t>London, KY</t>
  </si>
  <si>
    <t>Glasgow, KY</t>
  </si>
  <si>
    <t>Interest Rate</t>
  </si>
  <si>
    <t>Total Loan Origination Points</t>
  </si>
  <si>
    <t>Purchase Premium/Discount</t>
  </si>
  <si>
    <t>Projected Return on Investment</t>
  </si>
  <si>
    <t>Property Debt Yield</t>
  </si>
  <si>
    <t xml:space="preserve">Feasibility Study Required? </t>
  </si>
  <si>
    <t>RCN Rehab Budget</t>
  </si>
  <si>
    <t>OOP Rehab Budget</t>
  </si>
  <si>
    <t>Suggested Loan Terms*</t>
  </si>
  <si>
    <t>Final Property Sqft</t>
  </si>
  <si>
    <t>Total Adjustments</t>
  </si>
  <si>
    <t>Property Value (Max As-Is or ARV)</t>
  </si>
  <si>
    <t>ROI Pass/Fail Indicator</t>
  </si>
  <si>
    <t>Debt Yield Pass Fail Indicator</t>
  </si>
  <si>
    <t>Project Pass/Fail Indicator</t>
  </si>
  <si>
    <t>*Property Market Rent fields are required if ROI pass/fail indicator shows FAIL, or loan's exit strategy is "Refinance and Hold"</t>
  </si>
  <si>
    <t>Final/Desired Loan Structure*</t>
  </si>
  <si>
    <t>Property Market Rent (Annual)</t>
  </si>
  <si>
    <t>Out of Pocket Rehab Costs</t>
  </si>
  <si>
    <t>Liquidity Requirements*</t>
  </si>
  <si>
    <t>Term (Months)</t>
  </si>
  <si>
    <t>*Please review guidelines to understand all sources approved to validate loan's liquidity requirements</t>
  </si>
  <si>
    <t>Initial Advance Check</t>
  </si>
  <si>
    <t>Loan Term (Months)</t>
  </si>
  <si>
    <t>Borrower Exit Strategy</t>
  </si>
  <si>
    <t>Projected Financials/Loan Details &amp; Requirements</t>
  </si>
  <si>
    <t>Final/Desired Loan Structure Check</t>
  </si>
  <si>
    <t>Rehab Budget Check</t>
  </si>
  <si>
    <t>Loan Amount Check</t>
  </si>
  <si>
    <t>ROI/Debt Yield Check</t>
  </si>
  <si>
    <t>Product Matrix</t>
  </si>
  <si>
    <t>Purchase | 700+ FICO</t>
  </si>
  <si>
    <t>Purchase | 680-699 FICO</t>
  </si>
  <si>
    <t>Purchase | 660-680 FICO / FN</t>
  </si>
  <si>
    <t>Refinance | 700+ FICO</t>
  </si>
  <si>
    <t>Refinance | 680-699 FICO</t>
  </si>
  <si>
    <t>Refinance | 660-680 FICO / FN</t>
  </si>
  <si>
    <t>Cash Out | 700+ FICO</t>
  </si>
  <si>
    <t>Cash Out | 680-699 FICO</t>
  </si>
  <si>
    <t>Cash Out | 660-680 FICO / FN</t>
  </si>
  <si>
    <t>Rent Coverage Ratio Check</t>
  </si>
  <si>
    <t>Monthly Interest Payment</t>
  </si>
  <si>
    <t>Monthly Rental Income</t>
  </si>
  <si>
    <t>RCR (Rent Coverage Ratio; 1.25 Minimum)</t>
  </si>
  <si>
    <t>RCR Check</t>
  </si>
  <si>
    <t>Leased at Closing or Past 90 Days?</t>
  </si>
  <si>
    <t>700+ FICO</t>
  </si>
  <si>
    <t>680-700 FICO</t>
  </si>
  <si>
    <t>660-680 FICO / FN</t>
  </si>
  <si>
    <t>2+1 Loan Type</t>
  </si>
  <si>
    <t>2+1 FICO Bucket</t>
  </si>
  <si>
    <t>Purchase | 660-679 FICO / FN</t>
  </si>
  <si>
    <t>Refinance | 660-679 FICO / FN</t>
  </si>
  <si>
    <t>Cash Out | 660-679 FICO / FN</t>
  </si>
  <si>
    <t>Market Rent (Monthly)</t>
  </si>
  <si>
    <t>Actual/Estimate Rent (Monthly)</t>
  </si>
  <si>
    <t>The Property is a Multifamily (5+ Unit) or Mixed-Use Property</t>
  </si>
  <si>
    <t>Mixed-Use</t>
  </si>
  <si>
    <t>Multifamily (5+ Unit)</t>
  </si>
  <si>
    <t>2+1 Loan Amount</t>
  </si>
  <si>
    <t>2+1 As-Is</t>
  </si>
  <si>
    <t>2+1 PP</t>
  </si>
  <si>
    <t>24M + 12M Extension</t>
  </si>
  <si>
    <t>Gross Potential Rent</t>
  </si>
  <si>
    <t>Property Taxes</t>
  </si>
  <si>
    <t>Unit Count (If Multi/Mixed)</t>
  </si>
  <si>
    <t>Insurance Premium</t>
  </si>
  <si>
    <t>Property NCF</t>
  </si>
  <si>
    <t>Required Debt Yield</t>
  </si>
  <si>
    <t>Debt Yield Pass/Fail</t>
  </si>
  <si>
    <t>Value per Unit</t>
  </si>
  <si>
    <t>As-Is per Unit (Low Range)</t>
  </si>
  <si>
    <t>As-Is per Unit (High Range)</t>
  </si>
  <si>
    <t>Op Exp.</t>
  </si>
  <si>
    <t>Debt Yield</t>
  </si>
  <si>
    <t>$30k-$50k</t>
  </si>
  <si>
    <t>$50k-$75k</t>
  </si>
  <si>
    <t>$75k-$100k</t>
  </si>
  <si>
    <t>$100k-$150k</t>
  </si>
  <si>
    <t>$150k-$250k</t>
  </si>
  <si>
    <t>$250k+</t>
  </si>
  <si>
    <t>Expenses/Vacancy (% GPR)</t>
  </si>
  <si>
    <t>Expenses/Vacancy ($)</t>
  </si>
  <si>
    <t>Debt Yield Check (Multifamily 5+ / Mixed-Use ONLY)</t>
  </si>
  <si>
    <t>2+1 Value per Unit</t>
  </si>
  <si>
    <t>2+1Bucket</t>
  </si>
  <si>
    <t>Mutlifamily/Mixed Leverage Matrix</t>
  </si>
  <si>
    <t>Bridge Leverage Matrix</t>
  </si>
  <si>
    <t>Bridge Value per Unit</t>
  </si>
  <si>
    <t>Bridge Bucket</t>
  </si>
  <si>
    <t>Unit Count (Multi/Mixed)</t>
  </si>
  <si>
    <t>Min Initial Advance</t>
  </si>
  <si>
    <t>Suggested IA</t>
  </si>
  <si>
    <t>Suggest LA</t>
  </si>
  <si>
    <t>Chosen IA</t>
  </si>
  <si>
    <t>Chosen LA</t>
  </si>
  <si>
    <t>Investment</t>
  </si>
  <si>
    <t>Revenues</t>
  </si>
  <si>
    <t>Interest Income</t>
  </si>
  <si>
    <t>Points Income</t>
  </si>
  <si>
    <t>Servicing Income</t>
  </si>
  <si>
    <t>Closing/Legal Income</t>
  </si>
  <si>
    <t>Payoff Income</t>
  </si>
  <si>
    <t>Expenses (Constant)</t>
  </si>
  <si>
    <t>Assignment Fees</t>
  </si>
  <si>
    <t>Onboarding Fee (Cohen)</t>
  </si>
  <si>
    <t>Cohen Service Fee</t>
  </si>
  <si>
    <t xml:space="preserve">Clayton Diligence Fee / Collateral Review </t>
  </si>
  <si>
    <t>Total USB Fee (Assuming 9M WAL)</t>
  </si>
  <si>
    <t>AVM Fee (Red Bell)</t>
  </si>
  <si>
    <t>Upfront Legal Fees (Amort.)</t>
  </si>
  <si>
    <t>Expenses (As Applicable)</t>
  </si>
  <si>
    <t>Second Level Valuation Fee (Clayton)</t>
  </si>
  <si>
    <t>Interest Payment</t>
  </si>
  <si>
    <t>Commission Expense</t>
  </si>
  <si>
    <t>Net Profit (Loss)</t>
  </si>
  <si>
    <t>ROE</t>
  </si>
  <si>
    <t>Profitability</t>
  </si>
  <si>
    <t>Points (RCN)</t>
  </si>
  <si>
    <t>Loan Term</t>
  </si>
  <si>
    <t>Toorak Advance Rate</t>
  </si>
  <si>
    <t>Toorak Yield</t>
  </si>
  <si>
    <t>Toorak</t>
  </si>
  <si>
    <t>Aalto</t>
  </si>
  <si>
    <t>WAB</t>
  </si>
  <si>
    <t>RCN</t>
  </si>
  <si>
    <t>Aalto Advance Rate</t>
  </si>
  <si>
    <t>WAB Advance Rate</t>
  </si>
  <si>
    <t>0 Experience</t>
  </si>
  <si>
    <t>1-2 Experience</t>
  </si>
  <si>
    <t>3+ Experience</t>
  </si>
  <si>
    <t>10+ Experience</t>
  </si>
  <si>
    <t>20+ Experience</t>
  </si>
  <si>
    <t>FICO &lt;600</t>
  </si>
  <si>
    <t>New Customer | No Rehab | Cash out</t>
  </si>
  <si>
    <t>New Customer | Light Rehab | Cash out</t>
  </si>
  <si>
    <t>New Customer | Heavy Rehab | Cash out</t>
  </si>
  <si>
    <t>Colebrook</t>
  </si>
  <si>
    <t>Tarrytown</t>
  </si>
  <si>
    <t>Fallsburg</t>
  </si>
  <si>
    <t>Malone</t>
  </si>
  <si>
    <t>Seneca Falls</t>
  </si>
  <si>
    <t>Seneca Falls, NY</t>
  </si>
  <si>
    <t>Covert</t>
  </si>
  <si>
    <t>Monaca</t>
  </si>
  <si>
    <t>Overfield</t>
  </si>
  <si>
    <t>Mehoopany</t>
  </si>
  <si>
    <t>Meshoppen</t>
  </si>
  <si>
    <t>Hallstead</t>
  </si>
  <si>
    <t>Susquehanna Depot</t>
  </si>
  <si>
    <t>Frederica</t>
  </si>
  <si>
    <t>Rileyville</t>
  </si>
  <si>
    <t>Luray</t>
  </si>
  <si>
    <t>Banner Elk</t>
  </si>
  <si>
    <t>Little Mountain</t>
  </si>
  <si>
    <t>Newberry, SC</t>
  </si>
  <si>
    <t>Pomaria</t>
  </si>
  <si>
    <t>Prosperity</t>
  </si>
  <si>
    <t>Whitmire</t>
  </si>
  <si>
    <t>Sugar Hill</t>
  </si>
  <si>
    <t>Lawtey</t>
  </si>
  <si>
    <t>Starke</t>
  </si>
  <si>
    <t>Jensen Beach</t>
  </si>
  <si>
    <t>Talladega</t>
  </si>
  <si>
    <t>Sylacauga</t>
  </si>
  <si>
    <t>Grant</t>
  </si>
  <si>
    <t>Opp</t>
  </si>
  <si>
    <t>Parrottsville</t>
  </si>
  <si>
    <t>Bells</t>
  </si>
  <si>
    <t>Decaturville</t>
  </si>
  <si>
    <t>Parsons</t>
  </si>
  <si>
    <t>Scotts Hill</t>
  </si>
  <si>
    <t>Sugar Tree</t>
  </si>
  <si>
    <t>Braxton</t>
  </si>
  <si>
    <t>Mendenhall</t>
  </si>
  <si>
    <t>Leakesville</t>
  </si>
  <si>
    <t>East Bernstadt</t>
  </si>
  <si>
    <t>Blacklick</t>
  </si>
  <si>
    <t>Lockbourne</t>
  </si>
  <si>
    <t>Gallipolis</t>
  </si>
  <si>
    <t>Crown City</t>
  </si>
  <si>
    <t>Little Hocking</t>
  </si>
  <si>
    <t>Vincent</t>
  </si>
  <si>
    <t>Guilford</t>
  </si>
  <si>
    <t>Brown City</t>
  </si>
  <si>
    <t>Croswell</t>
  </si>
  <si>
    <t>Farwell</t>
  </si>
  <si>
    <t>Oscoda</t>
  </si>
  <si>
    <t>Britton</t>
  </si>
  <si>
    <t>Glen Arbor</t>
  </si>
  <si>
    <t>Glidden</t>
  </si>
  <si>
    <t>Earlville</t>
  </si>
  <si>
    <t>Postville</t>
  </si>
  <si>
    <t>Waukon</t>
  </si>
  <si>
    <t>Anamosa</t>
  </si>
  <si>
    <t>Lowden</t>
  </si>
  <si>
    <t>Merrill, WI</t>
  </si>
  <si>
    <t>Tomahawk</t>
  </si>
  <si>
    <t>Breezy Point</t>
  </si>
  <si>
    <t>International Falls</t>
  </si>
  <si>
    <t>Littlefork</t>
  </si>
  <si>
    <t>Lake Villa</t>
  </si>
  <si>
    <t>Ladd</t>
  </si>
  <si>
    <t>Rosewood Heights</t>
  </si>
  <si>
    <t>Taylorville, IL</t>
  </si>
  <si>
    <t>Dumas</t>
  </si>
  <si>
    <t>West Memphis</t>
  </si>
  <si>
    <t>Justin</t>
  </si>
  <si>
    <t>Deming, NM</t>
  </si>
  <si>
    <t>Mather</t>
  </si>
  <si>
    <t>Goldendale</t>
  </si>
  <si>
    <t>Lyle</t>
  </si>
  <si>
    <t>White Salmon</t>
  </si>
  <si>
    <t>Excessive Value Test</t>
  </si>
  <si>
    <t>Replacement Reserves</t>
  </si>
  <si>
    <t>Region Name</t>
  </si>
  <si>
    <t>Days On Market</t>
  </si>
  <si>
    <t>Buckland</t>
  </si>
  <si>
    <t>Boston, MA</t>
  </si>
  <si>
    <t>Providence, RI</t>
  </si>
  <si>
    <t>Manchester, NH</t>
  </si>
  <si>
    <t>Claremont, NH</t>
  </si>
  <si>
    <t>Portland, ME</t>
  </si>
  <si>
    <t>Lewiston, ME</t>
  </si>
  <si>
    <t>Augusta, ME</t>
  </si>
  <si>
    <t>Burlington, VT</t>
  </si>
  <si>
    <t>Hartford, CT</t>
  </si>
  <si>
    <t>New London, CT</t>
  </si>
  <si>
    <t>Branford</t>
  </si>
  <si>
    <t>Stamford, CT</t>
  </si>
  <si>
    <t>New York, NY</t>
  </si>
  <si>
    <t>Allentown, PA</t>
  </si>
  <si>
    <t>Atlantic City, NJ</t>
  </si>
  <si>
    <t>Vineland, NJ</t>
  </si>
  <si>
    <t>Port Jefferson</t>
  </si>
  <si>
    <t>Calverton</t>
  </si>
  <si>
    <t>Albany, NY</t>
  </si>
  <si>
    <t>Averill Park</t>
  </si>
  <si>
    <t>Utica, NY</t>
  </si>
  <si>
    <t>Skaneateles</t>
  </si>
  <si>
    <t>Watertown, NY</t>
  </si>
  <si>
    <t>Ogdensburg, NY</t>
  </si>
  <si>
    <t>Buffalo, NY</t>
  </si>
  <si>
    <t>Jamestown, NY</t>
  </si>
  <si>
    <t>Orchard Park</t>
  </si>
  <si>
    <t>Geneseo</t>
  </si>
  <si>
    <t>Hopwood</t>
  </si>
  <si>
    <t>Youngstown, OH</t>
  </si>
  <si>
    <t>Harrisburg, PA</t>
  </si>
  <si>
    <t>York, PA</t>
  </si>
  <si>
    <t>Chambersburg, PA</t>
  </si>
  <si>
    <t>Bloomsburg, PA</t>
  </si>
  <si>
    <t>Scranton, PA</t>
  </si>
  <si>
    <t>Salisbury, MD</t>
  </si>
  <si>
    <t>Washington, DC</t>
  </si>
  <si>
    <t>Hagerstown, WV</t>
  </si>
  <si>
    <t>Staunton, VA</t>
  </si>
  <si>
    <t>Virginia Beach, VA</t>
  </si>
  <si>
    <t>Blacksburg, VA</t>
  </si>
  <si>
    <t>Kingsport, TN</t>
  </si>
  <si>
    <t>Huntington, WV</t>
  </si>
  <si>
    <t>Parkersburg, WV</t>
  </si>
  <si>
    <t>Charlotte, NC</t>
  </si>
  <si>
    <t>Greensboro, NC</t>
  </si>
  <si>
    <t>Durham, NC</t>
  </si>
  <si>
    <t>Myrtle Beach, SC</t>
  </si>
  <si>
    <t>Hickory, NC</t>
  </si>
  <si>
    <t>East Flat Rock</t>
  </si>
  <si>
    <t>Greenville, SC</t>
  </si>
  <si>
    <t>Charleston, SC</t>
  </si>
  <si>
    <t>Augusta, GA</t>
  </si>
  <si>
    <t>Hilton Head Island, SC</t>
  </si>
  <si>
    <t>Athens, GA</t>
  </si>
  <si>
    <t>Orlando, FL</t>
  </si>
  <si>
    <t>Daytona Beach, FL</t>
  </si>
  <si>
    <t>Pensacola, FL</t>
  </si>
  <si>
    <t>Melbourne, FL</t>
  </si>
  <si>
    <t>Vero Beach, FL</t>
  </si>
  <si>
    <t>Miami-Fort Lauderdale, FL</t>
  </si>
  <si>
    <t>Tampa, FL</t>
  </si>
  <si>
    <t>Lakeland, FL</t>
  </si>
  <si>
    <t>Fort Myers, FL</t>
  </si>
  <si>
    <t>Fort Myers Beach</t>
  </si>
  <si>
    <t>Naples, FL</t>
  </si>
  <si>
    <t>Birmingham, AL</t>
  </si>
  <si>
    <t>Talladega, AL</t>
  </si>
  <si>
    <t>Florence, AL</t>
  </si>
  <si>
    <t>Daphne, AL</t>
  </si>
  <si>
    <t>Auburn, AL</t>
  </si>
  <si>
    <t>Nashville, TN</t>
  </si>
  <si>
    <t>Tullahoma, TN</t>
  </si>
  <si>
    <t>Sarah</t>
  </si>
  <si>
    <t>Gulfport, MS</t>
  </si>
  <si>
    <t>Elizabethtown, KY</t>
  </si>
  <si>
    <t>Lexington, KY</t>
  </si>
  <si>
    <t>Richmond, KY</t>
  </si>
  <si>
    <t>Buckeye Lake</t>
  </si>
  <si>
    <t>Canton, OH</t>
  </si>
  <si>
    <t>Point Pleasant, WV</t>
  </si>
  <si>
    <t>Indianapolis, IN</t>
  </si>
  <si>
    <t>Michigan City, IN</t>
  </si>
  <si>
    <t>Elkhart, IN</t>
  </si>
  <si>
    <t>South Bend, IN</t>
  </si>
  <si>
    <t>Detroit</t>
  </si>
  <si>
    <t>Lansing, MI</t>
  </si>
  <si>
    <t>Grand Rapids, MI</t>
  </si>
  <si>
    <t>Kalamazoo, MI</t>
  </si>
  <si>
    <t>Niles, MI</t>
  </si>
  <si>
    <t>Des Moines, IA</t>
  </si>
  <si>
    <t>Waterloo, IA</t>
  </si>
  <si>
    <t>Omaha, NE</t>
  </si>
  <si>
    <t>Fort Madison, IA</t>
  </si>
  <si>
    <t>Davenport, IL</t>
  </si>
  <si>
    <t>Milwaukee, WI</t>
  </si>
  <si>
    <t>Watertown, WI</t>
  </si>
  <si>
    <t>Whitewater, WI</t>
  </si>
  <si>
    <t>Hales Corners</t>
  </si>
  <si>
    <t>Minneapolis-St Paul, MN</t>
  </si>
  <si>
    <t>La Crosse, WI</t>
  </si>
  <si>
    <t>Oshkosh, WI</t>
  </si>
  <si>
    <t>Faribault, MN</t>
  </si>
  <si>
    <t>Orr</t>
  </si>
  <si>
    <t>Mankato, MN</t>
  </si>
  <si>
    <t>North Chicago</t>
  </si>
  <si>
    <t>Robbins</t>
  </si>
  <si>
    <t>Ottawa, IL</t>
  </si>
  <si>
    <t>Charleston, IL</t>
  </si>
  <si>
    <t>Dupo</t>
  </si>
  <si>
    <t>Oreana</t>
  </si>
  <si>
    <t>Carbondale, IL</t>
  </si>
  <si>
    <t>Fayetteville, AR</t>
  </si>
  <si>
    <t>Houma, LA</t>
  </si>
  <si>
    <t>Erath</t>
  </si>
  <si>
    <t>Shreveport, LA</t>
  </si>
  <si>
    <t>Plaucheville</t>
  </si>
  <si>
    <t>Little Rock, AR</t>
  </si>
  <si>
    <t>Dallas-Fort Worth, TX</t>
  </si>
  <si>
    <t>Glen Rose</t>
  </si>
  <si>
    <t>Killeen, TX</t>
  </si>
  <si>
    <t>Austin, TX</t>
  </si>
  <si>
    <t>Houston, TX</t>
  </si>
  <si>
    <t>Humble</t>
  </si>
  <si>
    <t>Atascocita</t>
  </si>
  <si>
    <t>Stagecoach</t>
  </si>
  <si>
    <t>Roman Forest</t>
  </si>
  <si>
    <t>Tomball</t>
  </si>
  <si>
    <t>Brazoria</t>
  </si>
  <si>
    <t>Fulshear</t>
  </si>
  <si>
    <t>Hockley</t>
  </si>
  <si>
    <t>Katy</t>
  </si>
  <si>
    <t>Cinco Ranch</t>
  </si>
  <si>
    <t>Missouri City</t>
  </si>
  <si>
    <t>Rosenberg</t>
  </si>
  <si>
    <t>Sealy</t>
  </si>
  <si>
    <t>Sugar Land</t>
  </si>
  <si>
    <t>Alvin</t>
  </si>
  <si>
    <t>Angleton</t>
  </si>
  <si>
    <t>Bacliff</t>
  </si>
  <si>
    <t>Channelview</t>
  </si>
  <si>
    <t>Clute</t>
  </si>
  <si>
    <t>Hitchcock</t>
  </si>
  <si>
    <t>Lake Jackson</t>
  </si>
  <si>
    <t>Manvel</t>
  </si>
  <si>
    <t>Pearland</t>
  </si>
  <si>
    <t>Arcola</t>
  </si>
  <si>
    <t>South Houston</t>
  </si>
  <si>
    <t>Winnie</t>
  </si>
  <si>
    <t>Bandera</t>
  </si>
  <si>
    <t>San Antonio, TX</t>
  </si>
  <si>
    <t>Boerne</t>
  </si>
  <si>
    <t>Fair Oaks Ranch</t>
  </si>
  <si>
    <t>Helotes</t>
  </si>
  <si>
    <t>Pipe Creek</t>
  </si>
  <si>
    <t>Spring Branch</t>
  </si>
  <si>
    <t>Floresville</t>
  </si>
  <si>
    <t>Cibolo</t>
  </si>
  <si>
    <t>Elmendorf</t>
  </si>
  <si>
    <t>La Vernia</t>
  </si>
  <si>
    <t>New Braunfels</t>
  </si>
  <si>
    <t>Universal City</t>
  </si>
  <si>
    <t>Schertz</t>
  </si>
  <si>
    <t>Seguin</t>
  </si>
  <si>
    <t>Bulverde</t>
  </si>
  <si>
    <t>Windcrest</t>
  </si>
  <si>
    <t>McAllen</t>
  </si>
  <si>
    <t>McAllen, TX</t>
  </si>
  <si>
    <t>Pharr</t>
  </si>
  <si>
    <t>Brownsville, TX</t>
  </si>
  <si>
    <t>Weslaco</t>
  </si>
  <si>
    <t>Buda</t>
  </si>
  <si>
    <t>Dripping Springs</t>
  </si>
  <si>
    <t>Hutto</t>
  </si>
  <si>
    <t>Kyle</t>
  </si>
  <si>
    <t>Leander</t>
  </si>
  <si>
    <t>Liberty Hill</t>
  </si>
  <si>
    <t>Lago Vista</t>
  </si>
  <si>
    <t>Pflugerville</t>
  </si>
  <si>
    <t>Wimberley</t>
  </si>
  <si>
    <t>Lakeway</t>
  </si>
  <si>
    <t>Bee Cave</t>
  </si>
  <si>
    <t>Socorro</t>
  </si>
  <si>
    <t>Horizon City</t>
  </si>
  <si>
    <t>Denver, CO</t>
  </si>
  <si>
    <t>Logan, ID</t>
  </si>
  <si>
    <t>Provo, UT</t>
  </si>
  <si>
    <t>Ogden, UT</t>
  </si>
  <si>
    <t>Phoenix, AZ</t>
  </si>
  <si>
    <t>Sierra Vista, AZ</t>
  </si>
  <si>
    <t>Lake Havasu City, AZ</t>
  </si>
  <si>
    <t>Las Vegas, NV</t>
  </si>
  <si>
    <t>Ventura, CA</t>
  </si>
  <si>
    <t>Riverside, CA</t>
  </si>
  <si>
    <t>San Diego, CA</t>
  </si>
  <si>
    <t>Mecca</t>
  </si>
  <si>
    <t>Hanford, CA</t>
  </si>
  <si>
    <t>Visalia, CA</t>
  </si>
  <si>
    <t>San Luis Obispo, CA</t>
  </si>
  <si>
    <t>San Francisco, CA</t>
  </si>
  <si>
    <t>San Jose, CA</t>
  </si>
  <si>
    <t>Vallejo, CA</t>
  </si>
  <si>
    <t>Santa Cruz, CA</t>
  </si>
  <si>
    <t>Stockton, CA</t>
  </si>
  <si>
    <t>Eureka, CA</t>
  </si>
  <si>
    <t>Sacramento, CA</t>
  </si>
  <si>
    <t>Truckee, CA</t>
  </si>
  <si>
    <t>Kahului, HI</t>
  </si>
  <si>
    <t>Portland, OR</t>
  </si>
  <si>
    <t>Bend, OR</t>
  </si>
  <si>
    <t>Seattle, WA</t>
  </si>
  <si>
    <t>Bremerton, WA</t>
  </si>
  <si>
    <t>Mount Vernon, WA</t>
  </si>
  <si>
    <t>Olympia, WA</t>
  </si>
  <si>
    <t>Spokane, WA</t>
  </si>
  <si>
    <t>Colville</t>
  </si>
  <si>
    <t>Kennewick, WA</t>
  </si>
  <si>
    <t>Property Expansion (20%+ Sqft)</t>
  </si>
  <si>
    <t>Duanesburg</t>
  </si>
  <si>
    <t>Punxsutawney</t>
  </si>
  <si>
    <t>Snyder</t>
  </si>
  <si>
    <t>Falls Creek</t>
  </si>
  <si>
    <t>Huntingdon, PA</t>
  </si>
  <si>
    <t>Toboyne</t>
  </si>
  <si>
    <t>Saville</t>
  </si>
  <si>
    <t>Southwest Madison</t>
  </si>
  <si>
    <t>Mount Union</t>
  </si>
  <si>
    <t>McLean</t>
  </si>
  <si>
    <t>Rappahannock Academy</t>
  </si>
  <si>
    <t>Woodford</t>
  </si>
  <si>
    <t>Cana</t>
  </si>
  <si>
    <t>Dugspur</t>
  </si>
  <si>
    <t>Fancy Gap</t>
  </si>
  <si>
    <t>Galax</t>
  </si>
  <si>
    <t>Hillsville</t>
  </si>
  <si>
    <t>Oak Hill</t>
  </si>
  <si>
    <t>Henderson, NC</t>
  </si>
  <si>
    <t>Kittrell</t>
  </si>
  <si>
    <t>Morehead City, NC</t>
  </si>
  <si>
    <t>Harkers Island</t>
  </si>
  <si>
    <t>Morehead City</t>
  </si>
  <si>
    <t>Stella</t>
  </si>
  <si>
    <t>Roaring River</t>
  </si>
  <si>
    <t>Ronda</t>
  </si>
  <si>
    <t>Lake Junaluska</t>
  </si>
  <si>
    <t>Maggie Valley</t>
  </si>
  <si>
    <t>Marion, NC</t>
  </si>
  <si>
    <t>Old Fort</t>
  </si>
  <si>
    <t>Gaffney</t>
  </si>
  <si>
    <t>Gaffney, SC</t>
  </si>
  <si>
    <t>Georgetown, SC</t>
  </si>
  <si>
    <t>Pawleys Island</t>
  </si>
  <si>
    <t>Crawfordville</t>
  </si>
  <si>
    <t>Panacea</t>
  </si>
  <si>
    <t>Sopchoppy</t>
  </si>
  <si>
    <t>Washington Court House, OH</t>
  </si>
  <si>
    <t>Washington Court House</t>
  </si>
  <si>
    <t>Deshler</t>
  </si>
  <si>
    <t>Holgate</t>
  </si>
  <si>
    <t>Liberty Center</t>
  </si>
  <si>
    <t>Mc Clure</t>
  </si>
  <si>
    <t>Napoleon</t>
  </si>
  <si>
    <t>Blanchester</t>
  </si>
  <si>
    <t>Wilmington, OH</t>
  </si>
  <si>
    <t>New Vienna</t>
  </si>
  <si>
    <t>Sabina</t>
  </si>
  <si>
    <t>Athens, OH</t>
  </si>
  <si>
    <t>Belpre</t>
  </si>
  <si>
    <t>Coolville</t>
  </si>
  <si>
    <t>Glouster</t>
  </si>
  <si>
    <t>Nelsonville</t>
  </si>
  <si>
    <t>Convoy</t>
  </si>
  <si>
    <t>Van Wert, OH</t>
  </si>
  <si>
    <t>Minster</t>
  </si>
  <si>
    <t>Wapakoneta, OH</t>
  </si>
  <si>
    <t>New Bremen</t>
  </si>
  <si>
    <t>New Knoxville</t>
  </si>
  <si>
    <t>Ohio City</t>
  </si>
  <si>
    <t>Van Wert</t>
  </si>
  <si>
    <t>Wapakoneta</t>
  </si>
  <si>
    <t>Waynesfield</t>
  </si>
  <si>
    <t>Gladwin</t>
  </si>
  <si>
    <t>Rose City</t>
  </si>
  <si>
    <t>Truman</t>
  </si>
  <si>
    <t>Carrington</t>
  </si>
  <si>
    <t>Forreston</t>
  </si>
  <si>
    <t>Rochelle, IL</t>
  </si>
  <si>
    <t>Leaf River</t>
  </si>
  <si>
    <t>Metropolis</t>
  </si>
  <si>
    <t>Ness City</t>
  </si>
  <si>
    <t>WaKeeney</t>
  </si>
  <si>
    <t>Bonham</t>
  </si>
  <si>
    <t>Honey Grove</t>
  </si>
  <si>
    <t>Anson</t>
  </si>
  <si>
    <t>Baird</t>
  </si>
  <si>
    <t>Fernley, NV</t>
  </si>
  <si>
    <t>Fernley</t>
  </si>
  <si>
    <t>Yerington</t>
  </si>
  <si>
    <t>Ashland, OH</t>
  </si>
  <si>
    <t>Origination/Broker Fees &gt; 5% (if loan is &gt;$100,000)</t>
  </si>
  <si>
    <t>AK, MN, OR, ND, SD, VT (&lt;$1M Loans)</t>
  </si>
  <si>
    <t>Netiher borrower or guarantor does has a 600 median FICO score or is a foreign national (non-permanent resident)</t>
  </si>
  <si>
    <t>Average Unit Property Value greater than $1.5M</t>
  </si>
  <si>
    <t xml:space="preserve">Origination/Broker Fees &gt; 5% </t>
  </si>
  <si>
    <t>Neither borrower or guarantor has a 600 median FICO score or is a foreign national (non-permanent resident)</t>
  </si>
  <si>
    <t>Properties with value per unit less than $50,000</t>
  </si>
  <si>
    <t>Neither borrower or guarantor has a median FICO between 600 to 620</t>
  </si>
  <si>
    <t>Neither borroewr nor guarnator has a median FICO between 600 and 620</t>
  </si>
  <si>
    <t>DOM</t>
  </si>
  <si>
    <t>New York-Newark-Jersey City</t>
  </si>
  <si>
    <t>Chicago-Naperville-Elgin</t>
  </si>
  <si>
    <t>Houston-The Woodlands-Sugar Land</t>
  </si>
  <si>
    <t>San Francisco-Oakland-Hayward</t>
  </si>
  <si>
    <t>Austin-Round Rock</t>
  </si>
  <si>
    <t>Nashville-Davidson--Murfreesboro--Franklin</t>
  </si>
  <si>
    <t>Los Angeles-Long Beach-Anaheim</t>
  </si>
  <si>
    <t>San Antonio-New Braunfels</t>
  </si>
  <si>
    <t>Charlotte-Concord-Gastonia</t>
  </si>
  <si>
    <t>Washington-Arlington-Alexandria</t>
  </si>
  <si>
    <t>McAllen-Edinburg-Mission</t>
  </si>
  <si>
    <t>Atlanta-Sandy Springs-Roswell</t>
  </si>
  <si>
    <t>Dallas-Fort Worth-Arlington</t>
  </si>
  <si>
    <t>St. Louis</t>
  </si>
  <si>
    <t>Phoenix-Mesa-Scottsdale</t>
  </si>
  <si>
    <t>Miami-Fort Lauderdale-West Palm Beach</t>
  </si>
  <si>
    <t>Virginia Beach-Norfolk-Newport News</t>
  </si>
  <si>
    <t>Baltimore-Columbia-Towson</t>
  </si>
  <si>
    <t>Seattle-Tacoma-Bellevue</t>
  </si>
  <si>
    <t>Brownsville-Harlingen</t>
  </si>
  <si>
    <t>Cleveland-Elyria</t>
  </si>
  <si>
    <t>Boston-Cambridge-Newton</t>
  </si>
  <si>
    <t>Orlando-Kissimmee-Sanford</t>
  </si>
  <si>
    <t>Sacramento--Roseville--Arden-Arcade</t>
  </si>
  <si>
    <t>Denver-Aurora-Lakewood</t>
  </si>
  <si>
    <t>San Diego-Carlsbad</t>
  </si>
  <si>
    <t>Hartford-West Hartford-East Hartford</t>
  </si>
  <si>
    <t>Las Vegas-Henderson-Paradise</t>
  </si>
  <si>
    <t>Detroit-Warren-Dearborn</t>
  </si>
  <si>
    <t>Vallejo-Fairfield</t>
  </si>
  <si>
    <t>Cape Coral-Fort Myers</t>
  </si>
  <si>
    <t>Portland-Vancouver-Hillsboro</t>
  </si>
  <si>
    <t>Riverside-San Bernardino-Ontario</t>
  </si>
  <si>
    <t>Tampa-St. Petersburg-Clearwater</t>
  </si>
  <si>
    <t>College Station</t>
  </si>
  <si>
    <t>College Station-Bryan</t>
  </si>
  <si>
    <t>Lafayette-West Lafayette</t>
  </si>
  <si>
    <t>Bridgeport-Stamford-Norwalk</t>
  </si>
  <si>
    <t>Kennewick-Richland</t>
  </si>
  <si>
    <t>Greensboro-High Point</t>
  </si>
  <si>
    <t>Richmond-Berea</t>
  </si>
  <si>
    <t>Hagerstown-Martinsburg</t>
  </si>
  <si>
    <t>Indianapolis-Carmel-Anderson</t>
  </si>
  <si>
    <t>Philadelphia-Camden-Wilmington</t>
  </si>
  <si>
    <t>San Jose-Sunnyvale-Santa Clara</t>
  </si>
  <si>
    <t>Deltona-Daytona Beach-Ormond Beach</t>
  </si>
  <si>
    <t>Oxnard-Thousand Oaks-Ventura</t>
  </si>
  <si>
    <t>Port St. Lucie</t>
  </si>
  <si>
    <t>Fargo</t>
  </si>
  <si>
    <t>Birmingham-Hoover</t>
  </si>
  <si>
    <t>Durham-Chapel Hill</t>
  </si>
  <si>
    <t>Charleston-North Charleston</t>
  </si>
  <si>
    <t>Buffalo-Cheektowaga-Niagara Falls</t>
  </si>
  <si>
    <t>Greenville-Anderson-Mauldin</t>
  </si>
  <si>
    <t>Visalia-Porterville</t>
  </si>
  <si>
    <t>Hanford-Corcoran</t>
  </si>
  <si>
    <t>Spokane-Spokane Valley</t>
  </si>
  <si>
    <t>Hickory-Lenoir-Morganton</t>
  </si>
  <si>
    <t>Santa Cruz-Watsonville</t>
  </si>
  <si>
    <t>Lansing-East Lansing</t>
  </si>
  <si>
    <t>York-Hanover</t>
  </si>
  <si>
    <t>North Port-Sarasota-Bradenton</t>
  </si>
  <si>
    <t>Myrtle Beach-Conway-North Myrtle Beach</t>
  </si>
  <si>
    <t>New Haven-Milford</t>
  </si>
  <si>
    <t>Minneapolis-St. Paul-Bloomington</t>
  </si>
  <si>
    <t>Urban Honolulu</t>
  </si>
  <si>
    <t>Elizabethtown-Fort Knox</t>
  </si>
  <si>
    <t>Boise City</t>
  </si>
  <si>
    <t>New Orleans-Metairie</t>
  </si>
  <si>
    <t>Louisville/Jefferson County</t>
  </si>
  <si>
    <t>Albany-Schenectady-Troy</t>
  </si>
  <si>
    <t>Ogden-Clearfield</t>
  </si>
  <si>
    <t>Lubbock</t>
  </si>
  <si>
    <t>La Crosse-Onalaska</t>
  </si>
  <si>
    <t>Providence-Warwick</t>
  </si>
  <si>
    <t>Augusta-Richmond County</t>
  </si>
  <si>
    <t>Little Rock-North Little Rock-Conway</t>
  </si>
  <si>
    <t>Blacksburg-Christiansburg-Radford</t>
  </si>
  <si>
    <t>Gulfport-Biloxi-Pascagoula</t>
  </si>
  <si>
    <t>Mankato-North Mankato</t>
  </si>
  <si>
    <t>Canton-Massillon</t>
  </si>
  <si>
    <t>Milwaukee-Waukesha-West Allis</t>
  </si>
  <si>
    <t>Bend-Redmond</t>
  </si>
  <si>
    <t>Auburn-Opelika</t>
  </si>
  <si>
    <t>Davenport-Moline-Rock Island</t>
  </si>
  <si>
    <t>Athens-Clarke County</t>
  </si>
  <si>
    <t>Harlingen</t>
  </si>
  <si>
    <t>Lakeland-Winter Haven</t>
  </si>
  <si>
    <t>Hilton Head Island-Bluffton-Beaufort</t>
  </si>
  <si>
    <t>Kalamazoo-Portage</t>
  </si>
  <si>
    <t>Fayetteville-Springdale-Rogers</t>
  </si>
  <si>
    <t>Lexington-Fayette</t>
  </si>
  <si>
    <t>Killeen</t>
  </si>
  <si>
    <t>Killeen-Temple</t>
  </si>
  <si>
    <t>Michigan City-La Porte</t>
  </si>
  <si>
    <t>Palm Bay-Melbourne-Titusville</t>
  </si>
  <si>
    <t>Oshkosh-Neenah</t>
  </si>
  <si>
    <t>Houma-Thibodaux</t>
  </si>
  <si>
    <t>Kingsport-Bristol-Bristol</t>
  </si>
  <si>
    <t>Provo-Orem</t>
  </si>
  <si>
    <t>Allentown-Bethlehem-Easton</t>
  </si>
  <si>
    <t>Stockton-Lodi</t>
  </si>
  <si>
    <t>Santa Maria-Santa Barbara</t>
  </si>
  <si>
    <t>Grand Rapids-Wyoming</t>
  </si>
  <si>
    <t>Olympia-Tumwater</t>
  </si>
  <si>
    <t>Fond du Lac</t>
  </si>
  <si>
    <t>Pensacola-Ferry Pass-Brent</t>
  </si>
  <si>
    <t>Kerrville</t>
  </si>
  <si>
    <t>Scranton--Wilkes-Barre--Hazleton</t>
  </si>
  <si>
    <t>Naples-Immokalee-Marco Island</t>
  </si>
  <si>
    <t>San Luis Obispo-Paso Robles-Arroyo Grande</t>
  </si>
  <si>
    <t>St. George</t>
  </si>
  <si>
    <t>Waterloo-Cedar Falls</t>
  </si>
  <si>
    <t>Corpus Christi</t>
  </si>
  <si>
    <t>Harrisburg-Carlisle</t>
  </si>
  <si>
    <t>Elkhart-Goshen</t>
  </si>
  <si>
    <t>Utica-Rome</t>
  </si>
  <si>
    <t>Watertown-Fort Drum</t>
  </si>
  <si>
    <t>Staunton-Waynesboro</t>
  </si>
  <si>
    <t>Atlantic City-Hammonton</t>
  </si>
  <si>
    <t>Jamestown-Dunkirk-Fredonia</t>
  </si>
  <si>
    <t>Des Moines-West Des Moines</t>
  </si>
  <si>
    <t>Champaign-Urbana</t>
  </si>
  <si>
    <t>Eagle Pass</t>
  </si>
  <si>
    <t>Sierra Vista-Douglas</t>
  </si>
  <si>
    <t>Norwich-New London</t>
  </si>
  <si>
    <t>San Angelo</t>
  </si>
  <si>
    <t>Niles-Benton Harbor</t>
  </si>
  <si>
    <t>Vineland-Bridgeton</t>
  </si>
  <si>
    <t>Youngstown-Warren-Boardman</t>
  </si>
  <si>
    <t>Lewiston-Auburn</t>
  </si>
  <si>
    <t>Kahului-Wailuku-Lahaina</t>
  </si>
  <si>
    <t>Crestview-Fort Walton Beach-Destin</t>
  </si>
  <si>
    <t>Florence-Muscle Shoals</t>
  </si>
  <si>
    <t>Macon-Bibb County</t>
  </si>
  <si>
    <t>Lake Havasu City-Kingman</t>
  </si>
  <si>
    <t>Omaha-Council Bluffs</t>
  </si>
  <si>
    <t>Port Arthur</t>
  </si>
  <si>
    <t>Beaumont-Port Arthur</t>
  </si>
  <si>
    <t>Cheat Lake</t>
  </si>
  <si>
    <t>Manchester-Nashua</t>
  </si>
  <si>
    <t>Bremerton-Silverdale</t>
  </si>
  <si>
    <t>Winona</t>
  </si>
  <si>
    <t>San Benito</t>
  </si>
  <si>
    <t>Daphne-Fairhope-Foley</t>
  </si>
  <si>
    <t>Portland-South Portland</t>
  </si>
  <si>
    <t>Sebastian-Vero Beach</t>
  </si>
  <si>
    <t>South Bend-Mishawaka</t>
  </si>
  <si>
    <t>Burlington-South Burlington</t>
  </si>
  <si>
    <t>West Livingston</t>
  </si>
  <si>
    <t>Truckee-Grass Valley</t>
  </si>
  <si>
    <t>Corbin</t>
  </si>
  <si>
    <t>Parkersburg-Vienna</t>
  </si>
  <si>
    <t>Rio Grande City</t>
  </si>
  <si>
    <t>St. Cloud</t>
  </si>
  <si>
    <t>Chambersburg-Waynesboro</t>
  </si>
  <si>
    <t>Wisconsin Rapids-Marshfield</t>
  </si>
  <si>
    <t>Harker Heights</t>
  </si>
  <si>
    <t>Augusta-Waterville</t>
  </si>
  <si>
    <t>LaGrange</t>
  </si>
  <si>
    <t>Bellmead</t>
  </si>
  <si>
    <t>Mount Vernon-Anacortes</t>
  </si>
  <si>
    <t>Faribault-Northfield</t>
  </si>
  <si>
    <t>Bloomsburg-Berwick</t>
  </si>
  <si>
    <t>San Luis</t>
  </si>
  <si>
    <t>Lucedale</t>
  </si>
  <si>
    <t>Barnstable Town</t>
  </si>
  <si>
    <t>Brenham</t>
  </si>
  <si>
    <t>Gettysburg</t>
  </si>
  <si>
    <t>Corsicana</t>
  </si>
  <si>
    <t>Tullahoma-Manchester</t>
  </si>
  <si>
    <t>Huntington-Ashland</t>
  </si>
  <si>
    <t>DeRidder</t>
  </si>
  <si>
    <t>Ottawa-Peru</t>
  </si>
  <si>
    <t>Talladega-Sylacauga</t>
  </si>
  <si>
    <t>Hermiston-Pendleton</t>
  </si>
  <si>
    <t>Fort Polk South</t>
  </si>
  <si>
    <t>Weirton-Steubenville</t>
  </si>
  <si>
    <t>Menomonie</t>
  </si>
  <si>
    <t>Eureka-Arcata-Fortuna</t>
  </si>
  <si>
    <t>Charleston-Mattoon</t>
  </si>
  <si>
    <t>Alice</t>
  </si>
  <si>
    <t>California-Lexington Park</t>
  </si>
  <si>
    <t>Kilgore</t>
  </si>
  <si>
    <t>Albert Lea</t>
  </si>
  <si>
    <t>St. Joseph</t>
  </si>
  <si>
    <t>Pinehurst-Southern Pines</t>
  </si>
  <si>
    <t>Hide A Way</t>
  </si>
  <si>
    <t>Whitewater-Elkhorn</t>
  </si>
  <si>
    <t>Canyon</t>
  </si>
  <si>
    <t>Morehead</t>
  </si>
  <si>
    <t>Corning</t>
  </si>
  <si>
    <t>DuBois</t>
  </si>
  <si>
    <t>St. Marys</t>
  </si>
  <si>
    <t>Sault Ste. Marie</t>
  </si>
  <si>
    <t>Homosassa Springs</t>
  </si>
  <si>
    <t>Mauriceville</t>
  </si>
  <si>
    <t>Summit Park</t>
  </si>
  <si>
    <t>Tarboro</t>
  </si>
  <si>
    <t>Detroit Lakes</t>
  </si>
  <si>
    <t>Shreveport-Bossier City</t>
  </si>
  <si>
    <t>Fergus Falls</t>
  </si>
  <si>
    <t>North Fond du Lac</t>
  </si>
  <si>
    <t>Beeville</t>
  </si>
  <si>
    <t>Merrill</t>
  </si>
  <si>
    <t>Greenfield Town</t>
  </si>
  <si>
    <t>Pampa</t>
  </si>
  <si>
    <t>Watertown-Fort Atkinson</t>
  </si>
  <si>
    <t>Morris Plains</t>
  </si>
  <si>
    <t>Clarksdale</t>
  </si>
  <si>
    <t>Opelousas</t>
  </si>
  <si>
    <t>Steubenville</t>
  </si>
  <si>
    <t>Sartell</t>
  </si>
  <si>
    <t>Uvalde</t>
  </si>
  <si>
    <t>Port Lavaca</t>
  </si>
  <si>
    <t>Waupaca</t>
  </si>
  <si>
    <t>Ogdensburg-Massena</t>
  </si>
  <si>
    <t>Roma</t>
  </si>
  <si>
    <t>Longs</t>
  </si>
  <si>
    <t>Levelland</t>
  </si>
  <si>
    <t>Los Fresnos</t>
  </si>
  <si>
    <t>El Campo</t>
  </si>
  <si>
    <t>Palestine</t>
  </si>
  <si>
    <t>Americus</t>
  </si>
  <si>
    <t>Taylorville</t>
  </si>
  <si>
    <t>Hewitt</t>
  </si>
  <si>
    <t>Arkansas City-Winfield</t>
  </si>
  <si>
    <t>Claremont-Lebanon</t>
  </si>
  <si>
    <t>Rock Falls</t>
  </si>
  <si>
    <t>Niantic</t>
  </si>
  <si>
    <t>Sag Harbor</t>
  </si>
  <si>
    <t>Rochelle</t>
  </si>
  <si>
    <t>Carbondale-Marion</t>
  </si>
  <si>
    <t>Haleyville</t>
  </si>
  <si>
    <t>Clearlake</t>
  </si>
  <si>
    <t>Coffeyville</t>
  </si>
  <si>
    <t>Gardnerville Ranchos</t>
  </si>
  <si>
    <t>Espanola</t>
  </si>
  <si>
    <t>Española</t>
  </si>
  <si>
    <t>Port Neches</t>
  </si>
  <si>
    <t>Fort Leonard Wood</t>
  </si>
  <si>
    <t>Wintersville</t>
  </si>
  <si>
    <t>Gibraltar</t>
  </si>
  <si>
    <t>Gilmer</t>
  </si>
  <si>
    <t>Eagle River</t>
  </si>
  <si>
    <t>Prince George</t>
  </si>
  <si>
    <t>Morrilton</t>
  </si>
  <si>
    <t>Hailey</t>
  </si>
  <si>
    <t>Iuka</t>
  </si>
  <si>
    <t>Interlachen</t>
  </si>
  <si>
    <t>Burkburnett</t>
  </si>
  <si>
    <t>Ingleside</t>
  </si>
  <si>
    <t>Lamesa</t>
  </si>
  <si>
    <t>Aransas Pass</t>
  </si>
  <si>
    <t>Grants</t>
  </si>
  <si>
    <t>Knik-Fairview</t>
  </si>
  <si>
    <t>Monahans</t>
  </si>
  <si>
    <t>East Hills</t>
  </si>
  <si>
    <t>Ketchum</t>
  </si>
  <si>
    <t>Charles City</t>
  </si>
  <si>
    <t>Mammoth Lakes</t>
  </si>
  <si>
    <t>Rockdale</t>
  </si>
  <si>
    <t>Pine City</t>
  </si>
  <si>
    <t>Bridge City</t>
  </si>
  <si>
    <t>Globe</t>
  </si>
  <si>
    <t>Reeds Spring</t>
  </si>
  <si>
    <t>Yoakum</t>
  </si>
  <si>
    <t>Wiggins</t>
  </si>
  <si>
    <t>Iowa Park</t>
  </si>
  <si>
    <t>Telluride</t>
  </si>
  <si>
    <t>Buna</t>
  </si>
  <si>
    <t>Box Elder</t>
  </si>
  <si>
    <t>Rusk</t>
  </si>
  <si>
    <t>Llano</t>
  </si>
  <si>
    <t>Hallettsville</t>
  </si>
  <si>
    <t>Hawkins</t>
  </si>
  <si>
    <t>Mathis</t>
  </si>
  <si>
    <t>Dobson</t>
  </si>
  <si>
    <t>Pine Ridge</t>
  </si>
  <si>
    <t>Giddings</t>
  </si>
  <si>
    <t>Coldspring</t>
  </si>
  <si>
    <t>Page</t>
  </si>
  <si>
    <t>Edna</t>
  </si>
  <si>
    <t>Horseshoe Bay</t>
  </si>
  <si>
    <t>Gouverneur</t>
  </si>
  <si>
    <t>McCall</t>
  </si>
  <si>
    <t>Salado</t>
  </si>
  <si>
    <t>Pearsall</t>
  </si>
  <si>
    <t>Minocqua</t>
  </si>
  <si>
    <t>Lorena</t>
  </si>
  <si>
    <t>Dos Palos</t>
  </si>
  <si>
    <t>Jena</t>
  </si>
  <si>
    <t>Shepherd</t>
  </si>
  <si>
    <t>Troup</t>
  </si>
  <si>
    <t>Carrizo Springs</t>
  </si>
  <si>
    <t>Snead</t>
  </si>
  <si>
    <t>Pana</t>
  </si>
  <si>
    <t>Campbellsport</t>
  </si>
  <si>
    <t>Hearne</t>
  </si>
  <si>
    <t>Emory</t>
  </si>
  <si>
    <t>Oelwein</t>
  </si>
  <si>
    <t>Clifton Forge</t>
  </si>
  <si>
    <t>Kirtland</t>
  </si>
  <si>
    <t>West Boylston</t>
  </si>
  <si>
    <t>Ocean Park</t>
  </si>
  <si>
    <t>Sturbridge</t>
  </si>
  <si>
    <t>Mount Gilead</t>
  </si>
  <si>
    <t>Pardeeville</t>
  </si>
  <si>
    <t>Grand Saline</t>
  </si>
  <si>
    <t>Blanco</t>
  </si>
  <si>
    <t>Upton</t>
  </si>
  <si>
    <t>Cave City</t>
  </si>
  <si>
    <t>Tonasket</t>
  </si>
  <si>
    <t>Reed City</t>
  </si>
  <si>
    <t>Boyd</t>
  </si>
  <si>
    <t>Kermit</t>
  </si>
  <si>
    <t>Coffee City</t>
  </si>
  <si>
    <t>Albemarle</t>
  </si>
  <si>
    <t>Disputanta</t>
  </si>
  <si>
    <t>Cisco</t>
  </si>
  <si>
    <t>Concordia</t>
  </si>
  <si>
    <t>Littlefield</t>
  </si>
  <si>
    <t>Kane</t>
  </si>
  <si>
    <t>Sikeston</t>
  </si>
  <si>
    <t>Muleshoe</t>
  </si>
  <si>
    <t>Greenport</t>
  </si>
  <si>
    <t>Evart</t>
  </si>
  <si>
    <t>Neillsville</t>
  </si>
  <si>
    <t>Rice</t>
  </si>
  <si>
    <t>Kenedy</t>
  </si>
  <si>
    <t>Kettle Falls</t>
  </si>
  <si>
    <t>Ingram</t>
  </si>
  <si>
    <t>Kennett</t>
  </si>
  <si>
    <t>Rancho Viejo</t>
  </si>
  <si>
    <t>Garden Ridge</t>
  </si>
  <si>
    <t>Le Sueur</t>
  </si>
  <si>
    <t>Poynette</t>
  </si>
  <si>
    <t>Grapeland</t>
  </si>
  <si>
    <t>Murchison</t>
  </si>
  <si>
    <t>Nocona</t>
  </si>
  <si>
    <t>Allegany</t>
  </si>
  <si>
    <t>Fritch</t>
  </si>
  <si>
    <t>Borger</t>
  </si>
  <si>
    <t>Lake Providence</t>
  </si>
  <si>
    <t>Cooperstown</t>
  </si>
  <si>
    <t>Kenova</t>
  </si>
  <si>
    <t>Goliad</t>
  </si>
  <si>
    <t>Osage</t>
  </si>
  <si>
    <t>Comfort</t>
  </si>
  <si>
    <t>Newfield</t>
  </si>
  <si>
    <t>East Bloomfield</t>
  </si>
  <si>
    <t>Loudonville</t>
  </si>
  <si>
    <t>Chewelah</t>
  </si>
  <si>
    <t>Arcade</t>
  </si>
  <si>
    <t>Clint</t>
  </si>
  <si>
    <t>Ashburnham</t>
  </si>
  <si>
    <t>Daingerfield</t>
  </si>
  <si>
    <t>Moore Haven</t>
  </si>
  <si>
    <t>Shallowater</t>
  </si>
  <si>
    <t>Nolanville</t>
  </si>
  <si>
    <t>Poca</t>
  </si>
  <si>
    <t>Steelville</t>
  </si>
  <si>
    <t>New Waverly</t>
  </si>
  <si>
    <t>Teague</t>
  </si>
  <si>
    <t>Kealakekua</t>
  </si>
  <si>
    <t>Baxter Springs</t>
  </si>
  <si>
    <t>Osawatomie</t>
  </si>
  <si>
    <t>Bay Springs</t>
  </si>
  <si>
    <t>Newfane</t>
  </si>
  <si>
    <t>Clifton Springs</t>
  </si>
  <si>
    <t>Starkey</t>
  </si>
  <si>
    <t>Ignacio</t>
  </si>
  <si>
    <t>Eustace</t>
  </si>
  <si>
    <t>Tully</t>
  </si>
  <si>
    <t>Ticonderoga</t>
  </si>
  <si>
    <t>Clearlake Oaks</t>
  </si>
  <si>
    <t>Overgaard</t>
  </si>
  <si>
    <t>Ponder</t>
  </si>
  <si>
    <t>Alamogordo</t>
  </si>
  <si>
    <t>Valley View</t>
  </si>
  <si>
    <t>Ransomville</t>
  </si>
  <si>
    <t>Red Lodge</t>
  </si>
  <si>
    <t>China Spring</t>
  </si>
  <si>
    <t>Branchland</t>
  </si>
  <si>
    <t>Chaffee</t>
  </si>
  <si>
    <t>Weimar</t>
  </si>
  <si>
    <t>Cashiers</t>
  </si>
  <si>
    <t>Le Ray</t>
  </si>
  <si>
    <t>Pierz</t>
  </si>
  <si>
    <t>Driftwood</t>
  </si>
  <si>
    <t>Shiner</t>
  </si>
  <si>
    <t>Hughes Springs</t>
  </si>
  <si>
    <t>Grantsburg</t>
  </si>
  <si>
    <t>Champlain</t>
  </si>
  <si>
    <t>Scio</t>
  </si>
  <si>
    <t>Fyffe</t>
  </si>
  <si>
    <t>Molino</t>
  </si>
  <si>
    <t>Quartzsite</t>
  </si>
  <si>
    <t>East Bernard</t>
  </si>
  <si>
    <t>Chazy</t>
  </si>
  <si>
    <t>Odem</t>
  </si>
  <si>
    <t>Middleburgh</t>
  </si>
  <si>
    <t>Stockdale</t>
  </si>
  <si>
    <t>North Brookfield</t>
  </si>
  <si>
    <t>Honokaa</t>
  </si>
  <si>
    <t>Arley</t>
  </si>
  <si>
    <t>Anahuac</t>
  </si>
  <si>
    <t>Sherburne</t>
  </si>
  <si>
    <t>New Philadelphia-Dover</t>
  </si>
  <si>
    <t>Tatum</t>
  </si>
  <si>
    <t>Lower Lake</t>
  </si>
  <si>
    <t>Bottineau</t>
  </si>
  <si>
    <t>Friona</t>
  </si>
  <si>
    <t>Morongo Valley</t>
  </si>
  <si>
    <t>Soap Lake</t>
  </si>
  <si>
    <t>Weyauwega</t>
  </si>
  <si>
    <t>Eagar</t>
  </si>
  <si>
    <t>West Brookfield</t>
  </si>
  <si>
    <t>Paulden</t>
  </si>
  <si>
    <t>Thayer</t>
  </si>
  <si>
    <t>Queen City</t>
  </si>
  <si>
    <t>Southport</t>
  </si>
  <si>
    <t>Sandia</t>
  </si>
  <si>
    <t>Mildred</t>
  </si>
  <si>
    <t>Three Oaks</t>
  </si>
  <si>
    <t>Ray City</t>
  </si>
  <si>
    <t>Dearing</t>
  </si>
  <si>
    <t>Phelps</t>
  </si>
  <si>
    <t>Normangee</t>
  </si>
  <si>
    <t>Schoharie</t>
  </si>
  <si>
    <t>Cottageville</t>
  </si>
  <si>
    <t>Reedsville</t>
  </si>
  <si>
    <t>Allenhurst</t>
  </si>
  <si>
    <t>Mendocino</t>
  </si>
  <si>
    <t>Six Mile</t>
  </si>
  <si>
    <t>Middleport</t>
  </si>
  <si>
    <t>De Leon</t>
  </si>
  <si>
    <t>Dimmitt</t>
  </si>
  <si>
    <t>Richfield Springs</t>
  </si>
  <si>
    <t>Timpson</t>
  </si>
  <si>
    <t>Junction</t>
  </si>
  <si>
    <t>Hico</t>
  </si>
  <si>
    <t>North Harmony</t>
  </si>
  <si>
    <t>Wellton</t>
  </si>
  <si>
    <t>Falconer</t>
  </si>
  <si>
    <t>Smethport</t>
  </si>
  <si>
    <t>Kaunakakai</t>
  </si>
  <si>
    <t>Oriental</t>
  </si>
  <si>
    <t>Hubbardston</t>
  </si>
  <si>
    <t>Ten Mile</t>
  </si>
  <si>
    <t>Valley Mills</t>
  </si>
  <si>
    <t>Yorkshire</t>
  </si>
  <si>
    <t>Biscoe</t>
  </si>
  <si>
    <t>Solon Springs</t>
  </si>
  <si>
    <t>Osgood</t>
  </si>
  <si>
    <t>Fort Gay</t>
  </si>
  <si>
    <t>Joaquin</t>
  </si>
  <si>
    <t>Refugio</t>
  </si>
  <si>
    <t>Day</t>
  </si>
  <si>
    <t>Hope Hull</t>
  </si>
  <si>
    <t>Burnside</t>
  </si>
  <si>
    <t>Kahoka</t>
  </si>
  <si>
    <t>Fort Madison-Keokuk</t>
  </si>
  <si>
    <t>Arp</t>
  </si>
  <si>
    <t>Powderly</t>
  </si>
  <si>
    <t>Braham</t>
  </si>
  <si>
    <t>Otis</t>
  </si>
  <si>
    <t>Shortsville</t>
  </si>
  <si>
    <t>Lucerne</t>
  </si>
  <si>
    <t>Spearman</t>
  </si>
  <si>
    <t>Ellery</t>
  </si>
  <si>
    <t>Amagansett</t>
  </si>
  <si>
    <t>Sebewaing</t>
  </si>
  <si>
    <t>Sandstone</t>
  </si>
  <si>
    <t>Triadelphia</t>
  </si>
  <si>
    <t>Kerens</t>
  </si>
  <si>
    <t>New Brockton</t>
  </si>
  <si>
    <t>Mayfield</t>
  </si>
  <si>
    <t>Norway</t>
  </si>
  <si>
    <t>Iron Mountain</t>
  </si>
  <si>
    <t>Le Center</t>
  </si>
  <si>
    <t>Thorp</t>
  </si>
  <si>
    <t>Blanding</t>
  </si>
  <si>
    <t>Saint Germain</t>
  </si>
  <si>
    <t>St Thomas</t>
  </si>
  <si>
    <t>Blue Mountain</t>
  </si>
  <si>
    <t>Kapaau</t>
  </si>
  <si>
    <t>Port Bolivar</t>
  </si>
  <si>
    <t>Big Timber</t>
  </si>
  <si>
    <t>Point Blank</t>
  </si>
  <si>
    <t>French Camp</t>
  </si>
  <si>
    <t>Siren</t>
  </si>
  <si>
    <t>Manawa</t>
  </si>
  <si>
    <t>Fiskdale</t>
  </si>
  <si>
    <t>Avinger</t>
  </si>
  <si>
    <t>Paige</t>
  </si>
  <si>
    <t>Poplar</t>
  </si>
  <si>
    <t>Horace</t>
  </si>
  <si>
    <t>Port Ewen</t>
  </si>
  <si>
    <t>Alvord</t>
  </si>
  <si>
    <t>Sale Creek</t>
  </si>
  <si>
    <t>Marceline</t>
  </si>
  <si>
    <t>Logansport</t>
  </si>
  <si>
    <t>Loon Lake</t>
  </si>
  <si>
    <t>Rio</t>
  </si>
  <si>
    <t>Pocahontas</t>
  </si>
  <si>
    <t>Guttenberg</t>
  </si>
  <si>
    <t>New Albion</t>
  </si>
  <si>
    <t>Galway</t>
  </si>
  <si>
    <t>Conesus</t>
  </si>
  <si>
    <t>Perrysville</t>
  </si>
  <si>
    <t>Kenyon</t>
  </si>
  <si>
    <t>Iberia</t>
  </si>
  <si>
    <t>Upper Lake</t>
  </si>
  <si>
    <t>New Shoreham</t>
  </si>
  <si>
    <t>Tishomingo</t>
  </si>
  <si>
    <t>Hammondville</t>
  </si>
  <si>
    <t>East Sparta</t>
  </si>
  <si>
    <t>Mount Enterprise</t>
  </si>
  <si>
    <t>New Athens</t>
  </si>
  <si>
    <t>Puxico</t>
  </si>
  <si>
    <t>Idalou</t>
  </si>
  <si>
    <t>Fishing Creek</t>
  </si>
  <si>
    <t>Port Orford</t>
  </si>
  <si>
    <t>Three Points</t>
  </si>
  <si>
    <t>North Wilkesboro</t>
  </si>
  <si>
    <t>Twisp</t>
  </si>
  <si>
    <t>Kinsman</t>
  </si>
  <si>
    <t>Brackettville</t>
  </si>
  <si>
    <t>Fort Lawn</t>
  </si>
  <si>
    <t>Harwood</t>
  </si>
  <si>
    <t>Zavalla</t>
  </si>
  <si>
    <t>Lufkin</t>
  </si>
  <si>
    <t>McQueeney</t>
  </si>
  <si>
    <t>West Sand Lake</t>
  </si>
  <si>
    <t>Munds Park</t>
  </si>
  <si>
    <t>Panhandle</t>
  </si>
  <si>
    <t>Portville</t>
  </si>
  <si>
    <t>Labadieville</t>
  </si>
  <si>
    <t>Okeana</t>
  </si>
  <si>
    <t>Quogue</t>
  </si>
  <si>
    <t>Grabill</t>
  </si>
  <si>
    <t>Annsville</t>
  </si>
  <si>
    <t>Boca Grande</t>
  </si>
  <si>
    <t>Lavalette</t>
  </si>
  <si>
    <t>West Farmington</t>
  </si>
  <si>
    <t>Waynesburg</t>
  </si>
  <si>
    <t>Bridgehampton</t>
  </si>
  <si>
    <t>Tahoka</t>
  </si>
  <si>
    <t>Houghton</t>
  </si>
  <si>
    <t>Caroline</t>
  </si>
  <si>
    <t>Stillman Valley</t>
  </si>
  <si>
    <t>Little Valley</t>
  </si>
  <si>
    <t>Oran</t>
  </si>
  <si>
    <t>Leon</t>
  </si>
  <si>
    <t>Riesel</t>
  </si>
  <si>
    <t>Buchanan Dam</t>
  </si>
  <si>
    <t>San Joaquin</t>
  </si>
  <si>
    <t>Ogunquit</t>
  </si>
  <si>
    <t>Nunda</t>
  </si>
  <si>
    <t>Yates</t>
  </si>
  <si>
    <t>Boyceville</t>
  </si>
  <si>
    <t>Freer</t>
  </si>
  <si>
    <t>West Yellowstone</t>
  </si>
  <si>
    <t>Seeley Lake</t>
  </si>
  <si>
    <t>Sapphire</t>
  </si>
  <si>
    <t>Quapaw</t>
  </si>
  <si>
    <t>Choteau</t>
  </si>
  <si>
    <t>Streetman</t>
  </si>
  <si>
    <t>Sallis</t>
  </si>
  <si>
    <t>Springerville</t>
  </si>
  <si>
    <t>Canyonville</t>
  </si>
  <si>
    <t>Iron City</t>
  </si>
  <si>
    <t>Collinwood</t>
  </si>
  <si>
    <t>Idaho City</t>
  </si>
  <si>
    <t>Irons</t>
  </si>
  <si>
    <t>Sturgis</t>
  </si>
  <si>
    <t>Tombstone</t>
  </si>
  <si>
    <t>Martindale</t>
  </si>
  <si>
    <t>Yachats</t>
  </si>
  <si>
    <t>Cape Vincent</t>
  </si>
  <si>
    <t>Bruceville-Eddy</t>
  </si>
  <si>
    <t>Jeromesville</t>
  </si>
  <si>
    <t>Ellicottville</t>
  </si>
  <si>
    <t>Nedrow</t>
  </si>
  <si>
    <t>Shelbina</t>
  </si>
  <si>
    <t>Davis Junction</t>
  </si>
  <si>
    <t>Readfield</t>
  </si>
  <si>
    <t>Loyal</t>
  </si>
  <si>
    <t>Cincinnatus</t>
  </si>
  <si>
    <t>Chappell Hill</t>
  </si>
  <si>
    <t>Shelter Island</t>
  </si>
  <si>
    <t>Sturgeon Lake</t>
  </si>
  <si>
    <t>Brasher</t>
  </si>
  <si>
    <t>Lorida</t>
  </si>
  <si>
    <t>Van Vleck</t>
  </si>
  <si>
    <t>Lester Prairie</t>
  </si>
  <si>
    <t>Pavilion</t>
  </si>
  <si>
    <t>Adams Center</t>
  </si>
  <si>
    <t>Prattsburgh</t>
  </si>
  <si>
    <t>Bayboro</t>
  </si>
  <si>
    <t>Naalehu</t>
  </si>
  <si>
    <t>Lakin</t>
  </si>
  <si>
    <t>Plumerville</t>
  </si>
  <si>
    <t>Scroggins</t>
  </si>
  <si>
    <t>Otisco</t>
  </si>
  <si>
    <t>Bozrah</t>
  </si>
  <si>
    <t>Upperco</t>
  </si>
  <si>
    <t>Willsboro</t>
  </si>
  <si>
    <t>Duck Hill</t>
  </si>
  <si>
    <t>Cosmopolis</t>
  </si>
  <si>
    <t>Casselton</t>
  </si>
  <si>
    <t>Edgemoor</t>
  </si>
  <si>
    <t>Rich Hill</t>
  </si>
  <si>
    <t>Lesage</t>
  </si>
  <si>
    <t>Owen</t>
  </si>
  <si>
    <t>Drain</t>
  </si>
  <si>
    <t>Varick</t>
  </si>
  <si>
    <t>Monona</t>
  </si>
  <si>
    <t>Mineral Springs</t>
  </si>
  <si>
    <t>Richburg</t>
  </si>
  <si>
    <t>Elkader</t>
  </si>
  <si>
    <t>Lumberport</t>
  </si>
  <si>
    <t>Berkshire</t>
  </si>
  <si>
    <t>Steinhatchee</t>
  </si>
  <si>
    <t>Black Brook</t>
  </si>
  <si>
    <t>Holliday</t>
  </si>
  <si>
    <t>Morven</t>
  </si>
  <si>
    <t>Tusten</t>
  </si>
  <si>
    <t>Tollhouse</t>
  </si>
  <si>
    <t>Great Valley</t>
  </si>
  <si>
    <t>East Brookfield</t>
  </si>
  <si>
    <t>Brocton</t>
  </si>
  <si>
    <t>Richmondville</t>
  </si>
  <si>
    <t>Gallipolis Ferry</t>
  </si>
  <si>
    <t>Poth</t>
  </si>
  <si>
    <t>Grantsboro</t>
  </si>
  <si>
    <t>Smith Center</t>
  </si>
  <si>
    <t>Bayard</t>
  </si>
  <si>
    <t>Schroon</t>
  </si>
  <si>
    <t>French Creek</t>
  </si>
  <si>
    <t>Holdingford</t>
  </si>
  <si>
    <t>Mokelumne Hill</t>
  </si>
  <si>
    <t>Cedar Key</t>
  </si>
  <si>
    <t>Owls Head</t>
  </si>
  <si>
    <t>Prichard</t>
  </si>
  <si>
    <t>Little River Academy</t>
  </si>
  <si>
    <t>Archer City</t>
  </si>
  <si>
    <t>Gila Bend</t>
  </si>
  <si>
    <t>Strawberry Point</t>
  </si>
  <si>
    <t>Ashford</t>
  </si>
  <si>
    <t>Heuvelton</t>
  </si>
  <si>
    <t>Castile</t>
  </si>
  <si>
    <t>Minnesott Beach</t>
  </si>
  <si>
    <t>Big Flats</t>
  </si>
  <si>
    <t>Olton</t>
  </si>
  <si>
    <t>Stockholm</t>
  </si>
  <si>
    <t>Seadrift</t>
  </si>
  <si>
    <t>Sandy Ridge</t>
  </si>
  <si>
    <t>Callicoon</t>
  </si>
  <si>
    <t>Ohio</t>
  </si>
  <si>
    <t>Verdi</t>
  </si>
  <si>
    <t>El Portal</t>
  </si>
  <si>
    <t>Fort Benton</t>
  </si>
  <si>
    <t>Pittstown</t>
  </si>
  <si>
    <t>Withee</t>
  </si>
  <si>
    <t>Panguitch</t>
  </si>
  <si>
    <t>Fairbank</t>
  </si>
  <si>
    <t>Yoncalla</t>
  </si>
  <si>
    <t>Osburn</t>
  </si>
  <si>
    <t>Stephentown</t>
  </si>
  <si>
    <t>Galien</t>
  </si>
  <si>
    <t>Fountain City</t>
  </si>
  <si>
    <t>Lambert</t>
  </si>
  <si>
    <t>Finlayson</t>
  </si>
  <si>
    <t>Cassadaga</t>
  </si>
  <si>
    <t>Philipsburg</t>
  </si>
  <si>
    <t>Dieterich</t>
  </si>
  <si>
    <t>Kinsley</t>
  </si>
  <si>
    <t>Tioga</t>
  </si>
  <si>
    <t>Moulton</t>
  </si>
  <si>
    <t>Peshastin</t>
  </si>
  <si>
    <t>Nora Springs</t>
  </si>
  <si>
    <t>Iona</t>
  </si>
  <si>
    <t>Altona</t>
  </si>
  <si>
    <t>Kilmichael</t>
  </si>
  <si>
    <t>Crosbyton</t>
  </si>
  <si>
    <t>New Salem</t>
  </si>
  <si>
    <t>Hazelhurst</t>
  </si>
  <si>
    <t>Asotin</t>
  </si>
  <si>
    <t>Hagaman</t>
  </si>
  <si>
    <t>East Brady</t>
  </si>
  <si>
    <t>Deruyter</t>
  </si>
  <si>
    <t>Tamworth</t>
  </si>
  <si>
    <t>Hillman</t>
  </si>
  <si>
    <t>Dundas</t>
  </si>
  <si>
    <t>Machias</t>
  </si>
  <si>
    <t>Conway Springs</t>
  </si>
  <si>
    <t>McCloud</t>
  </si>
  <si>
    <t>Goldens Bridge</t>
  </si>
  <si>
    <t>Maypearl</t>
  </si>
  <si>
    <t>Burkeville</t>
  </si>
  <si>
    <t>Shady Point</t>
  </si>
  <si>
    <t>Bonner</t>
  </si>
  <si>
    <t>Sherburn</t>
  </si>
  <si>
    <t>Mona</t>
  </si>
  <si>
    <t>Kila</t>
  </si>
  <si>
    <t>Sublette</t>
  </si>
  <si>
    <t>Erin</t>
  </si>
  <si>
    <t>Sunray</t>
  </si>
  <si>
    <t>Flovilla</t>
  </si>
  <si>
    <t>Pine Bluffs</t>
  </si>
  <si>
    <t>Mazeppa</t>
  </si>
  <si>
    <t>Jamesport</t>
  </si>
  <si>
    <t>Luther</t>
  </si>
  <si>
    <t>Oakham</t>
  </si>
  <si>
    <t>Forest Ranch</t>
  </si>
  <si>
    <t>Scobey</t>
  </si>
  <si>
    <t>Shenandoah Junction</t>
  </si>
  <si>
    <t>Hoagland</t>
  </si>
  <si>
    <t>Grand Meadow</t>
  </si>
  <si>
    <t>Spur</t>
  </si>
  <si>
    <t>Mouth of Wilson</t>
  </si>
  <si>
    <t>Lyndon</t>
  </si>
  <si>
    <t>Clarkton</t>
  </si>
  <si>
    <t>Udall</t>
  </si>
  <si>
    <t>Ellenburg</t>
  </si>
  <si>
    <t>Johnsburg</t>
  </si>
  <si>
    <t>Hermon</t>
  </si>
  <si>
    <t>Woodacre</t>
  </si>
  <si>
    <t>Helen</t>
  </si>
  <si>
    <t>Galva</t>
  </si>
  <si>
    <t>Claude</t>
  </si>
  <si>
    <t>Randall</t>
  </si>
  <si>
    <t>Nova</t>
  </si>
  <si>
    <t>Willow River</t>
  </si>
  <si>
    <t>Spiceland</t>
  </si>
  <si>
    <t>Assumption</t>
  </si>
  <si>
    <t>Welaka</t>
  </si>
  <si>
    <t>White Creek</t>
  </si>
  <si>
    <t>Kincaid</t>
  </si>
  <si>
    <t>Seal Rock</t>
  </si>
  <si>
    <t>Port O Connor</t>
  </si>
  <si>
    <t>Trezevant</t>
  </si>
  <si>
    <t>Lebo</t>
  </si>
  <si>
    <t>Sodus Point</t>
  </si>
  <si>
    <t>Kaaawa</t>
  </si>
  <si>
    <t>Brownton</t>
  </si>
  <si>
    <t>Heltonville</t>
  </si>
  <si>
    <t>Guernsey</t>
  </si>
  <si>
    <t>Morrisonville</t>
  </si>
  <si>
    <t>Kasota</t>
  </si>
  <si>
    <t>Blue River</t>
  </si>
  <si>
    <t>Key Colony Beach</t>
  </si>
  <si>
    <t>Hunter</t>
  </si>
  <si>
    <t>Nekimi</t>
  </si>
  <si>
    <t>Plains</t>
  </si>
  <si>
    <t>Mertzon</t>
  </si>
  <si>
    <t>Mount Calvary</t>
  </si>
  <si>
    <t>Prattsville</t>
  </si>
  <si>
    <t>Olcott</t>
  </si>
  <si>
    <t>Sorento</t>
  </si>
  <si>
    <t>Hartwick</t>
  </si>
  <si>
    <t>Edmeston</t>
  </si>
  <si>
    <t>Zumbro Falls</t>
  </si>
  <si>
    <t>French Village</t>
  </si>
  <si>
    <t>Altura</t>
  </si>
  <si>
    <t>Garnavillo</t>
  </si>
  <si>
    <t>Sears</t>
  </si>
  <si>
    <t>Swanville</t>
  </si>
  <si>
    <t>Williamsfield</t>
  </si>
  <si>
    <t>Manitou</t>
  </si>
  <si>
    <t>Claverack</t>
  </si>
  <si>
    <t>Ogema</t>
  </si>
  <si>
    <t>Pall Mall</t>
  </si>
  <si>
    <t>Peconic</t>
  </si>
  <si>
    <t>Captiva</t>
  </si>
  <si>
    <t>Electric City</t>
  </si>
  <si>
    <t>Bonnie</t>
  </si>
  <si>
    <t>Coleraine</t>
  </si>
  <si>
    <t>Petersham</t>
  </si>
  <si>
    <t>Bayview</t>
  </si>
  <si>
    <t>Trinity Center</t>
  </si>
  <si>
    <t>Morris Chapel</t>
  </si>
  <si>
    <t>Ransom Canyon</t>
  </si>
  <si>
    <t>Bath Springs</t>
  </si>
  <si>
    <t>Royalston</t>
  </si>
  <si>
    <t>Keewatin</t>
  </si>
  <si>
    <t>Bowlus</t>
  </si>
  <si>
    <t>Kortright</t>
  </si>
  <si>
    <t>Stonington</t>
  </si>
  <si>
    <t>Trimont</t>
  </si>
  <si>
    <t>Foxboro</t>
  </si>
  <si>
    <t>Rochert</t>
  </si>
  <si>
    <t>Hawkeye</t>
  </si>
  <si>
    <t>Olga</t>
  </si>
  <si>
    <t>Piney Point</t>
  </si>
  <si>
    <t>Escalante</t>
  </si>
  <si>
    <t>June Lake</t>
  </si>
  <si>
    <t>Clarks Grove</t>
  </si>
  <si>
    <t>Moriah</t>
  </si>
  <si>
    <t>Tahoe Vista</t>
  </si>
  <si>
    <t>Newry</t>
  </si>
  <si>
    <t>The Sea Ranch</t>
  </si>
  <si>
    <t>Matagorda</t>
  </si>
  <si>
    <t>Coolin</t>
  </si>
  <si>
    <t>Glenbrook</t>
  </si>
  <si>
    <t>Jewett</t>
  </si>
  <si>
    <t>Pine Valley</t>
  </si>
  <si>
    <t>Down Payment</t>
  </si>
  <si>
    <t>Origination Fees</t>
  </si>
  <si>
    <t>Corpus Christi, TX</t>
  </si>
  <si>
    <t>Beaumont, TX</t>
  </si>
  <si>
    <t>Lubbock, TX</t>
  </si>
  <si>
    <t>College Station, TX</t>
  </si>
  <si>
    <t>Midland, TX</t>
  </si>
  <si>
    <t>Odessa, TX</t>
  </si>
  <si>
    <t>San Angelo, TX</t>
  </si>
  <si>
    <t>Victoria, TX</t>
  </si>
  <si>
    <t>Laurel, MS</t>
  </si>
  <si>
    <t>Huntsville, TX</t>
  </si>
  <si>
    <t>Rio Grande City, TX</t>
  </si>
  <si>
    <t>Palestine, TX</t>
  </si>
  <si>
    <t>Eagle Pass, TX</t>
  </si>
  <si>
    <t>Jacksonville, TX</t>
  </si>
  <si>
    <t>Kerrville, TX</t>
  </si>
  <si>
    <t>El Campo, TX</t>
  </si>
  <si>
    <t>Alice, TX</t>
  </si>
  <si>
    <t>Espa±ola, NM</t>
  </si>
  <si>
    <t>Bay City, TX</t>
  </si>
  <si>
    <t>Hutchinson, MN</t>
  </si>
  <si>
    <t>Plainview, TX</t>
  </si>
  <si>
    <t>Brenham, TX</t>
  </si>
  <si>
    <t>Kingsville, TX</t>
  </si>
  <si>
    <t>Beeville, TX</t>
  </si>
  <si>
    <t>Albert Lea, MN</t>
  </si>
  <si>
    <t>Uvalde, TX</t>
  </si>
  <si>
    <t>Clarksdale, MS</t>
  </si>
  <si>
    <t>Fredericksburg, TX</t>
  </si>
  <si>
    <t>Levelland, TX</t>
  </si>
  <si>
    <t>Pampa, TX</t>
  </si>
  <si>
    <t>Dumas, TX</t>
  </si>
  <si>
    <t>Port Lavaca, TX</t>
  </si>
  <si>
    <t>Sweetwater, TX</t>
  </si>
  <si>
    <t>Lamesa, TX</t>
  </si>
  <si>
    <t>Vernon, TX</t>
  </si>
  <si>
    <t>Property Restrictions (MSA/CBSA)</t>
  </si>
  <si>
    <t>*If purchase premium is greater than 10%, "No Rehab" loans are subject to higher leverage with approval</t>
  </si>
  <si>
    <t>*If borrower wants RCN to fund ALL rehab, LO can ALWAYS lower initial advance in order to do so</t>
  </si>
  <si>
    <t>*If borrower requests term longer than 12 months (e.g. 18 months), MGT must approve (see below)</t>
  </si>
  <si>
    <t>*If the Project Pass/Fail indicator is a FAIL, loan should be killed unless otherwise approved by MGT</t>
  </si>
  <si>
    <t>*All sections in this check should show PASS for final/desired loan structure to be considered (unless otherwise approved by MGT)</t>
  </si>
  <si>
    <t>* Per Unit Values of $30k to $40k are permitted subject to MGT approval</t>
  </si>
  <si>
    <t>MGT Approval Comments</t>
  </si>
  <si>
    <t>*Any terms that differ from the above must be approved by MGT</t>
  </si>
  <si>
    <t>Rehab Budget (Lender Funded)</t>
  </si>
  <si>
    <t>Lender Origination Points</t>
  </si>
  <si>
    <t>MGT Comments</t>
  </si>
  <si>
    <t>Debt Service*</t>
  </si>
  <si>
    <t>Liquidity Buffer (2%)*</t>
  </si>
  <si>
    <t>Minimum Assets Required</t>
  </si>
  <si>
    <t>Required Assets w/ Buffer</t>
  </si>
  <si>
    <t>Minimum Required Assets</t>
  </si>
  <si>
    <t>Debt Service Coverage</t>
  </si>
  <si>
    <t>Pricing</t>
  </si>
  <si>
    <t>Interest on Full/Out. Balance?</t>
  </si>
  <si>
    <t>Full Balance</t>
  </si>
  <si>
    <t>Outstanding Balance</t>
  </si>
  <si>
    <t>Charge Type</t>
  </si>
  <si>
    <t>0</t>
  </si>
  <si>
    <t>1-2</t>
  </si>
  <si>
    <t>3+</t>
  </si>
  <si>
    <t>10+</t>
  </si>
  <si>
    <t>15+</t>
  </si>
  <si>
    <t>20+</t>
  </si>
  <si>
    <t>Base Pricing</t>
  </si>
  <si>
    <t>Experience Bucket</t>
  </si>
  <si>
    <t>Suggest Loan Amount</t>
  </si>
  <si>
    <t>Suggest Bucket</t>
  </si>
  <si>
    <t>Budget</t>
  </si>
  <si>
    <t>Interest Adj.</t>
  </si>
  <si>
    <t>Term Adjustment</t>
  </si>
  <si>
    <t>Loan Amount Adj.</t>
  </si>
  <si>
    <t>&lt;250000</t>
  </si>
  <si>
    <t>250000+</t>
  </si>
  <si>
    <t>500000+</t>
  </si>
  <si>
    <t>750000+</t>
  </si>
  <si>
    <t>1000000+</t>
  </si>
  <si>
    <t>Revised Rate</t>
  </si>
  <si>
    <t>Min Rate</t>
  </si>
  <si>
    <t>Final Rate</t>
  </si>
  <si>
    <t>FICO Adj.</t>
  </si>
  <si>
    <t>Inputted Loan Amount</t>
  </si>
  <si>
    <t>Inputted Bucket</t>
  </si>
  <si>
    <t>Base</t>
  </si>
  <si>
    <t>Term Adj.</t>
  </si>
  <si>
    <t>Min rate</t>
  </si>
  <si>
    <t>Inputted Rate</t>
  </si>
  <si>
    <t>Pass/Fail</t>
  </si>
  <si>
    <t>Max Rate</t>
  </si>
  <si>
    <t>*Liquidity buffer is meant to inflate required reserves in order to ensure borrower is able to account for closing costs. May not be required to verify if actual closing costs are less than 2%</t>
  </si>
  <si>
    <t>Lender Origination Points*</t>
  </si>
  <si>
    <t>*Lender Origination Fees shall be the Inputted % against Loan Amount or $1,750, whichever is greater</t>
  </si>
  <si>
    <t>Final/Desired Loan Structure</t>
  </si>
  <si>
    <t>Thomson</t>
  </si>
  <si>
    <t>Fermanagh</t>
  </si>
  <si>
    <t>Cherokee Village</t>
  </si>
  <si>
    <t>East Dubuque</t>
  </si>
  <si>
    <t>Sheboygan</t>
  </si>
  <si>
    <t>Grundy Center</t>
  </si>
  <si>
    <t>Turbett</t>
  </si>
  <si>
    <t>Ash Flat</t>
  </si>
  <si>
    <t>Fort Calhoun</t>
  </si>
  <si>
    <t>Reinbeck</t>
  </si>
  <si>
    <t>Almond</t>
  </si>
  <si>
    <t>Apple River</t>
  </si>
  <si>
    <t>Belfast</t>
  </si>
  <si>
    <t>Dike</t>
  </si>
  <si>
    <t>Arnoldsville</t>
  </si>
  <si>
    <t>Williford</t>
  </si>
  <si>
    <t>Anton</t>
  </si>
  <si>
    <t>Spencer, IA</t>
  </si>
  <si>
    <t>Elizabeth City</t>
  </si>
  <si>
    <t>Palm River-Clair Mel</t>
  </si>
  <si>
    <t>Lewistown</t>
  </si>
  <si>
    <t>New Ulm</t>
  </si>
  <si>
    <t>Heath</t>
  </si>
  <si>
    <t>Brattleboro</t>
  </si>
  <si>
    <t>Mena</t>
  </si>
  <si>
    <t>Pagosa Springs</t>
  </si>
  <si>
    <t>South Boston</t>
  </si>
  <si>
    <t>Blackshear</t>
  </si>
  <si>
    <t>South Point</t>
  </si>
  <si>
    <t>Antigo</t>
  </si>
  <si>
    <t>Edenton</t>
  </si>
  <si>
    <t>Fort Madison</t>
  </si>
  <si>
    <t>Lanett</t>
  </si>
  <si>
    <t>Wauchula</t>
  </si>
  <si>
    <t>Selinsgrove</t>
  </si>
  <si>
    <t>Keokuk</t>
  </si>
  <si>
    <t>Wisconsin Dells</t>
  </si>
  <si>
    <t>Proctorville</t>
  </si>
  <si>
    <t>Storm Lake</t>
  </si>
  <si>
    <t>East Grand Forks</t>
  </si>
  <si>
    <t>Brownfield</t>
  </si>
  <si>
    <t>Winton</t>
  </si>
  <si>
    <t>Crookston</t>
  </si>
  <si>
    <t>Atlantic</t>
  </si>
  <si>
    <t>Wellsburg</t>
  </si>
  <si>
    <t>Dora</t>
  </si>
  <si>
    <t>Carmi</t>
  </si>
  <si>
    <t>Tappahannock</t>
  </si>
  <si>
    <t>Midland City</t>
  </si>
  <si>
    <t>Monte Vista</t>
  </si>
  <si>
    <t>Kingsford</t>
  </si>
  <si>
    <t>Wadena</t>
  </si>
  <si>
    <t>Redwood Falls</t>
  </si>
  <si>
    <t>Sioux Center</t>
  </si>
  <si>
    <t>Needles</t>
  </si>
  <si>
    <t>Windom</t>
  </si>
  <si>
    <t>Mayflower</t>
  </si>
  <si>
    <t>Park Falls</t>
  </si>
  <si>
    <t>Sleepy Eye</t>
  </si>
  <si>
    <t>Nathalie</t>
  </si>
  <si>
    <t>Missouri Valley</t>
  </si>
  <si>
    <t>West Alexandria</t>
  </si>
  <si>
    <t>Putney</t>
  </si>
  <si>
    <t>Marlette</t>
  </si>
  <si>
    <t>Blue Earth</t>
  </si>
  <si>
    <t>Zolfo Springs</t>
  </si>
  <si>
    <t>Bellows Falls</t>
  </si>
  <si>
    <t>Menahga</t>
  </si>
  <si>
    <t>Carbon Hill</t>
  </si>
  <si>
    <t>Brown</t>
  </si>
  <si>
    <t>Itta Bena</t>
  </si>
  <si>
    <t>Moravian Falls</t>
  </si>
  <si>
    <t>Elkhart Lake</t>
  </si>
  <si>
    <t>Winterport</t>
  </si>
  <si>
    <t>Del Norte</t>
  </si>
  <si>
    <t>Oakman</t>
  </si>
  <si>
    <t>Cooper</t>
  </si>
  <si>
    <t>Helenwood</t>
  </si>
  <si>
    <t>Grapeview</t>
  </si>
  <si>
    <t>Fairfield Bay</t>
  </si>
  <si>
    <t>Armagh</t>
  </si>
  <si>
    <t>Stevenson</t>
  </si>
  <si>
    <t>Sumiton</t>
  </si>
  <si>
    <t>Hawarden</t>
  </si>
  <si>
    <t>Johnson</t>
  </si>
  <si>
    <t>Random Lake</t>
  </si>
  <si>
    <t>Greenup</t>
  </si>
  <si>
    <t>Quanah</t>
  </si>
  <si>
    <t>Porum</t>
  </si>
  <si>
    <t>Volga</t>
  </si>
  <si>
    <t>Ariton</t>
  </si>
  <si>
    <t>South Fork</t>
  </si>
  <si>
    <t>Fosston</t>
  </si>
  <si>
    <t>Allenton</t>
  </si>
  <si>
    <t>Alta</t>
  </si>
  <si>
    <t>North Bennington</t>
  </si>
  <si>
    <t>Sunset</t>
  </si>
  <si>
    <t>Pownal</t>
  </si>
  <si>
    <t>Shaftsbury</t>
  </si>
  <si>
    <t>Sebeka</t>
  </si>
  <si>
    <t>Pedro</t>
  </si>
  <si>
    <t>Hale Center</t>
  </si>
  <si>
    <t>Donnellson</t>
  </si>
  <si>
    <t>Marbury</t>
  </si>
  <si>
    <t>Kohler</t>
  </si>
  <si>
    <t>Grayville</t>
  </si>
  <si>
    <t>Cable</t>
  </si>
  <si>
    <t>Burnham</t>
  </si>
  <si>
    <t>Butternut</t>
  </si>
  <si>
    <t>Fertile</t>
  </si>
  <si>
    <t>Dorset</t>
  </si>
  <si>
    <t>Verndale</t>
  </si>
  <si>
    <t>Shell Rock</t>
  </si>
  <si>
    <t>Deputy</t>
  </si>
  <si>
    <t>Shamokin Dam</t>
  </si>
  <si>
    <t>Alger</t>
  </si>
  <si>
    <t>Croyle</t>
  </si>
  <si>
    <t>Maud</t>
  </si>
  <si>
    <t>Rubicon</t>
  </si>
  <si>
    <t>Allison</t>
  </si>
  <si>
    <t>Anita</t>
  </si>
  <si>
    <t>Erskine</t>
  </si>
  <si>
    <t>Lamberton</t>
  </si>
  <si>
    <t>Sloan</t>
  </si>
  <si>
    <t>Newell</t>
  </si>
  <si>
    <t>Sioux Rapids</t>
  </si>
  <si>
    <t>Hanska</t>
  </si>
  <si>
    <t>Wever</t>
  </si>
  <si>
    <t>Mount Pleasant, MI</t>
  </si>
  <si>
    <t>Big Stone Gap, VA</t>
  </si>
  <si>
    <t>Ozark, AL</t>
  </si>
  <si>
    <t>Lewistown, PA</t>
  </si>
  <si>
    <t>Selinsgrove, PA</t>
  </si>
  <si>
    <t>Bennington, VT</t>
  </si>
  <si>
    <t>Valley, AL</t>
  </si>
  <si>
    <t>Jackson, OH</t>
  </si>
  <si>
    <t>Brookings, SD</t>
  </si>
  <si>
    <t>Wauchula, FL</t>
  </si>
  <si>
    <t>New Ulm, MN</t>
  </si>
  <si>
    <t>Storm Lake, IA</t>
  </si>
  <si>
    <t>Loan Amount is greater than $2.5 million</t>
  </si>
  <si>
    <t>Panthersville</t>
  </si>
  <si>
    <t>New Iberia</t>
  </si>
  <si>
    <t>Sturgeon Bay</t>
  </si>
  <si>
    <t>Nacogdoches</t>
  </si>
  <si>
    <t>Spearfish</t>
  </si>
  <si>
    <t>Gladewater</t>
  </si>
  <si>
    <t>Hertford</t>
  </si>
  <si>
    <t>Le Mars</t>
  </si>
  <si>
    <t>Broken Bow</t>
  </si>
  <si>
    <t>Skowhegan</t>
  </si>
  <si>
    <t>Bryson City</t>
  </si>
  <si>
    <t>Scottsboro</t>
  </si>
  <si>
    <t>Wise</t>
  </si>
  <si>
    <t>Big Stone Gap</t>
  </si>
  <si>
    <t>Idabel</t>
  </si>
  <si>
    <t>Needville</t>
  </si>
  <si>
    <t>Dardanelle</t>
  </si>
  <si>
    <t>Pikeville</t>
  </si>
  <si>
    <t>St Johnsbury</t>
  </si>
  <si>
    <t>Thornville</t>
  </si>
  <si>
    <t>Maquoketa</t>
  </si>
  <si>
    <t>Saranac Lake</t>
  </si>
  <si>
    <t>Nebraska City</t>
  </si>
  <si>
    <t>Coeburn</t>
  </si>
  <si>
    <t>Lowville</t>
  </si>
  <si>
    <t>Montevideo</t>
  </si>
  <si>
    <t>Two Harbors</t>
  </si>
  <si>
    <t>Leadville</t>
  </si>
  <si>
    <t>Iron River</t>
  </si>
  <si>
    <t>New Lexington</t>
  </si>
  <si>
    <t>Montello</t>
  </si>
  <si>
    <t>Tupper Lake</t>
  </si>
  <si>
    <t>Cherokee</t>
  </si>
  <si>
    <t>Hinton</t>
  </si>
  <si>
    <t>Ladysmith</t>
  </si>
  <si>
    <t>Wahoo</t>
  </si>
  <si>
    <t>Crystal Falls</t>
  </si>
  <si>
    <t>Crooksville</t>
  </si>
  <si>
    <t>Terra Alta</t>
  </si>
  <si>
    <t>Lead</t>
  </si>
  <si>
    <t>San Saba</t>
  </si>
  <si>
    <t>Tracy City</t>
  </si>
  <si>
    <t>Pound</t>
  </si>
  <si>
    <t>Ridgway</t>
  </si>
  <si>
    <t>Eagle Grove</t>
  </si>
  <si>
    <t>Florala</t>
  </si>
  <si>
    <t>Valliant</t>
  </si>
  <si>
    <t>Brackenridge</t>
  </si>
  <si>
    <t>Luzerne</t>
  </si>
  <si>
    <t>White Stone</t>
  </si>
  <si>
    <t>Pamplin</t>
  </si>
  <si>
    <t>Neshkoro</t>
  </si>
  <si>
    <t>Tunnelton</t>
  </si>
  <si>
    <t>Belmond</t>
  </si>
  <si>
    <t>Monteagle</t>
  </si>
  <si>
    <t>Panora</t>
  </si>
  <si>
    <t>Silver Bay</t>
  </si>
  <si>
    <t>Appalachia</t>
  </si>
  <si>
    <t>Mount Carroll</t>
  </si>
  <si>
    <t>Henry Clay</t>
  </si>
  <si>
    <t>Chateaugay</t>
  </si>
  <si>
    <t>Baileys Harbor</t>
  </si>
  <si>
    <t>Meansville</t>
  </si>
  <si>
    <t>Diana</t>
  </si>
  <si>
    <t>New Sharon</t>
  </si>
  <si>
    <t>Lobelville</t>
  </si>
  <si>
    <t>Constable</t>
  </si>
  <si>
    <t>Moira</t>
  </si>
  <si>
    <t>Meherrin</t>
  </si>
  <si>
    <t>Lone Pine</t>
  </si>
  <si>
    <t>Empire</t>
  </si>
  <si>
    <t>Church Road</t>
  </si>
  <si>
    <t>Croghan</t>
  </si>
  <si>
    <t>Rotan</t>
  </si>
  <si>
    <t>Ola</t>
  </si>
  <si>
    <t>Big Pine</t>
  </si>
  <si>
    <t>Clara City</t>
  </si>
  <si>
    <t>Perrinton</t>
  </si>
  <si>
    <t>Amana</t>
  </si>
  <si>
    <t>Yutan</t>
  </si>
  <si>
    <t>Glenford</t>
  </si>
  <si>
    <t>Weems</t>
  </si>
  <si>
    <t>Lovington</t>
  </si>
  <si>
    <t>Watson</t>
  </si>
  <si>
    <t>Albright</t>
  </si>
  <si>
    <t>Gruetli Laager</t>
  </si>
  <si>
    <t>Aplington</t>
  </si>
  <si>
    <t>Ouray</t>
  </si>
  <si>
    <t>Fort Covington</t>
  </si>
  <si>
    <t>Marcus</t>
  </si>
  <si>
    <t>Angelica</t>
  </si>
  <si>
    <t>Ceresco</t>
  </si>
  <si>
    <t>Kountze</t>
  </si>
  <si>
    <t>Searsmont</t>
  </si>
  <si>
    <t>Bernard</t>
  </si>
  <si>
    <t>Chappell</t>
  </si>
  <si>
    <t>Aurelia</t>
  </si>
  <si>
    <t>Westpoint</t>
  </si>
  <si>
    <t>Sabula</t>
  </si>
  <si>
    <t>Omer</t>
  </si>
  <si>
    <t>Chadwick</t>
  </si>
  <si>
    <t>Coral</t>
  </si>
  <si>
    <t>Caspian</t>
  </si>
  <si>
    <t>Malone, NY</t>
  </si>
  <si>
    <t>Selma, AL</t>
  </si>
  <si>
    <t>Hastings, NE</t>
  </si>
  <si>
    <t>Jesup, GA</t>
  </si>
  <si>
    <t>Oskaloosa, IA</t>
  </si>
  <si>
    <t>Hartselle</t>
  </si>
  <si>
    <t>Cadillac</t>
  </si>
  <si>
    <t>Pontotoc</t>
  </si>
  <si>
    <t>Thief River Falls</t>
  </si>
  <si>
    <t>Cheraw</t>
  </si>
  <si>
    <t>Stuttgart</t>
  </si>
  <si>
    <t>Richland Center</t>
  </si>
  <si>
    <t>Pageland</t>
  </si>
  <si>
    <t>Rodeo</t>
  </si>
  <si>
    <t>New Buffalo</t>
  </si>
  <si>
    <t>Coudersport</t>
  </si>
  <si>
    <t>Manton</t>
  </si>
  <si>
    <t>Laceys Spring</t>
  </si>
  <si>
    <t>Cozad</t>
  </si>
  <si>
    <t>Portola</t>
  </si>
  <si>
    <t>Gothenburg</t>
  </si>
  <si>
    <t>Onancock</t>
  </si>
  <si>
    <t>Cut Bank</t>
  </si>
  <si>
    <t>Fall Branch</t>
  </si>
  <si>
    <t>Mooresburg</t>
  </si>
  <si>
    <t>Parksley</t>
  </si>
  <si>
    <t>New Houlka</t>
  </si>
  <si>
    <t>Gueydan</t>
  </si>
  <si>
    <t>Nixon</t>
  </si>
  <si>
    <t>Eldora</t>
  </si>
  <si>
    <t>Ecru</t>
  </si>
  <si>
    <t>Hominy</t>
  </si>
  <si>
    <t>Eva</t>
  </si>
  <si>
    <t>Ruleville</t>
  </si>
  <si>
    <t>Titus</t>
  </si>
  <si>
    <t>Lone Rock</t>
  </si>
  <si>
    <t>Smackover</t>
  </si>
  <si>
    <t>Dorchester</t>
  </si>
  <si>
    <t>Coaldale</t>
  </si>
  <si>
    <t>Molena</t>
  </si>
  <si>
    <t>Baileyton</t>
  </si>
  <si>
    <t>Cullman</t>
  </si>
  <si>
    <t>Rockfield</t>
  </si>
  <si>
    <t>Galeton</t>
  </si>
  <si>
    <t>Worley</t>
  </si>
  <si>
    <t>Virgilina</t>
  </si>
  <si>
    <t>McArthur</t>
  </si>
  <si>
    <t>Greenbackville</t>
  </si>
  <si>
    <t>Deerbrook</t>
  </si>
  <si>
    <t>Leoti</t>
  </si>
  <si>
    <t>Wrenshall</t>
  </si>
  <si>
    <t>Anthon</t>
  </si>
  <si>
    <t>Tupelo, MS</t>
  </si>
  <si>
    <t>Warren, PA</t>
  </si>
  <si>
    <t>El Dorado, AR</t>
  </si>
  <si>
    <t>Iron Mountain, MI</t>
  </si>
  <si>
    <t>Indianola, MS</t>
  </si>
  <si>
    <t>Lexington, NE</t>
  </si>
  <si>
    <t>Bridge Loan Sizer - October 2019</t>
  </si>
  <si>
    <t>2+1 Loan Sizer - October 2019</t>
  </si>
  <si>
    <t>ARV per unit</t>
  </si>
  <si>
    <t>ARV per Unit</t>
  </si>
  <si>
    <t>Value</t>
  </si>
  <si>
    <t>As Is per Unit</t>
  </si>
  <si>
    <t>Minimum Value</t>
  </si>
  <si>
    <t>Min As-Is per Unit</t>
  </si>
  <si>
    <t>Min ARV per Unit</t>
  </si>
  <si>
    <t>As-Is per Unit Test</t>
  </si>
  <si>
    <t>ARV per Unit Test</t>
  </si>
  <si>
    <t>Value Test</t>
  </si>
  <si>
    <t>Property Indicator</t>
  </si>
  <si>
    <t>as is per unit</t>
  </si>
  <si>
    <t>Value per Unit (As-Is)</t>
  </si>
  <si>
    <t>Value per Unit (ARV)</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</si>
</sst>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43" formatCode="_(* #,##0.00_);_(* \(#,##0.00\);_(* &quot;-&quot;??_);_(@_)"/>
    <numFmt numFmtId="164" formatCode="0.0%"/>
    <numFmt numFmtId="165" formatCode="&quot;$&quot;#,##0"/>
    <numFmt numFmtId="166" formatCode="00000"/>
    <numFmt numFmtId="167" formatCode="&quot;$&quot;#,##0.00"/>
  </numFmts>
  <fonts count="17"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u/>
      <sz val="11"/>
      <color theme="1"/>
      <name val="Calibri"/>
      <family val="2"/>
      <scheme val="minor"/>
    </font>
    <font>
      <sz val="10"/>
      <color theme="1"/>
      <name val="Calibri"/>
      <family val="2"/>
      <scheme val="minor"/>
    </font>
    <font>
      <b/>
      <u/>
      <sz val="14"/>
      <color theme="3"/>
      <name val="Calibri"/>
      <family val="2"/>
      <scheme val="minor"/>
    </font>
    <font>
      <b/>
      <u/>
      <sz val="11"/>
      <color theme="0"/>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b/>
      <u/>
      <sz val="12"/>
      <color theme="1"/>
      <name val="Calibri"/>
      <family val="2"/>
      <scheme val="minor"/>
    </font>
    <font>
      <sz val="12"/>
      <color theme="0"/>
      <name val="Calibri"/>
      <family val="2"/>
      <scheme val="minor"/>
    </font>
    <font>
      <b/>
      <sz val="12"/>
      <color indexed="81"/>
      <name val="Tahoma"/>
      <family val="2"/>
    </font>
    <font>
      <sz val="12"/>
      <color indexed="81"/>
      <name val="Tahoma"/>
      <family val="2"/>
    </font>
    <font>
      <sz val="9"/>
      <color indexed="81"/>
      <name val="Tahoma"/>
      <family val="2"/>
    </font>
    <font>
      <sz val="12"/>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3"/>
        <bgColor indexed="64"/>
      </patternFill>
    </fill>
    <fill>
      <patternFill patternType="solid">
        <fgColor theme="0"/>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0" tint="-0.249977111117893"/>
        <bgColor indexed="64"/>
      </patternFill>
    </fill>
  </fills>
  <borders count="2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top style="medium">
        <color indexed="64"/>
      </top>
      <bottom/>
      <diagonal/>
    </border>
    <border>
      <left/>
      <right/>
      <top/>
      <bottom style="medium">
        <color indexed="64"/>
      </bottom>
      <diagonal/>
    </border>
    <border>
      <left/>
      <right/>
      <top/>
      <bottom style="thin">
        <color auto="1"/>
      </bottom>
      <diagonal/>
    </border>
    <border>
      <left/>
      <right/>
      <top style="thin">
        <color auto="1"/>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291">
    <xf numFmtId="0" fontId="0" fillId="0" borderId="0" xfId="0"/>
    <xf numFmtId="164" fontId="0" fillId="0" borderId="0" xfId="1" applyNumberFormat="1" applyFont="1" applyBorder="1" applyAlignment="1">
      <alignment horizontal="center" vertical="center"/>
    </xf>
    <xf numFmtId="0" fontId="3" fillId="0" borderId="0" xfId="0" applyFont="1" applyAlignment="1">
      <alignment horizontal="left" vertical="center"/>
    </xf>
    <xf numFmtId="0" fontId="2" fillId="5" borderId="0" xfId="0" applyFont="1" applyFill="1" applyAlignment="1">
      <alignment horizontal="left"/>
    </xf>
    <xf numFmtId="0" fontId="2" fillId="5" borderId="0" xfId="0" applyFont="1" applyFill="1" applyAlignment="1">
      <alignment horizontal="center" vertical="center"/>
    </xf>
    <xf numFmtId="0" fontId="3" fillId="0" borderId="0" xfId="0" applyFont="1" applyAlignment="1">
      <alignment horizontal="left" vertical="center" wrapText="1"/>
    </xf>
    <xf numFmtId="0" fontId="0" fillId="0" borderId="0" xfId="0" applyFont="1" applyAlignment="1">
      <alignment horizontal="center" vertical="center"/>
    </xf>
    <xf numFmtId="0" fontId="3" fillId="0" borderId="0" xfId="0" applyFont="1"/>
    <xf numFmtId="0" fontId="3" fillId="0" borderId="0" xfId="0" applyFont="1" applyAlignment="1">
      <alignment wrapText="1"/>
    </xf>
    <xf numFmtId="0" fontId="0" fillId="0" borderId="4" xfId="0" applyFont="1" applyBorder="1" applyAlignment="1">
      <alignment horizontal="center" vertical="center"/>
    </xf>
    <xf numFmtId="164" fontId="0" fillId="0" borderId="6" xfId="1" applyNumberFormat="1" applyFont="1" applyBorder="1" applyAlignment="1">
      <alignment horizontal="center" vertical="center"/>
    </xf>
    <xf numFmtId="164" fontId="0" fillId="0" borderId="7" xfId="1" applyNumberFormat="1" applyFont="1" applyBorder="1" applyAlignment="1">
      <alignment horizontal="center" vertical="center"/>
    </xf>
    <xf numFmtId="164" fontId="0" fillId="0" borderId="8" xfId="1" applyNumberFormat="1" applyFont="1" applyBorder="1" applyAlignment="1">
      <alignment horizontal="center" vertical="center"/>
    </xf>
    <xf numFmtId="164" fontId="0" fillId="0" borderId="15" xfId="1" applyNumberFormat="1" applyFont="1" applyBorder="1" applyAlignment="1">
      <alignment horizontal="center" vertical="center"/>
    </xf>
    <xf numFmtId="164" fontId="0" fillId="0" borderId="9" xfId="1" applyNumberFormat="1" applyFont="1" applyBorder="1" applyAlignment="1">
      <alignment horizontal="center" vertical="center"/>
    </xf>
    <xf numFmtId="0" fontId="2" fillId="3" borderId="1" xfId="0" applyFont="1" applyFill="1" applyBorder="1"/>
    <xf numFmtId="0" fontId="3" fillId="0" borderId="1" xfId="0" applyFont="1" applyBorder="1" applyAlignment="1">
      <alignment horizontal="center"/>
    </xf>
    <xf numFmtId="164" fontId="0" fillId="0" borderId="2" xfId="1" applyNumberFormat="1" applyFont="1" applyBorder="1" applyAlignment="1">
      <alignment horizontal="center"/>
    </xf>
    <xf numFmtId="164" fontId="0" fillId="0" borderId="13" xfId="1" applyNumberFormat="1" applyFont="1" applyBorder="1" applyAlignment="1">
      <alignment horizontal="center"/>
    </xf>
    <xf numFmtId="164" fontId="0" fillId="0" borderId="3" xfId="1" applyNumberFormat="1" applyFont="1" applyBorder="1" applyAlignment="1">
      <alignment horizontal="center"/>
    </xf>
    <xf numFmtId="164" fontId="0" fillId="0" borderId="4" xfId="1" applyNumberFormat="1" applyFont="1" applyBorder="1" applyAlignment="1">
      <alignment horizontal="center" vertical="center"/>
    </xf>
    <xf numFmtId="164" fontId="0" fillId="0" borderId="14" xfId="1" applyNumberFormat="1" applyFont="1" applyBorder="1" applyAlignment="1">
      <alignment horizontal="center" vertical="center"/>
    </xf>
    <xf numFmtId="164" fontId="0" fillId="0" borderId="5" xfId="1" applyNumberFormat="1" applyFont="1" applyBorder="1" applyAlignment="1">
      <alignment horizontal="center" vertical="center"/>
    </xf>
    <xf numFmtId="165" fontId="0" fillId="0" borderId="7" xfId="0" applyNumberFormat="1" applyFont="1" applyBorder="1" applyAlignment="1">
      <alignment horizontal="center" vertical="center"/>
    </xf>
    <xf numFmtId="0" fontId="3" fillId="0" borderId="0" xfId="0" applyFont="1" applyFill="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6" borderId="11" xfId="0" applyFont="1" applyFill="1" applyBorder="1" applyAlignment="1">
      <alignment horizontal="center" vertical="center"/>
    </xf>
    <xf numFmtId="164" fontId="0" fillId="6" borderId="6" xfId="1" applyNumberFormat="1" applyFont="1" applyFill="1" applyBorder="1" applyAlignment="1">
      <alignment horizontal="center" vertical="center"/>
    </xf>
    <xf numFmtId="164" fontId="0" fillId="6" borderId="0" xfId="1" applyNumberFormat="1" applyFont="1" applyFill="1" applyBorder="1" applyAlignment="1">
      <alignment horizontal="center" vertical="center"/>
    </xf>
    <xf numFmtId="164" fontId="0" fillId="6" borderId="7" xfId="1" applyNumberFormat="1" applyFont="1" applyFill="1" applyBorder="1" applyAlignment="1">
      <alignment horizontal="center" vertical="center"/>
    </xf>
    <xf numFmtId="0" fontId="3" fillId="4" borderId="0" xfId="0" applyFont="1" applyFill="1" applyBorder="1" applyAlignment="1">
      <alignment horizontal="center" vertical="center"/>
    </xf>
    <xf numFmtId="0" fontId="3" fillId="4" borderId="6" xfId="0" applyFont="1" applyFill="1" applyBorder="1" applyAlignment="1">
      <alignment horizontal="center" vertical="center"/>
    </xf>
    <xf numFmtId="0" fontId="0" fillId="4" borderId="0" xfId="0" applyFont="1" applyFill="1" applyBorder="1" applyAlignment="1">
      <alignment horizontal="center" vertical="center"/>
    </xf>
    <xf numFmtId="0" fontId="2" fillId="4" borderId="0" xfId="0" applyFont="1" applyFill="1" applyBorder="1" applyAlignment="1">
      <alignment horizontal="center" vertical="center"/>
    </xf>
    <xf numFmtId="164" fontId="0" fillId="0" borderId="2" xfId="1" applyNumberFormat="1" applyFont="1" applyBorder="1" applyAlignment="1">
      <alignment horizontal="center" vertical="center"/>
    </xf>
    <xf numFmtId="164" fontId="0" fillId="0" borderId="13" xfId="1" applyNumberFormat="1" applyFont="1" applyBorder="1" applyAlignment="1">
      <alignment horizontal="center" vertical="center"/>
    </xf>
    <xf numFmtId="164" fontId="0" fillId="0" borderId="3" xfId="1" applyNumberFormat="1" applyFont="1" applyBorder="1" applyAlignment="1">
      <alignment horizontal="center" vertical="center"/>
    </xf>
    <xf numFmtId="166" fontId="3" fillId="0" borderId="0" xfId="0" applyNumberFormat="1" applyFont="1"/>
    <xf numFmtId="11" fontId="0" fillId="0" borderId="0" xfId="0" applyNumberFormat="1"/>
    <xf numFmtId="0" fontId="0" fillId="0" borderId="0" xfId="0" applyFont="1" applyAlignment="1">
      <alignment horizontal="left" vertical="center"/>
    </xf>
    <xf numFmtId="165" fontId="0" fillId="0" borderId="5" xfId="0" applyNumberFormat="1" applyFont="1" applyBorder="1" applyAlignment="1">
      <alignment horizontal="center" vertical="center"/>
    </xf>
    <xf numFmtId="9" fontId="0" fillId="0" borderId="0" xfId="1" applyNumberFormat="1" applyFont="1" applyAlignment="1">
      <alignment horizontal="center" vertical="center"/>
    </xf>
    <xf numFmtId="0" fontId="3" fillId="0" borderId="16" xfId="0" applyFont="1" applyBorder="1" applyAlignment="1">
      <alignment horizontal="left" vertical="center" wrapText="1"/>
    </xf>
    <xf numFmtId="9" fontId="0" fillId="0" borderId="16" xfId="1" applyNumberFormat="1" applyFont="1" applyBorder="1" applyAlignment="1">
      <alignment horizontal="center" vertical="center"/>
    </xf>
    <xf numFmtId="0" fontId="3" fillId="0" borderId="17" xfId="0" applyFont="1" applyBorder="1" applyAlignment="1">
      <alignment horizontal="left" vertical="center" wrapText="1"/>
    </xf>
    <xf numFmtId="9" fontId="0" fillId="0" borderId="17" xfId="0" applyNumberFormat="1" applyBorder="1" applyAlignment="1">
      <alignment horizontal="center" vertical="center"/>
    </xf>
    <xf numFmtId="10" fontId="0" fillId="0" borderId="5" xfId="1" applyNumberFormat="1" applyFont="1" applyBorder="1" applyAlignment="1">
      <alignment horizontal="center" vertical="center"/>
    </xf>
    <xf numFmtId="0" fontId="3" fillId="0" borderId="4" xfId="0" applyFont="1" applyBorder="1" applyAlignment="1">
      <alignment horizontal="left" vertical="center"/>
    </xf>
    <xf numFmtId="0" fontId="3" fillId="0" borderId="6" xfId="0" applyFont="1" applyBorder="1" applyAlignment="1">
      <alignment horizontal="left" vertical="center"/>
    </xf>
    <xf numFmtId="0" fontId="3" fillId="0" borderId="8" xfId="0" applyFont="1" applyBorder="1" applyAlignment="1">
      <alignment horizontal="left" vertical="center"/>
    </xf>
    <xf numFmtId="165" fontId="0" fillId="0" borderId="7" xfId="1" applyNumberFormat="1" applyFont="1" applyBorder="1" applyAlignment="1">
      <alignment horizontal="center" vertical="center"/>
    </xf>
    <xf numFmtId="0" fontId="3" fillId="0" borderId="18" xfId="0" applyFont="1" applyBorder="1" applyAlignment="1">
      <alignment horizontal="left" vertical="center"/>
    </xf>
    <xf numFmtId="165" fontId="0" fillId="0" borderId="19" xfId="1" applyNumberFormat="1" applyFont="1" applyBorder="1" applyAlignment="1">
      <alignment horizontal="center" vertical="center"/>
    </xf>
    <xf numFmtId="0" fontId="3" fillId="0" borderId="6" xfId="0" applyFont="1" applyBorder="1" applyAlignment="1">
      <alignment vertical="top" wrapText="1"/>
    </xf>
    <xf numFmtId="0" fontId="0" fillId="0" borderId="5" xfId="0" applyFont="1" applyBorder="1" applyAlignment="1">
      <alignment horizontal="center" vertical="center"/>
    </xf>
    <xf numFmtId="0" fontId="6" fillId="0" borderId="0" xfId="0" applyFont="1" applyAlignment="1">
      <alignment horizontal="left" vertical="center"/>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13" xfId="0" applyFont="1" applyFill="1"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2" fillId="3" borderId="4"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15" xfId="0" applyFont="1" applyFill="1" applyBorder="1" applyAlignment="1">
      <alignment horizontal="center" vertical="center"/>
    </xf>
    <xf numFmtId="0" fontId="2" fillId="3" borderId="9" xfId="0" applyFont="1" applyFill="1" applyBorder="1" applyAlignment="1">
      <alignment horizontal="center" vertical="center"/>
    </xf>
    <xf numFmtId="0" fontId="0" fillId="0" borderId="8" xfId="0" applyFont="1" applyBorder="1" applyAlignment="1">
      <alignment horizontal="center" vertical="center"/>
    </xf>
    <xf numFmtId="0" fontId="0" fillId="0" borderId="9" xfId="0" applyFont="1"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2" fillId="3" borderId="5"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15"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13" xfId="0" applyFont="1" applyFill="1" applyBorder="1" applyAlignment="1">
      <alignment horizontal="center" vertical="center"/>
    </xf>
    <xf numFmtId="0" fontId="2" fillId="3" borderId="3" xfId="0" applyFont="1" applyFill="1" applyBorder="1" applyAlignment="1">
      <alignment horizontal="center" vertical="center"/>
    </xf>
    <xf numFmtId="0" fontId="3" fillId="4" borderId="12" xfId="0" applyFont="1" applyFill="1" applyBorder="1" applyAlignment="1">
      <alignment horizontal="center" vertical="center"/>
    </xf>
    <xf numFmtId="0" fontId="0" fillId="0" borderId="8" xfId="0" applyFont="1" applyBorder="1" applyAlignment="1">
      <alignment horizontal="center" vertical="center"/>
    </xf>
    <xf numFmtId="0" fontId="0" fillId="0" borderId="9" xfId="0" applyFont="1" applyBorder="1" applyAlignment="1">
      <alignment horizontal="center" vertical="center"/>
    </xf>
    <xf numFmtId="0" fontId="3" fillId="0" borderId="10" xfId="0" applyFont="1" applyBorder="1" applyAlignment="1">
      <alignment horizontal="center" vertical="center"/>
    </xf>
    <xf numFmtId="0" fontId="3" fillId="0" borderId="12" xfId="0" applyFont="1" applyBorder="1" applyAlignment="1">
      <alignment horizontal="center" vertical="center"/>
    </xf>
    <xf numFmtId="10" fontId="0" fillId="0" borderId="7" xfId="1" applyNumberFormat="1" applyFont="1" applyBorder="1" applyAlignment="1">
      <alignment horizontal="center" vertical="center"/>
    </xf>
    <xf numFmtId="0" fontId="0" fillId="0" borderId="0" xfId="0" applyFont="1" applyFill="1" applyAlignment="1">
      <alignment horizontal="center" vertical="center"/>
    </xf>
    <xf numFmtId="0" fontId="0" fillId="0" borderId="0" xfId="0" applyFont="1"/>
    <xf numFmtId="0" fontId="0" fillId="0" borderId="10" xfId="0" applyFont="1" applyBorder="1"/>
    <xf numFmtId="0" fontId="0" fillId="0" borderId="0" xfId="0" applyFont="1" applyAlignment="1">
      <alignment horizontal="center"/>
    </xf>
    <xf numFmtId="165" fontId="0" fillId="0" borderId="0" xfId="0" applyNumberFormat="1" applyFont="1" applyAlignment="1">
      <alignment horizontal="center"/>
    </xf>
    <xf numFmtId="0" fontId="0" fillId="0" borderId="11" xfId="0" applyFont="1" applyBorder="1"/>
    <xf numFmtId="0" fontId="0" fillId="0" borderId="12" xfId="0" applyFont="1" applyBorder="1"/>
    <xf numFmtId="167" fontId="0" fillId="0" borderId="0" xfId="0" applyNumberFormat="1" applyFont="1" applyAlignment="1">
      <alignment horizontal="center" vertical="center"/>
    </xf>
    <xf numFmtId="0" fontId="7" fillId="3" borderId="13" xfId="0" applyFont="1" applyFill="1" applyBorder="1" applyAlignment="1">
      <alignment horizontal="center" vertical="center"/>
    </xf>
    <xf numFmtId="0" fontId="7" fillId="3" borderId="3" xfId="0" applyFont="1" applyFill="1" applyBorder="1" applyAlignment="1">
      <alignment horizontal="center" vertical="center"/>
    </xf>
    <xf numFmtId="164" fontId="0" fillId="0" borderId="14" xfId="0" applyNumberFormat="1" applyFont="1" applyBorder="1" applyAlignment="1">
      <alignment horizontal="center" vertical="center"/>
    </xf>
    <xf numFmtId="164" fontId="0" fillId="0" borderId="5" xfId="0" applyNumberFormat="1" applyFont="1" applyBorder="1" applyAlignment="1">
      <alignment horizontal="center" vertical="center"/>
    </xf>
    <xf numFmtId="164" fontId="0" fillId="0" borderId="0" xfId="0" applyNumberFormat="1" applyFont="1" applyBorder="1" applyAlignment="1">
      <alignment horizontal="center" vertical="center"/>
    </xf>
    <xf numFmtId="164" fontId="0" fillId="0" borderId="7" xfId="0" applyNumberFormat="1" applyFont="1" applyBorder="1" applyAlignment="1">
      <alignment horizontal="center" vertical="center"/>
    </xf>
    <xf numFmtId="164" fontId="0" fillId="0" borderId="15" xfId="0" applyNumberFormat="1" applyFont="1" applyBorder="1" applyAlignment="1">
      <alignment horizontal="center" vertical="center"/>
    </xf>
    <xf numFmtId="164" fontId="0" fillId="0" borderId="9" xfId="0" applyNumberFormat="1" applyFont="1" applyBorder="1" applyAlignment="1">
      <alignment horizontal="center" vertical="center"/>
    </xf>
    <xf numFmtId="0" fontId="3" fillId="0" borderId="4" xfId="0" applyFont="1" applyBorder="1"/>
    <xf numFmtId="0" fontId="3" fillId="0" borderId="6" xfId="0" applyFont="1" applyBorder="1"/>
    <xf numFmtId="0" fontId="3" fillId="0" borderId="8" xfId="0" applyFont="1" applyBorder="1"/>
    <xf numFmtId="10" fontId="0" fillId="0" borderId="7" xfId="1" applyNumberFormat="1" applyFont="1" applyBorder="1" applyAlignment="1">
      <alignment horizontal="center"/>
    </xf>
    <xf numFmtId="9" fontId="0" fillId="0" borderId="0" xfId="0" applyNumberFormat="1" applyFont="1" applyFill="1" applyAlignment="1">
      <alignment horizontal="center" vertical="center"/>
    </xf>
    <xf numFmtId="10" fontId="0" fillId="0" borderId="0" xfId="0" applyNumberFormat="1" applyFont="1" applyFill="1" applyAlignment="1">
      <alignment horizontal="center" vertical="center"/>
    </xf>
    <xf numFmtId="9" fontId="0" fillId="0" borderId="0" xfId="1" applyFont="1" applyFill="1" applyAlignment="1">
      <alignment horizontal="center" vertical="center"/>
    </xf>
    <xf numFmtId="10" fontId="0" fillId="0" borderId="0" xfId="1" applyNumberFormat="1" applyFont="1" applyFill="1" applyAlignment="1">
      <alignment horizontal="center" vertical="center"/>
    </xf>
    <xf numFmtId="9" fontId="0" fillId="4" borderId="7" xfId="1" applyFont="1" applyFill="1" applyBorder="1" applyAlignment="1">
      <alignment horizontal="center" vertical="center"/>
    </xf>
    <xf numFmtId="0" fontId="0" fillId="0" borderId="6" xfId="0" applyFont="1" applyBorder="1" applyAlignment="1">
      <alignment horizontal="center" vertical="center"/>
    </xf>
    <xf numFmtId="167" fontId="0" fillId="0" borderId="5" xfId="0" applyNumberFormat="1" applyFont="1" applyBorder="1" applyAlignment="1">
      <alignment horizontal="center"/>
    </xf>
    <xf numFmtId="167" fontId="0" fillId="0" borderId="7" xfId="0" applyNumberFormat="1" applyFont="1" applyBorder="1" applyAlignment="1">
      <alignment horizontal="center"/>
    </xf>
    <xf numFmtId="2" fontId="0" fillId="0" borderId="7" xfId="0" applyNumberFormat="1" applyFont="1" applyBorder="1" applyAlignment="1">
      <alignment horizontal="center"/>
    </xf>
    <xf numFmtId="0" fontId="0" fillId="0" borderId="9" xfId="0" applyFont="1" applyBorder="1" applyAlignment="1">
      <alignment horizontal="center"/>
    </xf>
    <xf numFmtId="0" fontId="0" fillId="0" borderId="2" xfId="0" applyFont="1" applyBorder="1" applyAlignment="1">
      <alignment horizontal="center"/>
    </xf>
    <xf numFmtId="0" fontId="0" fillId="0" borderId="14" xfId="0" applyFont="1" applyBorder="1"/>
    <xf numFmtId="0" fontId="0" fillId="0" borderId="0" xfId="0" applyFont="1" applyBorder="1"/>
    <xf numFmtId="0" fontId="0" fillId="0" borderId="15" xfId="0" applyFont="1" applyBorder="1"/>
    <xf numFmtId="165" fontId="0" fillId="4" borderId="9" xfId="0" applyNumberFormat="1" applyFont="1" applyFill="1" applyBorder="1" applyAlignment="1">
      <alignment horizontal="center" vertical="center"/>
    </xf>
    <xf numFmtId="10" fontId="0" fillId="0" borderId="7" xfId="0" applyNumberFormat="1" applyFont="1" applyBorder="1" applyAlignment="1">
      <alignment horizontal="center"/>
    </xf>
    <xf numFmtId="0" fontId="3" fillId="0" borderId="2" xfId="0" applyFont="1" applyBorder="1" applyAlignment="1">
      <alignment horizontal="center"/>
    </xf>
    <xf numFmtId="0" fontId="8" fillId="3" borderId="4" xfId="0" applyFont="1" applyFill="1" applyBorder="1" applyAlignment="1">
      <alignment horizontal="center" vertical="center"/>
    </xf>
    <xf numFmtId="0" fontId="8" fillId="3" borderId="14"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9" xfId="0" applyFont="1" applyFill="1" applyBorder="1" applyAlignment="1">
      <alignment horizontal="center" vertical="center"/>
    </xf>
    <xf numFmtId="0" fontId="0" fillId="0" borderId="1" xfId="0" applyFont="1" applyBorder="1" applyAlignment="1">
      <alignment horizontal="center"/>
    </xf>
    <xf numFmtId="164" fontId="1" fillId="0" borderId="2" xfId="1" applyNumberFormat="1" applyFont="1" applyBorder="1" applyAlignment="1">
      <alignment horizontal="center"/>
    </xf>
    <xf numFmtId="164" fontId="1" fillId="0" borderId="13" xfId="1" applyNumberFormat="1" applyFont="1" applyBorder="1" applyAlignment="1">
      <alignment horizontal="center"/>
    </xf>
    <xf numFmtId="164" fontId="1" fillId="0" borderId="3" xfId="1" applyNumberFormat="1" applyFont="1" applyBorder="1" applyAlignment="1">
      <alignment horizontal="center"/>
    </xf>
    <xf numFmtId="37" fontId="0" fillId="0" borderId="0" xfId="2" applyNumberFormat="1" applyFont="1" applyAlignment="1">
      <alignment horizontal="center" vertical="center"/>
    </xf>
    <xf numFmtId="165" fontId="0" fillId="2" borderId="5" xfId="0" applyNumberFormat="1" applyFont="1" applyFill="1" applyBorder="1" applyAlignment="1" applyProtection="1">
      <alignment horizontal="center" vertical="center"/>
      <protection locked="0"/>
    </xf>
    <xf numFmtId="165" fontId="0" fillId="2" borderId="7" xfId="0" applyNumberFormat="1" applyFont="1" applyFill="1" applyBorder="1" applyAlignment="1" applyProtection="1">
      <alignment horizontal="center" vertical="center"/>
      <protection locked="0"/>
    </xf>
    <xf numFmtId="10" fontId="0" fillId="2" borderId="9" xfId="1" applyNumberFormat="1" applyFont="1" applyFill="1" applyBorder="1" applyAlignment="1" applyProtection="1">
      <alignment horizontal="center" vertical="center"/>
      <protection locked="0"/>
    </xf>
    <xf numFmtId="10" fontId="0" fillId="2" borderId="7" xfId="1" applyNumberFormat="1" applyFont="1" applyFill="1" applyBorder="1" applyAlignment="1" applyProtection="1">
      <alignment horizontal="center" vertical="center"/>
      <protection locked="0"/>
    </xf>
    <xf numFmtId="1" fontId="0" fillId="2" borderId="7" xfId="1" applyNumberFormat="1" applyFont="1" applyFill="1" applyBorder="1" applyAlignment="1" applyProtection="1">
      <alignment horizontal="center" vertical="center"/>
      <protection locked="0"/>
    </xf>
    <xf numFmtId="0" fontId="9" fillId="0" borderId="0" xfId="0" applyFont="1"/>
    <xf numFmtId="0" fontId="10" fillId="0" borderId="0" xfId="0" applyFont="1"/>
    <xf numFmtId="0" fontId="11" fillId="0" borderId="0" xfId="0" applyFont="1"/>
    <xf numFmtId="10" fontId="9" fillId="0" borderId="0" xfId="1" applyNumberFormat="1" applyFont="1"/>
    <xf numFmtId="10" fontId="10" fillId="0" borderId="0" xfId="0" applyNumberFormat="1" applyFont="1"/>
    <xf numFmtId="1" fontId="10" fillId="0" borderId="0" xfId="0" applyNumberFormat="1" applyFont="1"/>
    <xf numFmtId="9" fontId="10" fillId="0" borderId="0" xfId="0" applyNumberFormat="1" applyFont="1"/>
    <xf numFmtId="10" fontId="10" fillId="0" borderId="0" xfId="1" applyNumberFormat="1" applyFont="1"/>
    <xf numFmtId="0" fontId="11" fillId="0" borderId="0" xfId="0" applyFont="1" applyAlignment="1">
      <alignment horizontal="center" vertical="center"/>
    </xf>
    <xf numFmtId="167" fontId="10" fillId="0" borderId="0" xfId="0" applyNumberFormat="1" applyFont="1"/>
    <xf numFmtId="10" fontId="10" fillId="0" borderId="0" xfId="0" applyNumberFormat="1" applyFont="1" applyAlignment="1">
      <alignment horizontal="center"/>
    </xf>
    <xf numFmtId="10" fontId="10" fillId="0" borderId="0" xfId="1" applyNumberFormat="1" applyFont="1" applyAlignment="1">
      <alignment horizontal="center"/>
    </xf>
    <xf numFmtId="0" fontId="10" fillId="0" borderId="0" xfId="0" applyFont="1" applyAlignment="1">
      <alignment horizontal="center"/>
    </xf>
    <xf numFmtId="44" fontId="10" fillId="0" borderId="0" xfId="3" applyFont="1"/>
    <xf numFmtId="44" fontId="10" fillId="0" borderId="0" xfId="0" applyNumberFormat="1" applyFont="1"/>
    <xf numFmtId="44" fontId="12" fillId="0" borderId="0" xfId="0" applyNumberFormat="1" applyFont="1"/>
    <xf numFmtId="44" fontId="9" fillId="0" borderId="0" xfId="0" applyNumberFormat="1" applyFont="1"/>
    <xf numFmtId="0" fontId="16" fillId="0" borderId="0" xfId="0" applyFont="1"/>
    <xf numFmtId="44" fontId="16" fillId="0" borderId="0" xfId="0" applyNumberFormat="1" applyFont="1"/>
    <xf numFmtId="9" fontId="9" fillId="0" borderId="0" xfId="1" applyNumberFormat="1" applyFont="1"/>
    <xf numFmtId="0" fontId="5" fillId="0" borderId="14" xfId="0" applyFont="1" applyFill="1" applyBorder="1" applyAlignment="1">
      <alignment horizontal="left" vertical="center"/>
    </xf>
    <xf numFmtId="10" fontId="0" fillId="0" borderId="9" xfId="1" applyNumberFormat="1" applyFont="1" applyBorder="1" applyAlignment="1" applyProtection="1">
      <alignment horizontal="center" vertical="center"/>
    </xf>
    <xf numFmtId="0" fontId="8" fillId="0" borderId="0" xfId="0" applyFont="1" applyAlignment="1">
      <alignment horizontal="center" vertical="center"/>
    </xf>
    <xf numFmtId="0" fontId="0" fillId="0" borderId="7" xfId="0" applyFont="1" applyBorder="1" applyAlignment="1">
      <alignment horizontal="center"/>
    </xf>
    <xf numFmtId="165" fontId="0" fillId="4" borderId="7" xfId="0" applyNumberFormat="1" applyFont="1" applyFill="1" applyBorder="1" applyAlignment="1" applyProtection="1">
      <alignment horizontal="center" vertical="center"/>
    </xf>
    <xf numFmtId="0" fontId="3" fillId="0" borderId="0" xfId="0" applyFont="1" applyFill="1" applyAlignment="1">
      <alignment horizontal="left" vertical="center" wrapText="1"/>
    </xf>
    <xf numFmtId="165" fontId="0" fillId="2" borderId="7" xfId="0" applyNumberFormat="1" applyFont="1" applyFill="1" applyBorder="1" applyAlignment="1" applyProtection="1">
      <alignment horizontal="center" vertical="center"/>
      <protection locked="0"/>
    </xf>
    <xf numFmtId="0" fontId="0" fillId="0" borderId="7" xfId="0" applyFont="1" applyBorder="1" applyAlignment="1">
      <alignment horizontal="center" vertical="center"/>
    </xf>
    <xf numFmtId="0" fontId="0" fillId="0" borderId="9" xfId="0" applyFont="1" applyBorder="1" applyAlignment="1">
      <alignment horizontal="center" vertical="center"/>
    </xf>
    <xf numFmtId="165" fontId="0" fillId="4" borderId="7" xfId="1" applyNumberFormat="1" applyFont="1" applyFill="1" applyBorder="1" applyAlignment="1" applyProtection="1">
      <alignment horizontal="center" vertical="center"/>
    </xf>
    <xf numFmtId="0" fontId="3" fillId="4" borderId="6" xfId="0" applyFont="1" applyFill="1" applyBorder="1" applyAlignment="1">
      <alignment horizontal="left" vertical="center"/>
    </xf>
    <xf numFmtId="0" fontId="3" fillId="0" borderId="20" xfId="0" applyFont="1" applyBorder="1" applyAlignment="1">
      <alignment horizontal="left" vertical="center"/>
    </xf>
    <xf numFmtId="165" fontId="0" fillId="0" borderId="21" xfId="1" applyNumberFormat="1" applyFont="1" applyBorder="1" applyAlignment="1">
      <alignment horizontal="center" vertical="center"/>
    </xf>
    <xf numFmtId="165" fontId="3" fillId="0" borderId="9" xfId="1" applyNumberFormat="1" applyFont="1" applyBorder="1" applyAlignment="1">
      <alignment horizontal="center" vertical="center"/>
    </xf>
    <xf numFmtId="165" fontId="3" fillId="0" borderId="21" xfId="1" applyNumberFormat="1" applyFont="1" applyBorder="1" applyAlignment="1">
      <alignment horizontal="center" vertical="center"/>
    </xf>
    <xf numFmtId="0" fontId="0" fillId="0" borderId="0" xfId="0" applyFont="1" applyBorder="1" applyAlignment="1">
      <alignment vertical="center" wrapText="1"/>
    </xf>
    <xf numFmtId="10" fontId="0" fillId="0" borderId="0" xfId="1" applyNumberFormat="1" applyFont="1" applyAlignment="1">
      <alignment horizontal="center" vertical="center"/>
    </xf>
    <xf numFmtId="10" fontId="0" fillId="0" borderId="0" xfId="0" applyNumberFormat="1" applyFont="1" applyAlignment="1">
      <alignment horizontal="center"/>
    </xf>
    <xf numFmtId="0" fontId="0" fillId="0" borderId="0" xfId="0" quotePrefix="1" applyFont="1" applyAlignment="1">
      <alignment horizontal="center" vertical="center"/>
    </xf>
    <xf numFmtId="0" fontId="0" fillId="2" borderId="0" xfId="0" applyFont="1" applyFill="1" applyAlignment="1">
      <alignment horizontal="center"/>
    </xf>
    <xf numFmtId="1" fontId="0" fillId="2" borderId="0" xfId="0" applyNumberFormat="1" applyFont="1" applyFill="1" applyAlignment="1">
      <alignment horizontal="center"/>
    </xf>
    <xf numFmtId="10" fontId="0" fillId="2" borderId="0" xfId="0" applyNumberFormat="1" applyFont="1" applyFill="1" applyAlignment="1">
      <alignment horizontal="center"/>
    </xf>
    <xf numFmtId="10" fontId="0" fillId="0" borderId="0" xfId="1" applyNumberFormat="1" applyFont="1" applyAlignment="1">
      <alignment horizontal="center"/>
    </xf>
    <xf numFmtId="0" fontId="3" fillId="9" borderId="0" xfId="0" applyFont="1" applyFill="1" applyAlignment="1">
      <alignment horizontal="center"/>
    </xf>
    <xf numFmtId="10" fontId="3" fillId="9" borderId="0" xfId="0" applyNumberFormat="1" applyFont="1" applyFill="1" applyAlignment="1">
      <alignment horizontal="center"/>
    </xf>
    <xf numFmtId="0" fontId="5" fillId="0" borderId="15" xfId="0" applyFont="1" applyFill="1" applyBorder="1" applyAlignment="1">
      <alignment horizontal="left" vertical="center" wrapText="1"/>
    </xf>
    <xf numFmtId="0" fontId="0" fillId="0" borderId="0" xfId="0" applyFont="1" applyAlignment="1">
      <alignment horizontal="center"/>
    </xf>
    <xf numFmtId="0" fontId="0" fillId="0" borderId="0" xfId="0" applyFont="1" applyAlignment="1">
      <alignment horizontal="center" vertical="center"/>
    </xf>
    <xf numFmtId="0" fontId="0" fillId="0" borderId="0" xfId="0" applyFont="1" applyAlignment="1">
      <alignment horizontal="center"/>
    </xf>
    <xf numFmtId="0" fontId="0" fillId="0" borderId="0" xfId="0" applyFont="1" applyAlignment="1">
      <alignment horizontal="center" vertical="center"/>
    </xf>
    <xf numFmtId="0" fontId="0" fillId="0" borderId="6" xfId="0" applyFont="1" applyBorder="1" applyAlignment="1">
      <alignment horizontal="center" vertical="center"/>
    </xf>
    <xf numFmtId="0" fontId="0" fillId="0" borderId="8" xfId="0" applyFont="1" applyBorder="1" applyAlignment="1">
      <alignment horizontal="center" vertical="center"/>
    </xf>
    <xf numFmtId="0" fontId="0" fillId="0" borderId="15" xfId="0" applyFont="1" applyBorder="1" applyAlignment="1">
      <alignment horizontal="center" vertical="center"/>
    </xf>
    <xf numFmtId="0" fontId="0" fillId="0" borderId="9" xfId="0" applyFont="1" applyBorder="1" applyAlignment="1">
      <alignment horizontal="center" vertical="center"/>
    </xf>
    <xf numFmtId="0" fontId="0" fillId="0" borderId="0" xfId="0" applyFont="1" applyAlignment="1">
      <alignment horizontal="center"/>
    </xf>
    <xf numFmtId="0" fontId="0" fillId="0" borderId="0" xfId="0" applyFont="1" applyAlignment="1">
      <alignment horizontal="center" vertical="center"/>
    </xf>
    <xf numFmtId="0" fontId="0" fillId="0" borderId="0" xfId="0" applyFont="1" applyBorder="1" applyAlignment="1">
      <alignment vertical="center"/>
    </xf>
    <xf numFmtId="0" fontId="0" fillId="0" borderId="7" xfId="0" applyFont="1" applyBorder="1" applyAlignment="1">
      <alignment vertical="center"/>
    </xf>
    <xf numFmtId="164" fontId="0" fillId="0" borderId="0" xfId="1" applyNumberFormat="1" applyFont="1" applyFill="1" applyBorder="1" applyAlignment="1">
      <alignment horizontal="center" vertical="center"/>
    </xf>
    <xf numFmtId="167" fontId="0" fillId="0" borderId="0" xfId="0" applyNumberFormat="1" applyFont="1" applyAlignment="1">
      <alignment horizontal="center"/>
    </xf>
    <xf numFmtId="165" fontId="0" fillId="0" borderId="15" xfId="0" applyNumberFormat="1" applyFont="1" applyBorder="1" applyAlignment="1" applyProtection="1">
      <alignment horizontal="center" vertical="center"/>
    </xf>
    <xf numFmtId="165" fontId="0" fillId="0" borderId="9" xfId="0" applyNumberFormat="1" applyFont="1" applyBorder="1" applyAlignment="1" applyProtection="1">
      <alignment horizontal="center" vertical="center"/>
    </xf>
    <xf numFmtId="1" fontId="0" fillId="0" borderId="7" xfId="0" applyNumberFormat="1" applyFont="1" applyBorder="1" applyAlignment="1" applyProtection="1">
      <alignment horizontal="center" vertical="center"/>
    </xf>
    <xf numFmtId="10" fontId="0" fillId="0" borderId="7" xfId="1" applyNumberFormat="1" applyFont="1" applyBorder="1" applyAlignment="1" applyProtection="1">
      <alignment horizontal="center" vertical="center"/>
    </xf>
    <xf numFmtId="165" fontId="0" fillId="2" borderId="0" xfId="0" applyNumberFormat="1" applyFont="1" applyFill="1" applyBorder="1" applyAlignment="1" applyProtection="1">
      <alignment horizontal="center" vertical="center"/>
      <protection locked="0"/>
    </xf>
    <xf numFmtId="165" fontId="0" fillId="2" borderId="7" xfId="0" applyNumberFormat="1" applyFont="1" applyFill="1" applyBorder="1" applyAlignment="1" applyProtection="1">
      <alignment horizontal="center" vertical="center"/>
      <protection locked="0"/>
    </xf>
    <xf numFmtId="3" fontId="0" fillId="2" borderId="15" xfId="0" applyNumberFormat="1" applyFont="1" applyFill="1" applyBorder="1" applyAlignment="1" applyProtection="1">
      <alignment horizontal="center" vertical="center"/>
      <protection locked="0"/>
    </xf>
    <xf numFmtId="3" fontId="0" fillId="2" borderId="9" xfId="0" applyNumberFormat="1" applyFont="1" applyFill="1" applyBorder="1" applyAlignment="1" applyProtection="1">
      <alignment horizontal="center" vertical="center"/>
      <protection locked="0"/>
    </xf>
    <xf numFmtId="3" fontId="0" fillId="2" borderId="0" xfId="0" applyNumberFormat="1" applyFont="1" applyFill="1" applyBorder="1" applyAlignment="1" applyProtection="1">
      <alignment horizontal="center" vertical="center"/>
      <protection locked="0"/>
    </xf>
    <xf numFmtId="3" fontId="0" fillId="2" borderId="7" xfId="0" applyNumberFormat="1" applyFont="1" applyFill="1" applyBorder="1" applyAlignment="1" applyProtection="1">
      <alignment horizontal="center" vertical="center"/>
      <protection locked="0"/>
    </xf>
    <xf numFmtId="0" fontId="0" fillId="2" borderId="0" xfId="0" applyFont="1" applyFill="1" applyBorder="1" applyAlignment="1" applyProtection="1">
      <alignment horizontal="center" vertical="center"/>
      <protection locked="0"/>
    </xf>
    <xf numFmtId="0" fontId="0" fillId="2" borderId="7" xfId="0" applyFont="1" applyFill="1" applyBorder="1" applyAlignment="1" applyProtection="1">
      <alignment horizontal="center" vertical="center"/>
      <protection locked="0"/>
    </xf>
    <xf numFmtId="0" fontId="2" fillId="3" borderId="2" xfId="0" applyFont="1" applyFill="1" applyBorder="1" applyAlignment="1">
      <alignment horizontal="center" vertical="center"/>
    </xf>
    <xf numFmtId="0" fontId="2" fillId="3" borderId="13" xfId="0" applyFont="1" applyFill="1" applyBorder="1" applyAlignment="1">
      <alignment horizontal="center" vertical="center"/>
    </xf>
    <xf numFmtId="0" fontId="2" fillId="3" borderId="3" xfId="0" applyFont="1" applyFill="1" applyBorder="1" applyAlignment="1">
      <alignment horizontal="center" vertical="center"/>
    </xf>
    <xf numFmtId="0" fontId="0" fillId="2" borderId="14" xfId="0" applyFont="1" applyFill="1" applyBorder="1" applyAlignment="1" applyProtection="1">
      <alignment horizontal="center" vertical="center"/>
      <protection locked="0"/>
    </xf>
    <xf numFmtId="0" fontId="0" fillId="2" borderId="5" xfId="0" applyFont="1" applyFill="1" applyBorder="1" applyAlignment="1" applyProtection="1">
      <alignment horizontal="center" vertical="center"/>
      <protection locked="0"/>
    </xf>
    <xf numFmtId="0" fontId="0" fillId="0" borderId="6" xfId="0" applyFont="1" applyBorder="1" applyAlignment="1">
      <alignment horizontal="center" vertical="center"/>
    </xf>
    <xf numFmtId="0" fontId="0" fillId="0" borderId="0" xfId="0" applyFont="1" applyBorder="1" applyAlignment="1">
      <alignment horizontal="center" vertical="center"/>
    </xf>
    <xf numFmtId="0" fontId="0" fillId="0" borderId="7" xfId="0" applyFont="1" applyBorder="1" applyAlignment="1">
      <alignment horizontal="center" vertical="center"/>
    </xf>
    <xf numFmtId="0" fontId="4" fillId="0" borderId="4" xfId="0" applyFont="1" applyBorder="1" applyAlignment="1">
      <alignment horizontal="center" vertical="center"/>
    </xf>
    <xf numFmtId="0" fontId="4" fillId="0" borderId="1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0" xfId="0" applyFont="1" applyBorder="1" applyAlignment="1">
      <alignment horizontal="center" vertical="center"/>
    </xf>
    <xf numFmtId="0" fontId="4" fillId="0" borderId="7" xfId="0" applyFont="1" applyBorder="1" applyAlignment="1">
      <alignment horizontal="center" vertical="center"/>
    </xf>
    <xf numFmtId="0" fontId="5" fillId="0" borderId="14" xfId="0" applyFont="1" applyBorder="1" applyAlignment="1">
      <alignment horizontal="left" vertical="top" wrapText="1"/>
    </xf>
    <xf numFmtId="0" fontId="5" fillId="0" borderId="0" xfId="0" applyFont="1" applyAlignment="1">
      <alignment horizontal="left" vertical="top" wrapText="1"/>
    </xf>
    <xf numFmtId="0" fontId="0" fillId="4" borderId="7" xfId="0" applyFont="1" applyFill="1" applyBorder="1" applyAlignment="1" applyProtection="1">
      <alignment horizontal="center" vertical="center"/>
    </xf>
    <xf numFmtId="0" fontId="0" fillId="4" borderId="14" xfId="0" applyFont="1" applyFill="1" applyBorder="1" applyAlignment="1" applyProtection="1">
      <alignment horizontal="center" vertical="center"/>
    </xf>
    <xf numFmtId="0" fontId="0" fillId="4" borderId="5" xfId="0" applyFont="1" applyFill="1" applyBorder="1" applyAlignment="1" applyProtection="1">
      <alignment horizontal="center" vertical="center"/>
    </xf>
    <xf numFmtId="1" fontId="0" fillId="2" borderId="0" xfId="0" applyNumberFormat="1" applyFont="1" applyFill="1" applyBorder="1" applyAlignment="1" applyProtection="1">
      <alignment horizontal="center" vertical="center"/>
      <protection locked="0"/>
    </xf>
    <xf numFmtId="1" fontId="0" fillId="2" borderId="7" xfId="0" applyNumberFormat="1" applyFont="1" applyFill="1" applyBorder="1" applyAlignment="1" applyProtection="1">
      <alignment horizontal="center" vertical="center"/>
      <protection locked="0"/>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3" fillId="0" borderId="3" xfId="0" applyFont="1" applyBorder="1" applyAlignment="1">
      <alignment horizontal="center" vertical="center"/>
    </xf>
    <xf numFmtId="0" fontId="3" fillId="4" borderId="10"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12" xfId="0" applyFont="1" applyFill="1" applyBorder="1" applyAlignment="1">
      <alignment horizontal="center" vertical="center"/>
    </xf>
    <xf numFmtId="0" fontId="3" fillId="7" borderId="10" xfId="0" applyFont="1" applyFill="1" applyBorder="1" applyAlignment="1">
      <alignment horizontal="center" vertical="center"/>
    </xf>
    <xf numFmtId="0" fontId="3" fillId="7" borderId="11" xfId="0" applyFont="1" applyFill="1" applyBorder="1" applyAlignment="1">
      <alignment horizontal="center" vertical="center"/>
    </xf>
    <xf numFmtId="0" fontId="3" fillId="7" borderId="12" xfId="0" applyFont="1" applyFill="1" applyBorder="1" applyAlignment="1">
      <alignment horizontal="center" vertical="center"/>
    </xf>
    <xf numFmtId="0" fontId="3" fillId="8" borderId="10" xfId="0" applyFont="1" applyFill="1" applyBorder="1" applyAlignment="1">
      <alignment horizontal="center" vertical="center"/>
    </xf>
    <xf numFmtId="0" fontId="3" fillId="8" borderId="11" xfId="0" applyFont="1" applyFill="1" applyBorder="1" applyAlignment="1">
      <alignment horizontal="center" vertical="center"/>
    </xf>
    <xf numFmtId="0" fontId="3" fillId="8" borderId="12"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15" xfId="0" applyFont="1" applyFill="1" applyBorder="1" applyAlignment="1">
      <alignment horizontal="center" vertical="center"/>
    </xf>
    <xf numFmtId="0" fontId="2" fillId="3" borderId="9" xfId="0" applyFont="1" applyFill="1" applyBorder="1" applyAlignment="1">
      <alignment horizontal="center" vertical="center"/>
    </xf>
    <xf numFmtId="0" fontId="0" fillId="0" borderId="4" xfId="0" applyFont="1" applyBorder="1" applyAlignment="1">
      <alignment horizontal="center" vertical="center" wrapText="1"/>
    </xf>
    <xf numFmtId="0" fontId="0" fillId="0" borderId="5" xfId="0" applyFont="1" applyBorder="1" applyAlignment="1">
      <alignment horizontal="center" vertical="center" wrapText="1"/>
    </xf>
    <xf numFmtId="0" fontId="0" fillId="0" borderId="6" xfId="0" applyFont="1" applyBorder="1" applyAlignment="1">
      <alignment horizontal="center" vertical="center" wrapText="1"/>
    </xf>
    <xf numFmtId="0" fontId="0" fillId="0" borderId="7" xfId="0" applyFont="1" applyBorder="1" applyAlignment="1">
      <alignment horizontal="center" vertical="center" wrapText="1"/>
    </xf>
    <xf numFmtId="0" fontId="0" fillId="0" borderId="8" xfId="0" applyFont="1" applyBorder="1" applyAlignment="1">
      <alignment horizontal="center" vertical="center" wrapText="1"/>
    </xf>
    <xf numFmtId="0" fontId="0" fillId="0" borderId="9" xfId="0" applyFont="1" applyBorder="1" applyAlignment="1">
      <alignment horizontal="center" vertical="center" wrapText="1"/>
    </xf>
    <xf numFmtId="0" fontId="5" fillId="0" borderId="0" xfId="0" applyFont="1" applyBorder="1" applyAlignment="1">
      <alignment horizontal="left" vertical="top" wrapText="1"/>
    </xf>
    <xf numFmtId="0" fontId="2" fillId="3" borderId="2" xfId="0" applyFont="1" applyFill="1" applyBorder="1" applyAlignment="1">
      <alignment horizontal="center"/>
    </xf>
    <xf numFmtId="0" fontId="2" fillId="3" borderId="3" xfId="0" applyFont="1" applyFill="1" applyBorder="1" applyAlignment="1">
      <alignment horizontal="center"/>
    </xf>
    <xf numFmtId="0" fontId="0" fillId="0" borderId="0" xfId="0" applyAlignment="1">
      <alignment horizontal="center"/>
    </xf>
    <xf numFmtId="165" fontId="0" fillId="0" borderId="0" xfId="0" applyNumberFormat="1" applyAlignment="1">
      <alignment horizontal="center"/>
    </xf>
    <xf numFmtId="1" fontId="0" fillId="0" borderId="0" xfId="0" applyNumberFormat="1" applyAlignment="1">
      <alignment horizontal="center"/>
    </xf>
    <xf numFmtId="10" fontId="0" fillId="0" borderId="0" xfId="0" applyNumberFormat="1" applyAlignment="1">
      <alignment horizontal="center"/>
    </xf>
    <xf numFmtId="0" fontId="7" fillId="3" borderId="5" xfId="0" applyFont="1" applyFill="1" applyBorder="1" applyAlignment="1">
      <alignment horizontal="center" vertical="center"/>
    </xf>
    <xf numFmtId="0" fontId="7" fillId="3" borderId="9" xfId="0" applyFont="1" applyFill="1" applyBorder="1" applyAlignment="1">
      <alignment horizontal="center" vertical="center"/>
    </xf>
    <xf numFmtId="0" fontId="7" fillId="3" borderId="14" xfId="0" applyFont="1" applyFill="1" applyBorder="1" applyAlignment="1">
      <alignment horizontal="center" vertical="center"/>
    </xf>
    <xf numFmtId="0" fontId="7" fillId="3" borderId="15" xfId="0" applyFont="1" applyFill="1" applyBorder="1" applyAlignment="1">
      <alignment horizontal="center" vertical="center"/>
    </xf>
    <xf numFmtId="165" fontId="0" fillId="2" borderId="15" xfId="0" applyNumberFormat="1" applyFont="1" applyFill="1" applyBorder="1" applyAlignment="1" applyProtection="1">
      <alignment horizontal="center" vertical="center"/>
      <protection locked="0"/>
    </xf>
    <xf numFmtId="165" fontId="0" fillId="2" borderId="9" xfId="0" applyNumberFormat="1" applyFont="1" applyFill="1" applyBorder="1" applyAlignment="1" applyProtection="1">
      <alignment horizontal="center" vertical="center"/>
      <protection locked="0"/>
    </xf>
    <xf numFmtId="0" fontId="5" fillId="0" borderId="0" xfId="0" applyFont="1" applyFill="1" applyBorder="1" applyAlignment="1">
      <alignment horizontal="left" vertical="center" wrapText="1"/>
    </xf>
    <xf numFmtId="0" fontId="2" fillId="3" borderId="4" xfId="0" applyFont="1" applyFill="1" applyBorder="1" applyAlignment="1">
      <alignment horizontal="center"/>
    </xf>
    <xf numFmtId="0" fontId="2" fillId="3" borderId="14" xfId="0" applyFont="1" applyFill="1" applyBorder="1" applyAlignment="1">
      <alignment horizontal="center"/>
    </xf>
    <xf numFmtId="0" fontId="2" fillId="3" borderId="5" xfId="0" applyFont="1" applyFill="1" applyBorder="1" applyAlignment="1">
      <alignment horizontal="center"/>
    </xf>
    <xf numFmtId="0" fontId="0" fillId="0" borderId="8" xfId="0" applyFont="1" applyBorder="1" applyAlignment="1">
      <alignment horizontal="center" vertical="center"/>
    </xf>
    <xf numFmtId="0" fontId="0" fillId="0" borderId="15" xfId="0" applyFont="1" applyBorder="1" applyAlignment="1">
      <alignment horizontal="center" vertical="center"/>
    </xf>
    <xf numFmtId="0" fontId="0" fillId="0" borderId="9" xfId="0" applyFont="1" applyBorder="1" applyAlignment="1">
      <alignment horizontal="center" vertical="center"/>
    </xf>
    <xf numFmtId="0" fontId="11" fillId="0" borderId="0" xfId="0" applyFont="1" applyAlignment="1">
      <alignment horizontal="center"/>
    </xf>
    <xf numFmtId="0" fontId="8" fillId="3" borderId="10" xfId="0" applyFont="1" applyFill="1" applyBorder="1" applyAlignment="1">
      <alignment horizontal="center" vertical="center"/>
    </xf>
    <xf numFmtId="0" fontId="8" fillId="3" borderId="12" xfId="0" applyFont="1" applyFill="1" applyBorder="1" applyAlignment="1">
      <alignment horizontal="center" vertical="center"/>
    </xf>
    <xf numFmtId="0" fontId="2" fillId="3" borderId="10" xfId="0" applyFont="1" applyFill="1" applyBorder="1" applyAlignment="1">
      <alignment horizontal="center" vertical="center"/>
    </xf>
    <xf numFmtId="0" fontId="2" fillId="3" borderId="12" xfId="0" applyFont="1" applyFill="1" applyBorder="1" applyAlignment="1">
      <alignment horizontal="center" vertical="center"/>
    </xf>
    <xf numFmtId="0" fontId="0" fillId="0" borderId="0" xfId="0" applyFont="1" applyAlignment="1">
      <alignment horizontal="center"/>
    </xf>
    <xf numFmtId="0" fontId="0" fillId="0" borderId="0" xfId="0" applyFont="1" applyAlignment="1">
      <alignment horizontal="center" vertical="center"/>
    </xf>
  </cellXfs>
  <cellStyles count="4">
    <cellStyle name="Comma" xfId="2" builtinId="3"/>
    <cellStyle name="Currency" xfId="3" builtinId="4"/>
    <cellStyle name="Normal" xfId="0" builtinId="0"/>
    <cellStyle name="Percent" xfId="1" builtinId="5"/>
  </cellStyles>
  <dxfs count="85">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0000"/>
        </patternFill>
      </fill>
    </dxf>
    <dxf>
      <fill>
        <patternFill>
          <bgColor rgb="FFFF0000"/>
        </patternFill>
      </fill>
    </dxf>
    <dxf>
      <fill>
        <patternFill>
          <bgColor rgb="FFFF66CC"/>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JP\Toorak\Models\LoanSizer_July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 Sizer"/>
      <sheetName val="12M Adj."/>
      <sheetName val="2+1 Sizer"/>
      <sheetName val="2+1 Adj."/>
      <sheetName val="Formulas"/>
      <sheetName val="CBSA Data"/>
      <sheetName val="Zillow by Zip"/>
    </sheetNames>
    <sheetDataSet>
      <sheetData sheetId="0"/>
      <sheetData sheetId="1"/>
      <sheetData sheetId="2"/>
      <sheetData sheetId="3"/>
      <sheetData sheetId="4">
        <row r="2">
          <cell r="A2" t="str">
            <v>Y</v>
          </cell>
          <cell r="C2" t="str">
            <v>SFR/2-4 Unit</v>
          </cell>
          <cell r="G2" t="str">
            <v>Cash Out</v>
          </cell>
        </row>
        <row r="3">
          <cell r="A3" t="str">
            <v>N</v>
          </cell>
          <cell r="C3" t="str">
            <v>5+ Multifamily/Mixed-Use</v>
          </cell>
          <cell r="G3" t="str">
            <v>No Cash Out</v>
          </cell>
        </row>
      </sheetData>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49"/>
  <sheetViews>
    <sheetView showGridLines="0" tabSelected="1" topLeftCell="C1" zoomScale="80" zoomScaleNormal="80" workbookViewId="0">
      <selection activeCell="N8" sqref="N8"/>
    </sheetView>
  </sheetViews>
  <sheetFormatPr defaultColWidth="9.140625" defaultRowHeight="15" x14ac:dyDescent="0.25"/>
  <cols>
    <col min="1" max="1" width="9.140625" style="6"/>
    <col min="2" max="2" width="31.42578125" style="6" bestFit="1" customWidth="1"/>
    <col min="3" max="3" width="24.7109375" style="6" customWidth="1"/>
    <col min="4" max="4" width="14.28515625" style="6" customWidth="1"/>
    <col min="5" max="5" width="3" style="33" customWidth="1"/>
    <col min="6" max="8" width="18" style="6" customWidth="1"/>
    <col min="9" max="9" width="3" style="6" customWidth="1"/>
    <col min="10" max="10" width="33.28515625" style="40" customWidth="1"/>
    <col min="11" max="11" width="23" style="40" customWidth="1"/>
    <col min="12" max="12" width="3" style="40" customWidth="1"/>
    <col min="13" max="13" width="26" style="40" customWidth="1"/>
    <col min="14" max="14" width="24.85546875" style="40" customWidth="1"/>
    <col min="15" max="16384" width="9.140625" style="6"/>
  </cols>
  <sheetData>
    <row r="1" spans="1:14" ht="18.75" x14ac:dyDescent="0.25">
      <c r="A1" s="56" t="s">
        <v>9456</v>
      </c>
    </row>
    <row r="2" spans="1:14" ht="15.75" thickBot="1" x14ac:dyDescent="0.3"/>
    <row r="3" spans="1:14" ht="15.75" thickBot="1" x14ac:dyDescent="0.3">
      <c r="B3" s="210" t="s">
        <v>31</v>
      </c>
      <c r="C3" s="211"/>
      <c r="D3" s="212"/>
      <c r="F3" s="210" t="s">
        <v>9096</v>
      </c>
      <c r="G3" s="211"/>
      <c r="H3" s="212"/>
      <c r="J3" s="210" t="s">
        <v>7731</v>
      </c>
      <c r="K3" s="212"/>
      <c r="M3" s="210" t="s">
        <v>7739</v>
      </c>
      <c r="N3" s="212"/>
    </row>
    <row r="4" spans="1:14" x14ac:dyDescent="0.25">
      <c r="B4" s="9" t="s">
        <v>55</v>
      </c>
      <c r="C4" s="213" t="s">
        <v>14</v>
      </c>
      <c r="D4" s="214"/>
      <c r="F4" s="218" t="s">
        <v>46</v>
      </c>
      <c r="G4" s="219"/>
      <c r="H4" s="220"/>
      <c r="J4" s="48" t="s">
        <v>95</v>
      </c>
      <c r="K4" s="41">
        <f>Formulas!$H$8</f>
        <v>299250</v>
      </c>
      <c r="M4" s="48" t="s">
        <v>95</v>
      </c>
      <c r="N4" s="133">
        <v>299250</v>
      </c>
    </row>
    <row r="5" spans="1:14" x14ac:dyDescent="0.25">
      <c r="B5" s="70" t="s">
        <v>5</v>
      </c>
      <c r="C5" s="208">
        <v>650</v>
      </c>
      <c r="D5" s="209"/>
      <c r="F5" s="221"/>
      <c r="G5" s="222"/>
      <c r="H5" s="223"/>
      <c r="J5" s="49" t="s">
        <v>9105</v>
      </c>
      <c r="K5" s="23">
        <f>Formulas!$H$10</f>
        <v>0</v>
      </c>
      <c r="M5" s="49" t="s">
        <v>4</v>
      </c>
      <c r="N5" s="134">
        <v>0</v>
      </c>
    </row>
    <row r="6" spans="1:14" x14ac:dyDescent="0.25">
      <c r="B6" s="70" t="s">
        <v>6</v>
      </c>
      <c r="C6" s="208">
        <v>3</v>
      </c>
      <c r="D6" s="209"/>
      <c r="F6" s="215" t="s">
        <v>8256</v>
      </c>
      <c r="G6" s="216"/>
      <c r="H6" s="217"/>
      <c r="J6" s="49" t="s">
        <v>96</v>
      </c>
      <c r="K6" s="23">
        <f>Formulas!$H$11</f>
        <v>0</v>
      </c>
      <c r="M6" s="49" t="s">
        <v>97</v>
      </c>
      <c r="N6" s="134">
        <v>299250</v>
      </c>
    </row>
    <row r="7" spans="1:14" x14ac:dyDescent="0.25">
      <c r="B7" s="70" t="s">
        <v>57</v>
      </c>
      <c r="C7" s="208" t="s">
        <v>49</v>
      </c>
      <c r="D7" s="209"/>
      <c r="F7" s="215" t="s">
        <v>3852</v>
      </c>
      <c r="G7" s="216"/>
      <c r="H7" s="217"/>
      <c r="J7" s="49" t="s">
        <v>25</v>
      </c>
      <c r="K7" s="23">
        <f>Formulas!$H$12</f>
        <v>299250</v>
      </c>
      <c r="M7" s="49" t="s">
        <v>7723</v>
      </c>
      <c r="N7" s="136">
        <v>9.2399999999999996E-2</v>
      </c>
    </row>
    <row r="8" spans="1:14" x14ac:dyDescent="0.25">
      <c r="B8" s="70" t="s">
        <v>56</v>
      </c>
      <c r="C8" s="208">
        <v>45215</v>
      </c>
      <c r="D8" s="209"/>
      <c r="F8" s="215" t="s">
        <v>8265</v>
      </c>
      <c r="G8" s="216"/>
      <c r="H8" s="217"/>
      <c r="J8" s="49" t="s">
        <v>7746</v>
      </c>
      <c r="K8" s="71">
        <v>12</v>
      </c>
      <c r="M8" s="49" t="s">
        <v>7743</v>
      </c>
      <c r="N8" s="137">
        <v>12</v>
      </c>
    </row>
    <row r="9" spans="1:14" ht="15.75" thickBot="1" x14ac:dyDescent="0.3">
      <c r="B9" s="70" t="s">
        <v>3</v>
      </c>
      <c r="C9" s="208" t="s">
        <v>7781</v>
      </c>
      <c r="D9" s="209"/>
      <c r="F9" s="215" t="s">
        <v>8318</v>
      </c>
      <c r="G9" s="216"/>
      <c r="H9" s="217"/>
      <c r="J9" s="49" t="s">
        <v>7723</v>
      </c>
      <c r="K9" s="84">
        <f>Formulas!$AC$21</f>
        <v>9.2399999999999996E-2</v>
      </c>
      <c r="M9" s="50" t="s">
        <v>9106</v>
      </c>
      <c r="N9" s="159">
        <f>K12</f>
        <v>0.01</v>
      </c>
    </row>
    <row r="10" spans="1:14" ht="15" customHeight="1" thickBot="1" x14ac:dyDescent="0.3">
      <c r="B10" s="110" t="s">
        <v>7813</v>
      </c>
      <c r="C10" s="229">
        <v>1</v>
      </c>
      <c r="D10" s="230"/>
      <c r="F10" s="215" t="s">
        <v>8253</v>
      </c>
      <c r="G10" s="216"/>
      <c r="H10" s="217"/>
      <c r="J10" s="49" t="s">
        <v>9115</v>
      </c>
      <c r="K10" s="136" t="s">
        <v>9117</v>
      </c>
    </row>
    <row r="11" spans="1:14" ht="15.75" thickBot="1" x14ac:dyDescent="0.3">
      <c r="B11" s="70" t="s">
        <v>1</v>
      </c>
      <c r="C11" s="202">
        <v>399000</v>
      </c>
      <c r="D11" s="203"/>
      <c r="F11" s="215"/>
      <c r="G11" s="216"/>
      <c r="H11" s="217"/>
      <c r="J11" s="49" t="s">
        <v>7724</v>
      </c>
      <c r="K11" s="136">
        <v>0.02</v>
      </c>
      <c r="M11" s="210" t="s">
        <v>7749</v>
      </c>
      <c r="N11" s="212"/>
    </row>
    <row r="12" spans="1:14" ht="15.75" thickBot="1" x14ac:dyDescent="0.3">
      <c r="B12" s="70" t="s">
        <v>2</v>
      </c>
      <c r="C12" s="202">
        <v>399000</v>
      </c>
      <c r="D12" s="203"/>
      <c r="F12" s="221" t="s">
        <v>47</v>
      </c>
      <c r="G12" s="222"/>
      <c r="H12" s="223"/>
      <c r="J12" s="50" t="s">
        <v>9151</v>
      </c>
      <c r="K12" s="135">
        <v>0.01</v>
      </c>
      <c r="M12" s="48" t="s">
        <v>7745</v>
      </c>
      <c r="N12" s="55" t="str">
        <f>IF($N$4&gt;$K$4,"FAIL","PASS")</f>
        <v>PASS</v>
      </c>
    </row>
    <row r="13" spans="1:14" x14ac:dyDescent="0.25">
      <c r="B13" s="70" t="s">
        <v>4</v>
      </c>
      <c r="C13" s="202">
        <v>0</v>
      </c>
      <c r="D13" s="203"/>
      <c r="F13" s="221"/>
      <c r="G13" s="222"/>
      <c r="H13" s="223"/>
      <c r="J13" s="224" t="s">
        <v>9098</v>
      </c>
      <c r="K13" s="224"/>
      <c r="M13" s="54" t="s">
        <v>7750</v>
      </c>
      <c r="N13" s="71" t="str">
        <f>IF($N$5&gt;$C$13,"FAIL","PASS")</f>
        <v>PASS</v>
      </c>
    </row>
    <row r="14" spans="1:14" x14ac:dyDescent="0.25">
      <c r="B14" s="70" t="s">
        <v>58</v>
      </c>
      <c r="C14" s="202">
        <v>399000</v>
      </c>
      <c r="D14" s="203"/>
      <c r="F14" s="215" t="s">
        <v>8261</v>
      </c>
      <c r="G14" s="216"/>
      <c r="H14" s="217"/>
      <c r="J14" s="225"/>
      <c r="K14" s="225"/>
      <c r="M14" s="49" t="s">
        <v>7751</v>
      </c>
      <c r="N14" s="71" t="str">
        <f>IF($N$6&gt;$K$7,"FAIL","PASS")</f>
        <v>PASS</v>
      </c>
    </row>
    <row r="15" spans="1:14" ht="15.75" thickBot="1" x14ac:dyDescent="0.3">
      <c r="B15" s="70" t="s">
        <v>90</v>
      </c>
      <c r="C15" s="208" t="s">
        <v>49</v>
      </c>
      <c r="D15" s="209"/>
      <c r="F15" s="215" t="s">
        <v>8267</v>
      </c>
      <c r="G15" s="216"/>
      <c r="H15" s="217"/>
      <c r="J15" s="225" t="s">
        <v>9099</v>
      </c>
      <c r="K15" s="225"/>
      <c r="M15" s="50" t="s">
        <v>7752</v>
      </c>
      <c r="N15" s="81" t="str">
        <f>K27</f>
        <v>PASS</v>
      </c>
    </row>
    <row r="16" spans="1:14" ht="15" customHeight="1" x14ac:dyDescent="0.25">
      <c r="B16" s="70" t="s">
        <v>8158</v>
      </c>
      <c r="C16" s="208" t="s">
        <v>49</v>
      </c>
      <c r="D16" s="209"/>
      <c r="F16" s="215" t="s">
        <v>8251</v>
      </c>
      <c r="G16" s="216"/>
      <c r="H16" s="217"/>
      <c r="J16" s="225"/>
      <c r="K16" s="225"/>
      <c r="M16" s="224" t="s">
        <v>9101</v>
      </c>
      <c r="N16" s="224"/>
    </row>
    <row r="17" spans="2:14" x14ac:dyDescent="0.25">
      <c r="B17" s="70" t="s">
        <v>89</v>
      </c>
      <c r="C17" s="206">
        <v>0</v>
      </c>
      <c r="D17" s="207"/>
      <c r="F17" s="215" t="s">
        <v>8270</v>
      </c>
      <c r="G17" s="216"/>
      <c r="H17" s="217"/>
      <c r="J17" s="225" t="s">
        <v>9152</v>
      </c>
      <c r="K17" s="225"/>
      <c r="M17" s="264"/>
      <c r="N17" s="264"/>
    </row>
    <row r="18" spans="2:14" ht="15.75" thickBot="1" x14ac:dyDescent="0.3">
      <c r="B18" s="80" t="s">
        <v>7732</v>
      </c>
      <c r="C18" s="204">
        <v>1250</v>
      </c>
      <c r="D18" s="205"/>
      <c r="F18" s="215" t="s">
        <v>8278</v>
      </c>
      <c r="G18" s="216"/>
      <c r="H18" s="217"/>
      <c r="J18" s="225"/>
      <c r="K18" s="225"/>
      <c r="M18" s="264"/>
      <c r="N18" s="264"/>
    </row>
    <row r="19" spans="2:14" ht="15.75" thickBot="1" x14ac:dyDescent="0.3">
      <c r="C19" s="160"/>
      <c r="F19" s="215" t="s">
        <v>8313</v>
      </c>
      <c r="G19" s="216"/>
      <c r="H19" s="217"/>
      <c r="J19" s="210" t="s">
        <v>7748</v>
      </c>
      <c r="K19" s="212"/>
      <c r="M19" s="265" t="s">
        <v>7806</v>
      </c>
      <c r="N19" s="266"/>
    </row>
    <row r="20" spans="2:14" ht="15.75" thickBot="1" x14ac:dyDescent="0.3">
      <c r="B20" s="210" t="s">
        <v>45</v>
      </c>
      <c r="C20" s="211"/>
      <c r="D20" s="212"/>
      <c r="F20" s="215" t="s">
        <v>8250</v>
      </c>
      <c r="G20" s="216"/>
      <c r="H20" s="217"/>
      <c r="J20" s="48" t="s">
        <v>7725</v>
      </c>
      <c r="K20" s="47">
        <f>IF(C4="Purchase",($C$12-$C$11)/$C$12,"-")</f>
        <v>0</v>
      </c>
      <c r="M20" s="101" t="s">
        <v>7786</v>
      </c>
      <c r="N20" s="133">
        <v>66106</v>
      </c>
    </row>
    <row r="21" spans="2:14" ht="15" customHeight="1" x14ac:dyDescent="0.25">
      <c r="B21" s="9" t="s">
        <v>7</v>
      </c>
      <c r="C21" s="227" t="str">
        <f>IFERROR(VLOOKUP(C8,'Zillow Zip Data'!$A:$G,4,FALSE),"-")</f>
        <v>Cincinnati</v>
      </c>
      <c r="D21" s="228"/>
      <c r="F21" s="215" t="s">
        <v>8293</v>
      </c>
      <c r="G21" s="216"/>
      <c r="H21" s="217"/>
      <c r="J21" s="49" t="s">
        <v>7747</v>
      </c>
      <c r="K21" s="136" t="s">
        <v>93</v>
      </c>
      <c r="M21" s="102" t="s">
        <v>7787</v>
      </c>
      <c r="N21" s="134">
        <v>10000</v>
      </c>
    </row>
    <row r="22" spans="2:14" x14ac:dyDescent="0.25">
      <c r="B22" s="70" t="s">
        <v>8</v>
      </c>
      <c r="C22" s="226" t="str">
        <f>IFERROR(VLOOKUP(C8,'Zillow Zip Data'!$A:$C,2,FALSE),"")</f>
        <v>Reading</v>
      </c>
      <c r="D22" s="226"/>
      <c r="F22" s="188"/>
      <c r="G22" s="194"/>
      <c r="H22" s="195"/>
      <c r="J22" s="49" t="s">
        <v>7726</v>
      </c>
      <c r="K22" s="84">
        <f>IF($C$4="Purchase",(($C$14-(($C$12*1.03)+$C$13))/(($C$12*1.03)+$C$13)),"-")</f>
        <v>-2.9126213592233011E-2</v>
      </c>
      <c r="M22" s="102" t="s">
        <v>7789</v>
      </c>
      <c r="N22" s="134">
        <v>3000</v>
      </c>
    </row>
    <row r="23" spans="2:14" x14ac:dyDescent="0.25">
      <c r="B23" s="70" t="s">
        <v>9</v>
      </c>
      <c r="C23" s="226" t="str">
        <f>IFERROR(VLOOKUP(C8,'Zillow Zip Data'!$A:$C,3,FALSE),"")</f>
        <v>OH</v>
      </c>
      <c r="D23" s="226"/>
      <c r="F23" s="221" t="s">
        <v>40</v>
      </c>
      <c r="G23" s="222"/>
      <c r="H23" s="223"/>
      <c r="J23" s="49" t="s">
        <v>7735</v>
      </c>
      <c r="K23" s="165" t="str">
        <f>IF($K$21="Sell Property",IF(AND($C$6&lt;3,$K$22&lt;15%),"FAIL",IF(AND($C$6&gt;2,$K$22&lt;10%),"FAIL","PASS")),"-")</f>
        <v>FAIL</v>
      </c>
      <c r="M23" s="102" t="s">
        <v>7937</v>
      </c>
      <c r="N23" s="162">
        <f>300*C10</f>
        <v>300</v>
      </c>
    </row>
    <row r="24" spans="2:14" x14ac:dyDescent="0.25">
      <c r="B24" s="70" t="s">
        <v>10</v>
      </c>
      <c r="C24" s="201">
        <f>IFERROR(VLOOKUP($C$8,'Zillow Zip Data'!$A:$G,6,FALSE),VLOOKUP($C$21,'Zillow CBSA Data'!$A:$E,4,FALSE))</f>
        <v>3.09278350515464E-2</v>
      </c>
      <c r="D24" s="201"/>
      <c r="F24" s="221"/>
      <c r="G24" s="222"/>
      <c r="H24" s="223"/>
      <c r="J24" s="49" t="s">
        <v>7740</v>
      </c>
      <c r="K24" s="164">
        <v>66000</v>
      </c>
      <c r="M24" s="102" t="s">
        <v>7804</v>
      </c>
      <c r="N24" s="109">
        <f>Formulas!$I$35</f>
        <v>0.15</v>
      </c>
    </row>
    <row r="25" spans="2:14" ht="15.75" thickBot="1" x14ac:dyDescent="0.3">
      <c r="B25" s="70" t="s">
        <v>11</v>
      </c>
      <c r="C25" s="200">
        <f>IFERROR(VLOOKUP($C$8,'Zillow Zip Data'!$A:$G,7,FALSE),VLOOKUP($C$21,'Zillow CBSA Data'!$A:$E,5,FALSE))</f>
        <v>67</v>
      </c>
      <c r="D25" s="200"/>
      <c r="F25" s="215" t="s">
        <v>8241</v>
      </c>
      <c r="G25" s="216"/>
      <c r="H25" s="217"/>
      <c r="J25" s="49" t="s">
        <v>7727</v>
      </c>
      <c r="K25" s="84">
        <f>+$K$24/$N$6</f>
        <v>0.22055137844611528</v>
      </c>
      <c r="M25" s="103" t="s">
        <v>7805</v>
      </c>
      <c r="N25" s="119">
        <f>$N$20*$N$24</f>
        <v>9915.9</v>
      </c>
    </row>
    <row r="26" spans="2:14" ht="15.75" thickBot="1" x14ac:dyDescent="0.3">
      <c r="B26" s="80" t="s">
        <v>12</v>
      </c>
      <c r="C26" s="198">
        <f>IFERROR(VLOOKUP($C$8,'Zillow Zip Data'!$A:$G,5,FALSE),VLOOKUP($C$21,'Zillow CBSA Data'!$A:$E,3,FALSE))</f>
        <v>140000</v>
      </c>
      <c r="D26" s="199"/>
      <c r="F26" s="189"/>
      <c r="G26" s="190"/>
      <c r="H26" s="191"/>
      <c r="J26" s="49" t="s">
        <v>7736</v>
      </c>
      <c r="K26" s="165" t="str">
        <f>IF(OR($K$21="Refinance and Hold",$K$23="FAIL"),IF($K$25&gt;=10%,"PASS","FAIL"),"-")</f>
        <v>PASS</v>
      </c>
      <c r="M26" s="101" t="s">
        <v>7790</v>
      </c>
      <c r="N26" s="41">
        <f>N20-SUM(N21:N25)</f>
        <v>42889.95</v>
      </c>
    </row>
    <row r="27" spans="2:14" ht="15.75" thickBot="1" x14ac:dyDescent="0.3">
      <c r="E27" s="34"/>
      <c r="J27" s="49" t="s">
        <v>7737</v>
      </c>
      <c r="K27" s="165" t="str">
        <f>IF(AND($K$23="FAIL",$K$26="FAIL"),"FAIL",IF(AND($K$23="-",$K$26="FAIL"),"FAIL","PASS"))</f>
        <v>PASS</v>
      </c>
      <c r="M27" s="102" t="s">
        <v>7727</v>
      </c>
      <c r="N27" s="104">
        <f>$N$26/$N$6</f>
        <v>0.14332481203007519</v>
      </c>
    </row>
    <row r="28" spans="2:14" ht="15.75" thickBot="1" x14ac:dyDescent="0.3">
      <c r="B28" s="210" t="s">
        <v>27</v>
      </c>
      <c r="C28" s="211"/>
      <c r="D28" s="212"/>
      <c r="E28" s="31"/>
      <c r="F28" s="76" t="s">
        <v>28</v>
      </c>
      <c r="G28" s="77" t="s">
        <v>22</v>
      </c>
      <c r="H28" s="78" t="s">
        <v>29</v>
      </c>
      <c r="J28" s="50" t="s">
        <v>7728</v>
      </c>
      <c r="K28" s="166" t="str">
        <f>IF(OR(AND(C16="Y",C17&gt;749),C15="Y",C13&gt;500000),"Required","Not Required")</f>
        <v>Not Required</v>
      </c>
      <c r="M28" s="102" t="s">
        <v>9470</v>
      </c>
      <c r="N28" s="23">
        <f>$C$11/$C$10</f>
        <v>399000</v>
      </c>
    </row>
    <row r="29" spans="2:14" ht="15.75" customHeight="1" thickBot="1" x14ac:dyDescent="0.3">
      <c r="B29" s="240" t="str">
        <f>Formulas!$L$24</f>
        <v>Experienced Customer | No Rehab | Purchase</v>
      </c>
      <c r="C29" s="241"/>
      <c r="D29" s="242"/>
      <c r="F29" s="35">
        <f>IF(OR($C$9="Multifamily (5+ Unit)",$C$9="Mixed-Use"),Formulas!$M$63+'Multi Sizer Adj.'!$B$20,IF(AND($C$5&gt;=650,$C$6&gt;=3),Formulas!$M$24,Formulas!$M$24+'Bridge Sizer Adj.'!$B$18))</f>
        <v>0.75</v>
      </c>
      <c r="G29" s="36">
        <f>IF(OR($C$9="Multifamily (5+ Unit)",$C$9="Mixed-Use"),Formulas!$N$63+'Multi Sizer Adj.'!$C$20,IF(AND($C$5&gt;=650,$C$6&gt;=3),Formulas!$N$24,Formulas!$N$24+'Bridge Sizer Adj.'!$C$18))</f>
        <v>0.8</v>
      </c>
      <c r="H29" s="37" t="e">
        <f>IF(OR($C$9="Multifamily (5+ Unit)",$C$9="Mixed-Use"),Formulas!$O$63+'Multi Sizer Adj.'!$D$20,IF(AND($C$5&gt;=650,$C$6&gt;=3),Formulas!$O$24,Formulas!$O$24+'Bridge Sizer Adj.'!$D$18))</f>
        <v>#VALUE!</v>
      </c>
      <c r="J29" s="224" t="s">
        <v>9097</v>
      </c>
      <c r="K29" s="224"/>
      <c r="M29" s="102" t="s">
        <v>9471</v>
      </c>
      <c r="N29" s="23">
        <f>$C$14/$C$10</f>
        <v>399000</v>
      </c>
    </row>
    <row r="30" spans="2:14" ht="15.75" thickBot="1" x14ac:dyDescent="0.3">
      <c r="E30" s="34"/>
      <c r="J30" s="264"/>
      <c r="K30" s="264"/>
      <c r="M30" s="102" t="s">
        <v>7791</v>
      </c>
      <c r="N30" s="120">
        <f>Formulas!$J$35</f>
        <v>7.0000000000000007E-2</v>
      </c>
    </row>
    <row r="31" spans="2:14" ht="15.75" customHeight="1" x14ac:dyDescent="0.25">
      <c r="B31" s="252" t="str">
        <f>IF(OR($C$9="Multifamily (5+ Unit)",$C$9="Mixed-Use"),Formulas!L41,Formulas!L2)</f>
        <v>Mutlifamily/Mixed Leverage Matrix</v>
      </c>
      <c r="C31" s="253"/>
      <c r="D31" s="254"/>
      <c r="E31" s="34"/>
      <c r="F31" s="252" t="s">
        <v>24</v>
      </c>
      <c r="G31" s="253"/>
      <c r="H31" s="72" t="s">
        <v>25</v>
      </c>
      <c r="J31" s="225" t="s">
        <v>7738</v>
      </c>
      <c r="K31" s="225"/>
      <c r="M31" s="102" t="s">
        <v>7936</v>
      </c>
      <c r="N31" s="161" t="str">
        <f>IF(Formulas!$H$3="No Rehab","Not Applicable",IF(AND($C$4="Purchase",$C$14&gt;3*MIN($C$12,$C$11)),"FAIL",IF(AND(OR($C$4="Refinance",$C$4="Cash Out"),$C$14&gt;3*C11),"FAIL","PASS")))</f>
        <v>Not Applicable</v>
      </c>
    </row>
    <row r="32" spans="2:14" ht="15.75" customHeight="1" thickBot="1" x14ac:dyDescent="0.3">
      <c r="B32" s="255"/>
      <c r="C32" s="256"/>
      <c r="D32" s="257"/>
      <c r="E32" s="32"/>
      <c r="F32" s="73" t="s">
        <v>21</v>
      </c>
      <c r="G32" s="74" t="s">
        <v>22</v>
      </c>
      <c r="H32" s="75" t="s">
        <v>23</v>
      </c>
      <c r="J32" s="225"/>
      <c r="K32" s="225"/>
      <c r="M32" s="103" t="s">
        <v>7792</v>
      </c>
      <c r="N32" s="114" t="str">
        <f>IF($N$27&gt;=$N$30,"PASS","FAIL")</f>
        <v>PASS</v>
      </c>
    </row>
    <row r="33" spans="2:14" ht="15" customHeight="1" x14ac:dyDescent="0.25">
      <c r="B33" s="234" t="s">
        <v>13</v>
      </c>
      <c r="C33" s="235"/>
      <c r="D33" s="82" t="s">
        <v>14</v>
      </c>
      <c r="E33" s="32"/>
      <c r="F33" s="20">
        <f>IF(OR($C$9="Multifamily (5+ Unit)",$C$9="Mixed-Use"),Formulas!M45,Formulas!M6)</f>
        <v>0.75</v>
      </c>
      <c r="G33" s="21">
        <f>IF(OR($C$9="Multifamily (5+ Unit)",$C$9="Mixed-Use"),Formulas!N45,Formulas!N6)</f>
        <v>0.8</v>
      </c>
      <c r="H33" s="22" t="str">
        <f>IF(OR($C$9="Multifamily (5+ Unit)",$C$9="Mixed-Use"),Formulas!O45,Formulas!O6)</f>
        <v>-</v>
      </c>
      <c r="J33" s="225" t="s">
        <v>9100</v>
      </c>
      <c r="K33" s="225"/>
      <c r="M33" s="224" t="s">
        <v>9102</v>
      </c>
      <c r="N33" s="224"/>
    </row>
    <row r="34" spans="2:14" ht="15.75" customHeight="1" thickBot="1" x14ac:dyDescent="0.3">
      <c r="B34" s="236"/>
      <c r="C34" s="237"/>
      <c r="D34" s="27" t="s">
        <v>15</v>
      </c>
      <c r="E34" s="32"/>
      <c r="F34" s="28">
        <f>IF(OR($C$9="Multifamily (5+ Unit)",$C$9="Mixed-Use"),Formulas!M46,Formulas!M7)</f>
        <v>0.72499999999999998</v>
      </c>
      <c r="G34" s="29" t="str">
        <f>IF(OR($C$9="Multifamily (5+ Unit)",$C$9="Mixed-Use"),Formulas!N46,Formulas!N7)</f>
        <v>-</v>
      </c>
      <c r="H34" s="30" t="str">
        <f>IF(OR($C$9="Multifamily (5+ Unit)",$C$9="Mixed-Use"),Formulas!O46,Formulas!O7)</f>
        <v>-</v>
      </c>
      <c r="J34" s="225"/>
      <c r="K34" s="225"/>
      <c r="M34" s="225"/>
      <c r="N34" s="225"/>
    </row>
    <row r="35" spans="2:14" ht="15.75" customHeight="1" thickBot="1" x14ac:dyDescent="0.3">
      <c r="B35" s="238"/>
      <c r="C35" s="239"/>
      <c r="D35" s="83" t="s">
        <v>16</v>
      </c>
      <c r="E35" s="32"/>
      <c r="F35" s="12">
        <f>IF(OR($C$9="Multifamily (5+ Unit)",$C$9="Mixed-Use"),Formulas!M47,Formulas!M8)</f>
        <v>0.7</v>
      </c>
      <c r="G35" s="13" t="str">
        <f>IF(OR($C$9="Multifamily (5+ Unit)",$C$9="Mixed-Use"),Formulas!N47,Formulas!N8)</f>
        <v>-</v>
      </c>
      <c r="H35" s="14" t="str">
        <f>IF(OR($C$9="Multifamily (5+ Unit)",$C$9="Mixed-Use"),Formulas!O47,Formulas!O8)</f>
        <v>-</v>
      </c>
      <c r="J35" s="210" t="s">
        <v>7742</v>
      </c>
      <c r="K35" s="212"/>
    </row>
    <row r="36" spans="2:14" ht="15.75" customHeight="1" thickBot="1" x14ac:dyDescent="0.3">
      <c r="B36" s="243" t="s">
        <v>17</v>
      </c>
      <c r="C36" s="249" t="s">
        <v>18</v>
      </c>
      <c r="D36" s="82" t="s">
        <v>14</v>
      </c>
      <c r="E36" s="32"/>
      <c r="F36" s="20">
        <f>IF(OR($C$9="Multifamily (5+ Unit)",$C$9="Mixed-Use"),Formulas!M48,Formulas!M9)</f>
        <v>0.8</v>
      </c>
      <c r="G36" s="21">
        <f>IF(OR($C$9="Multifamily (5+ Unit)",$C$9="Mixed-Use"),Formulas!N48,Formulas!N9)</f>
        <v>0.8</v>
      </c>
      <c r="H36" s="22">
        <f>IF(OR($C$9="Multifamily (5+ Unit)",$C$9="Mixed-Use"),Formulas!O48,Formulas!O9)</f>
        <v>0.7</v>
      </c>
      <c r="J36" s="48" t="s">
        <v>9059</v>
      </c>
      <c r="K36" s="41">
        <f>IF($C$4="Purchase",$C$12-$N$4,0)</f>
        <v>99750</v>
      </c>
      <c r="M36" s="210" t="s">
        <v>9103</v>
      </c>
      <c r="N36" s="212"/>
    </row>
    <row r="37" spans="2:14" x14ac:dyDescent="0.25">
      <c r="B37" s="244"/>
      <c r="C37" s="250"/>
      <c r="D37" s="27" t="s">
        <v>15</v>
      </c>
      <c r="E37" s="32"/>
      <c r="F37" s="28">
        <f>IF(OR($C$9="Multifamily (5+ Unit)",$C$9="Mixed-Use"),Formulas!M49,Formulas!M10)</f>
        <v>0.7</v>
      </c>
      <c r="G37" s="29" t="str">
        <f>IF(OR($C$9="Multifamily (5+ Unit)",$C$9="Mixed-Use"),Formulas!N49,Formulas!N10)</f>
        <v>-</v>
      </c>
      <c r="H37" s="30">
        <f>IF(OR($C$9="Multifamily (5+ Unit)",$C$9="Mixed-Use"),Formulas!O49,Formulas!O10)</f>
        <v>0.67500000000000004</v>
      </c>
      <c r="J37" s="49" t="s">
        <v>9060</v>
      </c>
      <c r="K37" s="23">
        <f>$K$11*$N$6</f>
        <v>5985</v>
      </c>
      <c r="M37" s="258"/>
      <c r="N37" s="259"/>
    </row>
    <row r="38" spans="2:14" ht="15.75" thickBot="1" x14ac:dyDescent="0.3">
      <c r="B38" s="244"/>
      <c r="C38" s="251"/>
      <c r="D38" s="83" t="s">
        <v>16</v>
      </c>
      <c r="E38" s="32"/>
      <c r="F38" s="12">
        <f>IF(OR($C$9="Multifamily (5+ Unit)",$C$9="Mixed-Use"),Formulas!M50,Formulas!M11)</f>
        <v>0.65</v>
      </c>
      <c r="G38" s="13" t="str">
        <f>IF(OR($C$9="Multifamily (5+ Unit)",$C$9="Mixed-Use"),Formulas!N50,Formulas!N11)</f>
        <v>-</v>
      </c>
      <c r="H38" s="14">
        <f>IF(OR($C$9="Multifamily (5+ Unit)",$C$9="Mixed-Use"),Formulas!O50,Formulas!O11)</f>
        <v>0.625</v>
      </c>
      <c r="J38" s="49" t="s">
        <v>7741</v>
      </c>
      <c r="K38" s="51">
        <f>$C$13-$N$5</f>
        <v>0</v>
      </c>
      <c r="M38" s="260"/>
      <c r="N38" s="261"/>
    </row>
    <row r="39" spans="2:14" x14ac:dyDescent="0.25">
      <c r="B39" s="244"/>
      <c r="C39" s="246" t="s">
        <v>19</v>
      </c>
      <c r="D39" s="82" t="s">
        <v>14</v>
      </c>
      <c r="E39" s="32"/>
      <c r="F39" s="20">
        <f>IF(OR($C$9="Multifamily (5+ Unit)",$C$9="Mixed-Use"),Formulas!M51,Formulas!M12)</f>
        <v>0.75</v>
      </c>
      <c r="G39" s="21">
        <f>IF(OR($C$9="Multifamily (5+ Unit)",$C$9="Mixed-Use"),Formulas!N51,Formulas!N12)</f>
        <v>0.75</v>
      </c>
      <c r="H39" s="22">
        <f>IF(OR($C$9="Multifamily (5+ Unit)",$C$9="Mixed-Use"),Formulas!O51,Formulas!O12)</f>
        <v>0.65</v>
      </c>
      <c r="J39" s="49" t="s">
        <v>9109</v>
      </c>
      <c r="K39" s="167">
        <f>2%*$N$6</f>
        <v>5985</v>
      </c>
      <c r="M39" s="260"/>
      <c r="N39" s="261"/>
    </row>
    <row r="40" spans="2:14" x14ac:dyDescent="0.25">
      <c r="B40" s="244"/>
      <c r="C40" s="247"/>
      <c r="D40" s="27" t="s">
        <v>15</v>
      </c>
      <c r="E40" s="32"/>
      <c r="F40" s="28">
        <f>IF(OR($C$9="Multifamily (5+ Unit)",$C$9="Mixed-Use"),Formulas!M52,Formulas!M13)</f>
        <v>0.67500000000000004</v>
      </c>
      <c r="G40" s="29" t="str">
        <f>IF(OR($C$9="Multifamily (5+ Unit)",$C$9="Mixed-Use"),Formulas!N52,Formulas!N13)</f>
        <v>-</v>
      </c>
      <c r="H40" s="30">
        <f>IF(OR($C$9="Multifamily (5+ Unit)",$C$9="Mixed-Use"),Formulas!O52,Formulas!O13)</f>
        <v>0.625</v>
      </c>
      <c r="J40" s="52" t="s">
        <v>9108</v>
      </c>
      <c r="K40" s="53">
        <f>IF($N$6&lt;1500000,($N$6*($N$7/12))*3,IF($N$6&gt;=1500000,($N$6*($N$7/12))*6))</f>
        <v>6912.6749999999993</v>
      </c>
      <c r="M40" s="260"/>
      <c r="N40" s="261"/>
    </row>
    <row r="41" spans="2:14" ht="15.75" thickBot="1" x14ac:dyDescent="0.3">
      <c r="B41" s="245"/>
      <c r="C41" s="248"/>
      <c r="D41" s="83" t="s">
        <v>16</v>
      </c>
      <c r="E41" s="32"/>
      <c r="F41" s="12" t="str">
        <f>IF(OR($C$9="Multifamily (5+ Unit)",$C$9="Mixed-Use"),Formulas!M53,Formulas!M14)</f>
        <v>-</v>
      </c>
      <c r="G41" s="13" t="str">
        <f>IF(OR($C$9="Multifamily (5+ Unit)",$C$9="Mixed-Use"),Formulas!N53,Formulas!N14)</f>
        <v>-</v>
      </c>
      <c r="H41" s="14" t="str">
        <f>IF(OR($C$9="Multifamily (5+ Unit)",$C$9="Mixed-Use"),Formulas!O53,Formulas!O14)</f>
        <v>-</v>
      </c>
      <c r="J41" s="169" t="s">
        <v>9110</v>
      </c>
      <c r="K41" s="172">
        <f>K36+K37+K38+K40</f>
        <v>112647.675</v>
      </c>
      <c r="M41" s="260"/>
      <c r="N41" s="261"/>
    </row>
    <row r="42" spans="2:14" ht="15.75" thickBot="1" x14ac:dyDescent="0.3">
      <c r="B42" s="231" t="s">
        <v>20</v>
      </c>
      <c r="C42" s="249" t="s">
        <v>18</v>
      </c>
      <c r="D42" s="82" t="s">
        <v>14</v>
      </c>
      <c r="E42" s="32"/>
      <c r="F42" s="20">
        <f>IF(OR($C$9="Multifamily (5+ Unit)",$C$9="Mixed-Use"),Formulas!M54,Formulas!M15)</f>
        <v>0.7</v>
      </c>
      <c r="G42" s="21">
        <f>IF(OR($C$9="Multifamily (5+ Unit)",$C$9="Mixed-Use"),Formulas!N54,Formulas!N15)</f>
        <v>0.7</v>
      </c>
      <c r="H42" s="22">
        <f>IF(OR($C$9="Multifamily (5+ Unit)",$C$9="Mixed-Use"),Formulas!O54,Formulas!O15)</f>
        <v>0.6</v>
      </c>
      <c r="J42" s="50" t="s">
        <v>9111</v>
      </c>
      <c r="K42" s="171">
        <f>SUM(K36:K40)</f>
        <v>118632.675</v>
      </c>
      <c r="M42" s="260"/>
      <c r="N42" s="261"/>
    </row>
    <row r="43" spans="2:14" x14ac:dyDescent="0.25">
      <c r="B43" s="232"/>
      <c r="C43" s="250"/>
      <c r="D43" s="27" t="s">
        <v>15</v>
      </c>
      <c r="E43" s="32"/>
      <c r="F43" s="28" t="str">
        <f>IF(OR($C$9="Multifamily (5+ Unit)",$C$9="Mixed-Use"),Formulas!M55,Formulas!M16)</f>
        <v>-</v>
      </c>
      <c r="G43" s="29" t="str">
        <f>IF(OR($C$9="Multifamily (5+ Unit)",$C$9="Mixed-Use"),Formulas!N55,Formulas!N16)</f>
        <v>-</v>
      </c>
      <c r="H43" s="30" t="str">
        <f>IF(OR($C$9="Multifamily (5+ Unit)",$C$9="Mixed-Use"),Formulas!O55,Formulas!O16)</f>
        <v>-</v>
      </c>
      <c r="J43" s="225" t="s">
        <v>7744</v>
      </c>
      <c r="K43" s="225"/>
      <c r="M43" s="260"/>
      <c r="N43" s="261"/>
    </row>
    <row r="44" spans="2:14" ht="15.75" thickBot="1" x14ac:dyDescent="0.3">
      <c r="B44" s="232"/>
      <c r="C44" s="251"/>
      <c r="D44" s="83" t="s">
        <v>16</v>
      </c>
      <c r="E44" s="32"/>
      <c r="F44" s="12" t="str">
        <f>IF(OR($C$9="Multifamily (5+ Unit)",$C$9="Mixed-Use"),Formulas!M56,Formulas!M17)</f>
        <v>-</v>
      </c>
      <c r="G44" s="13" t="str">
        <f>IF(OR($C$9="Multifamily (5+ Unit)",$C$9="Mixed-Use"),Formulas!N56,Formulas!N17)</f>
        <v>-</v>
      </c>
      <c r="H44" s="14" t="str">
        <f>IF(OR($C$9="Multifamily (5+ Unit)",$C$9="Mixed-Use"),Formulas!O56,Formulas!O17)</f>
        <v>-</v>
      </c>
      <c r="J44" s="225"/>
      <c r="K44" s="225"/>
      <c r="M44" s="260"/>
      <c r="N44" s="261"/>
    </row>
    <row r="45" spans="2:14" ht="15" customHeight="1" x14ac:dyDescent="0.25">
      <c r="B45" s="232"/>
      <c r="C45" s="246" t="s">
        <v>19</v>
      </c>
      <c r="D45" s="82" t="s">
        <v>14</v>
      </c>
      <c r="E45" s="32"/>
      <c r="F45" s="20" t="str">
        <f>IF(OR($C$9="Multifamily (5+ Unit)",$C$9="Mixed-Use"),Formulas!M57,Formulas!M18)</f>
        <v>-</v>
      </c>
      <c r="G45" s="21" t="str">
        <f>IF(OR($C$9="Multifamily (5+ Unit)",$C$9="Mixed-Use"),Formulas!N57,Formulas!N18)</f>
        <v>-</v>
      </c>
      <c r="H45" s="22" t="str">
        <f>IF(OR($C$9="Multifamily (5+ Unit)",$C$9="Mixed-Use"),Formulas!O57,Formulas!O18)</f>
        <v>-</v>
      </c>
      <c r="J45" s="225" t="s">
        <v>9150</v>
      </c>
      <c r="K45" s="225"/>
      <c r="M45" s="260"/>
      <c r="N45" s="261"/>
    </row>
    <row r="46" spans="2:14" x14ac:dyDescent="0.25">
      <c r="B46" s="232"/>
      <c r="C46" s="247"/>
      <c r="D46" s="27" t="s">
        <v>15</v>
      </c>
      <c r="E46" s="32"/>
      <c r="F46" s="28" t="str">
        <f>IF(OR($C$9="Multifamily (5+ Unit)",$C$9="Mixed-Use"),Formulas!M58,Formulas!M19)</f>
        <v>-</v>
      </c>
      <c r="G46" s="29" t="str">
        <f>IF(OR($C$9="Multifamily (5+ Unit)",$C$9="Mixed-Use"),Formulas!N58,Formulas!N19)</f>
        <v>-</v>
      </c>
      <c r="H46" s="30" t="str">
        <f>IF(OR($C$9="Multifamily (5+ Unit)",$C$9="Mixed-Use"),Formulas!O58,Formulas!O19)</f>
        <v>-</v>
      </c>
      <c r="J46" s="225"/>
      <c r="K46" s="225"/>
      <c r="M46" s="260"/>
      <c r="N46" s="261"/>
    </row>
    <row r="47" spans="2:14" ht="15.75" thickBot="1" x14ac:dyDescent="0.3">
      <c r="B47" s="233"/>
      <c r="C47" s="248"/>
      <c r="D47" s="79" t="s">
        <v>16</v>
      </c>
      <c r="F47" s="12" t="str">
        <f>IF(OR($C$9="Multifamily (5+ Unit)",$C$9="Mixed-Use"),Formulas!M59,Formulas!M20)</f>
        <v>-</v>
      </c>
      <c r="G47" s="13" t="str">
        <f>IF(OR($C$9="Multifamily (5+ Unit)",$C$9="Mixed-Use"),Formulas!N59,Formulas!N20)</f>
        <v>-</v>
      </c>
      <c r="H47" s="14" t="str">
        <f>IF(OR($C$9="Multifamily (5+ Unit)",$C$9="Mixed-Use"),Formulas!O59,Formulas!O20)</f>
        <v>-</v>
      </c>
      <c r="J47" s="225"/>
      <c r="K47" s="225"/>
      <c r="M47" s="262"/>
      <c r="N47" s="263"/>
    </row>
    <row r="48" spans="2:14" x14ac:dyDescent="0.25">
      <c r="M48" s="173"/>
      <c r="N48" s="173"/>
    </row>
    <row r="49" spans="13:14" x14ac:dyDescent="0.25">
      <c r="M49" s="6"/>
      <c r="N49" s="6"/>
    </row>
  </sheetData>
  <sheetProtection algorithmName="SHA-512" hashValue="x4/Ed+w8dErjtgvP2xLzL/pwKGYX5D+gIN7U1ooGCn8Z2OPBpwPS5SXb/oHohgQeD0WjE7nE/iNNXP/XZmZNNw==" saltValue="ws5C7tGOwAP4IRgvqCw0fA==" spinCount="100000" sheet="1" selectLockedCells="1"/>
  <mergeCells count="71">
    <mergeCell ref="F31:G31"/>
    <mergeCell ref="M16:N18"/>
    <mergeCell ref="J29:K30"/>
    <mergeCell ref="J31:K32"/>
    <mergeCell ref="F20:H20"/>
    <mergeCell ref="F19:H19"/>
    <mergeCell ref="F21:H21"/>
    <mergeCell ref="M19:N19"/>
    <mergeCell ref="J17:K18"/>
    <mergeCell ref="J19:K19"/>
    <mergeCell ref="F23:H24"/>
    <mergeCell ref="F25:H25"/>
    <mergeCell ref="B28:D28"/>
    <mergeCell ref="B29:D29"/>
    <mergeCell ref="B36:B41"/>
    <mergeCell ref="C45:C47"/>
    <mergeCell ref="C42:C44"/>
    <mergeCell ref="C39:C41"/>
    <mergeCell ref="C36:C38"/>
    <mergeCell ref="B31:D32"/>
    <mergeCell ref="M36:N36"/>
    <mergeCell ref="M33:N34"/>
    <mergeCell ref="B42:B47"/>
    <mergeCell ref="B33:C35"/>
    <mergeCell ref="J45:K47"/>
    <mergeCell ref="M37:N47"/>
    <mergeCell ref="J33:K34"/>
    <mergeCell ref="J35:K35"/>
    <mergeCell ref="J43:K44"/>
    <mergeCell ref="F11:H11"/>
    <mergeCell ref="F10:H10"/>
    <mergeCell ref="F9:H9"/>
    <mergeCell ref="F12:H13"/>
    <mergeCell ref="C23:D23"/>
    <mergeCell ref="C22:D22"/>
    <mergeCell ref="C21:D21"/>
    <mergeCell ref="B20:D20"/>
    <mergeCell ref="F14:H14"/>
    <mergeCell ref="F18:H18"/>
    <mergeCell ref="F17:H17"/>
    <mergeCell ref="F16:H16"/>
    <mergeCell ref="C9:D9"/>
    <mergeCell ref="F15:H15"/>
    <mergeCell ref="C15:D15"/>
    <mergeCell ref="C10:D10"/>
    <mergeCell ref="M3:N3"/>
    <mergeCell ref="J3:K3"/>
    <mergeCell ref="J13:K14"/>
    <mergeCell ref="J15:K16"/>
    <mergeCell ref="M11:N11"/>
    <mergeCell ref="F3:H3"/>
    <mergeCell ref="C8:D8"/>
    <mergeCell ref="C7:D7"/>
    <mergeCell ref="C6:D6"/>
    <mergeCell ref="C5:D5"/>
    <mergeCell ref="C4:D4"/>
    <mergeCell ref="F8:H8"/>
    <mergeCell ref="F7:H7"/>
    <mergeCell ref="F6:H6"/>
    <mergeCell ref="F4:H5"/>
    <mergeCell ref="C12:D12"/>
    <mergeCell ref="C11:D11"/>
    <mergeCell ref="C17:D17"/>
    <mergeCell ref="C16:D16"/>
    <mergeCell ref="B3:D3"/>
    <mergeCell ref="C26:D26"/>
    <mergeCell ref="C25:D25"/>
    <mergeCell ref="C24:D24"/>
    <mergeCell ref="C14:D14"/>
    <mergeCell ref="C13:D13"/>
    <mergeCell ref="C18:D18"/>
  </mergeCells>
  <conditionalFormatting sqref="C5">
    <cfRule type="expression" dxfId="84" priority="72">
      <formula>$C$5&lt;575</formula>
    </cfRule>
  </conditionalFormatting>
  <conditionalFormatting sqref="C18:D18">
    <cfRule type="expression" dxfId="83" priority="50">
      <formula>AND(OR($C$9="SFR",$C$9="Townhome"),$C$18&lt;700)</formula>
    </cfRule>
    <cfRule type="expression" dxfId="82" priority="51">
      <formula>AND(OR($C$9="Condo",$C$9="2-4 Unit"),$C$18&lt;500)</formula>
    </cfRule>
  </conditionalFormatting>
  <conditionalFormatting sqref="K27">
    <cfRule type="expression" dxfId="81" priority="48">
      <formula>$K$27="FAIL"</formula>
    </cfRule>
    <cfRule type="expression" dxfId="80" priority="49">
      <formula>$K$27="PASS"</formula>
    </cfRule>
  </conditionalFormatting>
  <conditionalFormatting sqref="N12">
    <cfRule type="expression" dxfId="79" priority="41">
      <formula>N12="FAIL"</formula>
    </cfRule>
  </conditionalFormatting>
  <conditionalFormatting sqref="N13">
    <cfRule type="expression" dxfId="78" priority="39">
      <formula>N13="FAIL"</formula>
    </cfRule>
  </conditionalFormatting>
  <conditionalFormatting sqref="N14">
    <cfRule type="expression" dxfId="77" priority="37">
      <formula>N14="FAIL"</formula>
    </cfRule>
  </conditionalFormatting>
  <conditionalFormatting sqref="N15">
    <cfRule type="expression" dxfId="76" priority="35">
      <formula>N15="FAIL"</formula>
    </cfRule>
  </conditionalFormatting>
  <conditionalFormatting sqref="M19 M20:N27 M30:N32 N28:N29">
    <cfRule type="expression" dxfId="75" priority="29">
      <formula>$C$9="SFR"</formula>
    </cfRule>
  </conditionalFormatting>
  <conditionalFormatting sqref="M19:N27 M30:N34 N28:N29">
    <cfRule type="expression" dxfId="74" priority="22">
      <formula>$C$9="Condo"</formula>
    </cfRule>
    <cfRule type="expression" dxfId="73" priority="26">
      <formula>$C$9="Townhome"</formula>
    </cfRule>
    <cfRule type="expression" dxfId="72" priority="28">
      <formula>$C$9="2-4 Unit"</formula>
    </cfRule>
  </conditionalFormatting>
  <conditionalFormatting sqref="M33:N34">
    <cfRule type="expression" dxfId="71" priority="27">
      <formula>$C$9="SFR"</formula>
    </cfRule>
  </conditionalFormatting>
  <conditionalFormatting sqref="N32">
    <cfRule type="expression" dxfId="70" priority="33">
      <formula>$N$32="FAIL"</formula>
    </cfRule>
  </conditionalFormatting>
  <conditionalFormatting sqref="K28">
    <cfRule type="expression" dxfId="69" priority="24">
      <formula>$K$28="Required"</formula>
    </cfRule>
  </conditionalFormatting>
  <conditionalFormatting sqref="N31">
    <cfRule type="expression" dxfId="68" priority="30">
      <formula>$N$31="FAIL"</formula>
    </cfRule>
  </conditionalFormatting>
  <conditionalFormatting sqref="F26:H26">
    <cfRule type="expression" dxfId="67" priority="21">
      <formula>$C$23="SD"</formula>
    </cfRule>
  </conditionalFormatting>
  <conditionalFormatting sqref="F6:H6">
    <cfRule type="expression" dxfId="66" priority="20">
      <formula>$C$21=F6</formula>
    </cfRule>
  </conditionalFormatting>
  <conditionalFormatting sqref="F7:H7">
    <cfRule type="expression" dxfId="65" priority="19">
      <formula>$C$21=F7</formula>
    </cfRule>
  </conditionalFormatting>
  <conditionalFormatting sqref="F8:H8">
    <cfRule type="expression" dxfId="64" priority="18">
      <formula>$C$21=F8</formula>
    </cfRule>
  </conditionalFormatting>
  <conditionalFormatting sqref="F9:H9">
    <cfRule type="expression" dxfId="63" priority="17">
      <formula>$C$21=F9</formula>
    </cfRule>
  </conditionalFormatting>
  <conditionalFormatting sqref="F10:H10">
    <cfRule type="expression" dxfId="62" priority="16">
      <formula>$C$21=F10</formula>
    </cfRule>
  </conditionalFormatting>
  <conditionalFormatting sqref="F14:H14">
    <cfRule type="expression" dxfId="61" priority="15">
      <formula>$C$21=F14</formula>
    </cfRule>
  </conditionalFormatting>
  <conditionalFormatting sqref="F15:H15">
    <cfRule type="expression" dxfId="60" priority="14">
      <formula>$C$21=F15</formula>
    </cfRule>
  </conditionalFormatting>
  <conditionalFormatting sqref="F16:H16">
    <cfRule type="expression" dxfId="59" priority="13">
      <formula>$C$21=F16</formula>
    </cfRule>
  </conditionalFormatting>
  <conditionalFormatting sqref="F17:H17">
    <cfRule type="expression" dxfId="58" priority="12">
      <formula>$C$21=F17</formula>
    </cfRule>
  </conditionalFormatting>
  <conditionalFormatting sqref="F18:H18">
    <cfRule type="expression" dxfId="57" priority="11">
      <formula>$C$21=F18</formula>
    </cfRule>
  </conditionalFormatting>
  <conditionalFormatting sqref="F19:H19">
    <cfRule type="expression" dxfId="56" priority="10">
      <formula>$C$21=F19</formula>
    </cfRule>
  </conditionalFormatting>
  <conditionalFormatting sqref="F20:H20">
    <cfRule type="expression" dxfId="55" priority="9">
      <formula>$C$21=F20</formula>
    </cfRule>
  </conditionalFormatting>
  <conditionalFormatting sqref="F21:H21">
    <cfRule type="expression" dxfId="54" priority="8">
      <formula>$C$21=F21</formula>
    </cfRule>
  </conditionalFormatting>
  <conditionalFormatting sqref="M28:M29">
    <cfRule type="expression" dxfId="53" priority="4">
      <formula>$C$9="SFR"</formula>
    </cfRule>
  </conditionalFormatting>
  <conditionalFormatting sqref="M28:M29">
    <cfRule type="expression" dxfId="52" priority="1">
      <formula>$C$9="Condo"</formula>
    </cfRule>
    <cfRule type="expression" dxfId="51" priority="2">
      <formula>$C$9="Townhome"</formula>
    </cfRule>
    <cfRule type="expression" dxfId="50" priority="3">
      <formula>$C$9="2-4 Unit"</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5" id="{00000000-000E-0000-0000-000004000000}">
            <xm:f>Formulas!$AC$38="FAIL"</xm:f>
            <x14:dxf>
              <fill>
                <patternFill>
                  <bgColor rgb="FFFF0000"/>
                </patternFill>
              </fill>
            </x14:dxf>
          </x14:cfRule>
          <xm:sqref>N7</xm:sqref>
        </x14:conditionalFormatting>
        <x14:conditionalFormatting xmlns:xm="http://schemas.microsoft.com/office/excel/2006/main">
          <x14:cfRule type="expression" priority="53" id="{00000000-000E-0000-0000-000013000000}">
            <xm:f>Formulas!$I$42="FAIL"</xm:f>
            <x14:dxf>
              <fill>
                <patternFill>
                  <bgColor rgb="FFFF0000"/>
                </patternFill>
              </fill>
            </x14:dxf>
          </x14:cfRule>
          <xm:sqref>K4</xm:sqref>
        </x14:conditionalFormatting>
        <x14:conditionalFormatting xmlns:xm="http://schemas.microsoft.com/office/excel/2006/main">
          <x14:cfRule type="expression" priority="52" id="{00000000-000E-0000-0000-000012000000}">
            <xm:f>Formulas!$I$43="FAIL"</xm:f>
            <x14:dxf>
              <fill>
                <patternFill>
                  <bgColor rgb="FFFF0000"/>
                </patternFill>
              </fill>
            </x14:dxf>
          </x14:cfRule>
          <xm:sqref>K7</xm:sqref>
        </x14:conditionalFormatting>
        <x14:conditionalFormatting xmlns:xm="http://schemas.microsoft.com/office/excel/2006/main">
          <x14:cfRule type="expression" priority="32" id="{EFE34FA9-4AC4-462C-9B68-C37FF0F02309}">
            <xm:f>Formulas!$I$44="FAIL"</xm:f>
            <x14:dxf>
              <fill>
                <patternFill>
                  <bgColor rgb="FFFF0000"/>
                </patternFill>
              </fill>
            </x14:dxf>
          </x14:cfRule>
          <xm:sqref>N4</xm:sqref>
        </x14:conditionalFormatting>
        <x14:conditionalFormatting xmlns:xm="http://schemas.microsoft.com/office/excel/2006/main">
          <x14:cfRule type="expression" priority="31" id="{DD179587-262D-42B9-BFE6-0134ECA6EC02}">
            <xm:f>Formulas!$I$45="FAIL"</xm:f>
            <x14:dxf>
              <fill>
                <patternFill>
                  <bgColor rgb="FFFF0000"/>
                </patternFill>
              </fill>
            </x14:dxf>
          </x14:cfRule>
          <xm:sqref>N6</xm:sqref>
        </x14:conditionalFormatting>
        <x14:conditionalFormatting xmlns:xm="http://schemas.microsoft.com/office/excel/2006/main">
          <x14:cfRule type="expression" priority="7" id="{46A3431B-28F9-4A9D-B280-CC07D72295A2}">
            <xm:f>Formulas!$R$12="FAIL"</xm:f>
            <x14:dxf>
              <fill>
                <patternFill>
                  <bgColor rgb="FFFF0000"/>
                </patternFill>
              </fill>
            </x14:dxf>
          </x14:cfRule>
          <xm:sqref>C11:D11</xm:sqref>
        </x14:conditionalFormatting>
        <x14:conditionalFormatting xmlns:xm="http://schemas.microsoft.com/office/excel/2006/main">
          <x14:cfRule type="expression" priority="5" id="{EBB1B31D-E83F-44C2-9968-6A719FF45C38}">
            <xm:f>Formulas!$R$9="FAIL"</xm:f>
            <x14:dxf>
              <fill>
                <patternFill>
                  <bgColor rgb="FFFF0000"/>
                </patternFill>
              </fill>
            </x14:dxf>
          </x14:cfRule>
          <x14:cfRule type="expression" priority="6" id="{20C0AA70-F515-4759-ABFD-5CBD69721877}">
            <xm:f>Formulas!$R$13="FAIL"</xm:f>
            <x14:dxf>
              <fill>
                <patternFill>
                  <bgColor rgb="FFFF0000"/>
                </patternFill>
              </fill>
            </x14:dxf>
          </x14:cfRule>
          <xm:sqref>C14:D14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Formulas!$E$2:$E$4</xm:f>
          </x14:formula1>
          <xm:sqref>C4</xm:sqref>
        </x14:dataValidation>
        <x14:dataValidation type="list" allowBlank="1" showInputMessage="1" showErrorMessage="1">
          <x14:formula1>
            <xm:f>Formulas!$A$2:$A$3</xm:f>
          </x14:formula1>
          <xm:sqref>C7 C15:C16</xm:sqref>
        </x14:dataValidation>
        <x14:dataValidation type="list" allowBlank="1" showInputMessage="1" showErrorMessage="1">
          <x14:formula1>
            <xm:f>Formulas!$J$2:$J$3</xm:f>
          </x14:formula1>
          <xm:sqref>K21</xm:sqref>
        </x14:dataValidation>
        <x14:dataValidation type="list" allowBlank="1" showInputMessage="1" showErrorMessage="1">
          <x14:formula1>
            <xm:f>Formulas!$C$2:$C$7</xm:f>
          </x14:formula1>
          <xm:sqref>C9:D9</xm:sqref>
        </x14:dataValidation>
        <x14:dataValidation type="list" allowBlank="1" showInputMessage="1" showErrorMessage="1">
          <x14:formula1>
            <xm:f>Formulas!$A$21:$A$22</xm:f>
          </x14:formula1>
          <xm:sqref>K10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18"/>
  <sheetViews>
    <sheetView view="pageBreakPreview" zoomScale="80" zoomScaleNormal="80" zoomScaleSheetLayoutView="80" workbookViewId="0">
      <selection activeCell="E14" sqref="E14"/>
    </sheetView>
  </sheetViews>
  <sheetFormatPr defaultRowHeight="15" x14ac:dyDescent="0.25"/>
  <cols>
    <col min="1" max="1" width="66.85546875" customWidth="1"/>
    <col min="2" max="4" width="15.5703125" customWidth="1"/>
  </cols>
  <sheetData>
    <row r="1" spans="1:4" x14ac:dyDescent="0.25">
      <c r="A1" s="7" t="s">
        <v>0</v>
      </c>
      <c r="B1" s="267">
        <f>'Bridge Sizer'!$C$8</f>
        <v>45215</v>
      </c>
      <c r="C1" s="267"/>
      <c r="D1" s="267"/>
    </row>
    <row r="2" spans="1:4" x14ac:dyDescent="0.25">
      <c r="A2" s="8" t="s">
        <v>70</v>
      </c>
      <c r="B2" s="270">
        <f>'Bridge Sizer'!$C$24</f>
        <v>3.09278350515464E-2</v>
      </c>
      <c r="C2" s="270"/>
      <c r="D2" s="270"/>
    </row>
    <row r="3" spans="1:4" x14ac:dyDescent="0.25">
      <c r="A3" s="8" t="s">
        <v>71</v>
      </c>
      <c r="B3" s="269">
        <f>'Bridge Sizer'!$C$25</f>
        <v>67</v>
      </c>
      <c r="C3" s="269"/>
      <c r="D3" s="269"/>
    </row>
    <row r="4" spans="1:4" x14ac:dyDescent="0.25">
      <c r="A4" s="8" t="s">
        <v>72</v>
      </c>
      <c r="B4" s="268">
        <f>'Bridge Sizer'!$C$26</f>
        <v>140000</v>
      </c>
      <c r="C4" s="268"/>
      <c r="D4" s="268"/>
    </row>
    <row r="5" spans="1:4" x14ac:dyDescent="0.25">
      <c r="A5" s="8" t="s">
        <v>3</v>
      </c>
      <c r="B5" s="267" t="str">
        <f>+'Bridge Sizer'!$C$9</f>
        <v>Multifamily (5+ Unit)</v>
      </c>
      <c r="C5" s="267"/>
      <c r="D5" s="267"/>
    </row>
    <row r="6" spans="1:4" x14ac:dyDescent="0.25">
      <c r="A6" s="8" t="s">
        <v>7734</v>
      </c>
      <c r="B6" s="268">
        <f>MAX('Bridge Sizer'!$C$11,'Bridge Sizer'!$C$14)</f>
        <v>399000</v>
      </c>
      <c r="C6" s="268"/>
      <c r="D6" s="268"/>
    </row>
    <row r="7" spans="1:4" x14ac:dyDescent="0.25">
      <c r="A7" s="3" t="s">
        <v>59</v>
      </c>
      <c r="B7" s="4" t="s">
        <v>60</v>
      </c>
      <c r="C7" s="4" t="s">
        <v>61</v>
      </c>
      <c r="D7" s="4" t="s">
        <v>62</v>
      </c>
    </row>
    <row r="8" spans="1:4" ht="30" x14ac:dyDescent="0.25">
      <c r="A8" s="5" t="s">
        <v>8242</v>
      </c>
      <c r="B8" s="42">
        <f>IF(OR('Bridge Sizer'!$C$5&lt;600,'Bridge Sizer'!$C$7="Y"),-10%,0)</f>
        <v>0</v>
      </c>
      <c r="C8" s="42">
        <f>IF(OR('Bridge Sizer'!$C$5&lt;600,'Bridge Sizer'!$C$7="Y"),-10%,0)</f>
        <v>0</v>
      </c>
      <c r="D8" s="42">
        <f>IF(OR('Bridge Sizer'!$C$5&lt;600,'Bridge Sizer'!$C$7="Y"),-10%,0)</f>
        <v>0</v>
      </c>
    </row>
    <row r="9" spans="1:4" x14ac:dyDescent="0.25">
      <c r="A9" s="5" t="s">
        <v>8247</v>
      </c>
      <c r="B9" s="42">
        <f>IF(AND('Bridge Sizer'!$C$5&gt;=600,'Bridge Sizer'!$C$5&lt;=620),-5%,0%)</f>
        <v>0</v>
      </c>
      <c r="C9" s="42">
        <f>IF(AND('Bridge Sizer'!$C$5&gt;=600,'Bridge Sizer'!$C$5&lt;=620),-5%,0%)</f>
        <v>0</v>
      </c>
      <c r="D9" s="42">
        <f>IF(AND('Bridge Sizer'!$C$5&gt;=600,'Bridge Sizer'!$C$5&lt;=620),-5%,0%)</f>
        <v>0</v>
      </c>
    </row>
    <row r="10" spans="1:4" x14ac:dyDescent="0.25">
      <c r="A10" s="2" t="s">
        <v>8240</v>
      </c>
      <c r="B10" s="42">
        <f>IF(AND('Bridge Sizer'!$N$6&gt;100000,'Bridge Sizer'!$K$11&gt;5%),-10%,0%)</f>
        <v>0</v>
      </c>
      <c r="C10" s="42">
        <f>IF(AND('Bridge Sizer'!$N$6&gt;100000,'Bridge Sizer'!$K$11&gt;5%),-10%,0%)</f>
        <v>0</v>
      </c>
      <c r="D10" s="42">
        <f>IF(AND('Bridge Sizer'!$N$6&gt;100000,'Bridge Sizer'!$K$11&gt;5%),-10%,0%)</f>
        <v>0</v>
      </c>
    </row>
    <row r="11" spans="1:4" ht="30" x14ac:dyDescent="0.25">
      <c r="A11" s="5" t="s">
        <v>63</v>
      </c>
      <c r="B11" s="42">
        <f>IF(AND($B$2&lt;-2%,$B$2&gt;-5%),-7.5%,0)</f>
        <v>0</v>
      </c>
      <c r="C11" s="42">
        <f>IF(AND($B$2&lt;-2%,$B$2&gt;-5%),-7.5%,0)</f>
        <v>0</v>
      </c>
      <c r="D11" s="42">
        <f>IF(AND($B$2&lt;-2%,$B$2&gt;-5%),-7.5%,0)</f>
        <v>0</v>
      </c>
    </row>
    <row r="12" spans="1:4" ht="30" x14ac:dyDescent="0.25">
      <c r="A12" s="163" t="s">
        <v>64</v>
      </c>
      <c r="B12" s="42">
        <f>IF($B$2&lt;=-5%,"Not Permitted",0)</f>
        <v>0</v>
      </c>
      <c r="C12" s="42">
        <f>IF($B$2&lt;=-5%,"Not Permitted",0)</f>
        <v>0</v>
      </c>
      <c r="D12" s="42">
        <f>IF($B$2&lt;=-5%,"Not Permitted",0)</f>
        <v>0</v>
      </c>
    </row>
    <row r="13" spans="1:4" ht="30" x14ac:dyDescent="0.25">
      <c r="A13" s="163" t="s">
        <v>66</v>
      </c>
      <c r="B13" s="42">
        <f>IF($B$3&gt;=250,-5%,0%)</f>
        <v>0</v>
      </c>
      <c r="C13" s="42">
        <f>IF($B$3&gt;=250,-5%,0%)</f>
        <v>0</v>
      </c>
      <c r="D13" s="42">
        <f>IF($B$3&gt;=250,-5%,0%)</f>
        <v>0</v>
      </c>
    </row>
    <row r="14" spans="1:4" x14ac:dyDescent="0.25">
      <c r="A14" s="5" t="s">
        <v>9294</v>
      </c>
      <c r="B14" s="42">
        <f>IF('Bridge Sizer'!N6&gt;2500000,-5%,0%)</f>
        <v>0</v>
      </c>
      <c r="C14" s="42">
        <f>IF('Bridge Sizer'!N6&gt;2500000,-5%,0%)</f>
        <v>0</v>
      </c>
      <c r="D14" s="42">
        <f>IF('Bridge Sizer'!N6&gt;2500000,-5%,0%)</f>
        <v>0</v>
      </c>
    </row>
    <row r="15" spans="1:4" ht="30" x14ac:dyDescent="0.25">
      <c r="A15" s="5" t="s">
        <v>67</v>
      </c>
      <c r="B15" s="42">
        <f>IF(AND($B$6&gt;2*$B$4,$B$6&lt;3*$B$4),-5%,0%)</f>
        <v>-0.05</v>
      </c>
      <c r="C15" s="42">
        <f>IF(AND($B$6&gt;2*$B$4,$B$6&lt;3*$B$4),-5%,0%)</f>
        <v>-0.05</v>
      </c>
      <c r="D15" s="42">
        <f>IF(AND($B$6&gt;2*$B$4,$B$6&lt;3*$B$4),-5%,0%)</f>
        <v>-0.05</v>
      </c>
    </row>
    <row r="16" spans="1:4" ht="30" x14ac:dyDescent="0.25">
      <c r="A16" s="5" t="s">
        <v>68</v>
      </c>
      <c r="B16" s="42">
        <f>IF(AND($B$6&gt;3*$B$4,$B$6&lt;5*$B$4),-10%,0%)</f>
        <v>0</v>
      </c>
      <c r="C16" s="42">
        <f>IF(AND($B$6&gt;3*$B$4,$B$6&lt;5*$B$4),-10%,0%)</f>
        <v>0</v>
      </c>
      <c r="D16" s="42">
        <f>IF(AND($B$6&gt;3*$B$4,$B$6&lt;5*$B$4),-10%,0%)</f>
        <v>0</v>
      </c>
    </row>
    <row r="17" spans="1:4" ht="30" x14ac:dyDescent="0.25">
      <c r="A17" s="43" t="s">
        <v>69</v>
      </c>
      <c r="B17" s="44">
        <f>IF($B$6&gt;5*$B$4,-15%,0%)</f>
        <v>0</v>
      </c>
      <c r="C17" s="44">
        <f>IF($B$6&gt;5*$B$4,-15%,0%)</f>
        <v>0</v>
      </c>
      <c r="D17" s="44">
        <f>IF($B$6&gt;5*$B$4,-15%,0%)</f>
        <v>0</v>
      </c>
    </row>
    <row r="18" spans="1:4" ht="33.75" customHeight="1" x14ac:dyDescent="0.25">
      <c r="A18" s="45" t="s">
        <v>7733</v>
      </c>
      <c r="B18" s="46">
        <f>IF(B12="Not Permitted","Not Permitted",SUM(B8:B17))</f>
        <v>-0.05</v>
      </c>
      <c r="C18" s="46">
        <f>IF(C12="Not Permitted","Not Permitted",SUM(C8:C17))</f>
        <v>-0.05</v>
      </c>
      <c r="D18" s="46">
        <f>IF(D12="Not Permitted","Not Permitted",SUM(D8:D17))</f>
        <v>-0.05</v>
      </c>
    </row>
  </sheetData>
  <sheetProtection algorithmName="SHA-512" hashValue="k696/SXXPQz0knYvXyK6+LS9+/gIX5Z83rKksRACqqMbKho7htcWNlge70zEZp2SAMLAdlihbpatsmcCIOngYw==" saltValue="X3Vf8QV9rYJkHvURtTqn1Q==" spinCount="100000" sheet="1" objects="1" scenarios="1" selectLockedCells="1" selectUnlockedCells="1"/>
  <mergeCells count="6">
    <mergeCell ref="B1:D1"/>
    <mergeCell ref="B6:D6"/>
    <mergeCell ref="B5:D5"/>
    <mergeCell ref="B4:D4"/>
    <mergeCell ref="B3:D3"/>
    <mergeCell ref="B2:D2"/>
  </mergeCells>
  <pageMargins left="0.7" right="0.7" top="0.75" bottom="0.75" header="0.3" footer="0.3"/>
  <pageSetup scale="7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0"/>
  <sheetViews>
    <sheetView view="pageBreakPreview" zoomScale="80" zoomScaleNormal="80" zoomScaleSheetLayoutView="80" workbookViewId="0">
      <selection activeCell="A18" sqref="A18"/>
    </sheetView>
  </sheetViews>
  <sheetFormatPr defaultRowHeight="15" x14ac:dyDescent="0.25"/>
  <cols>
    <col min="1" max="1" width="66.85546875" customWidth="1"/>
    <col min="2" max="4" width="15.5703125" customWidth="1"/>
  </cols>
  <sheetData>
    <row r="1" spans="1:4" x14ac:dyDescent="0.25">
      <c r="A1" s="7" t="s">
        <v>0</v>
      </c>
      <c r="B1" s="267">
        <f>'Bridge Sizer'!$C$8</f>
        <v>45215</v>
      </c>
      <c r="C1" s="267"/>
      <c r="D1" s="267"/>
    </row>
    <row r="2" spans="1:4" x14ac:dyDescent="0.25">
      <c r="A2" s="8" t="s">
        <v>70</v>
      </c>
      <c r="B2" s="270">
        <f>'Bridge Sizer'!$C$24</f>
        <v>3.09278350515464E-2</v>
      </c>
      <c r="C2" s="270"/>
      <c r="D2" s="270"/>
    </row>
    <row r="3" spans="1:4" x14ac:dyDescent="0.25">
      <c r="A3" s="8" t="s">
        <v>71</v>
      </c>
      <c r="B3" s="269">
        <f>'Bridge Sizer'!$C$25</f>
        <v>67</v>
      </c>
      <c r="C3" s="269"/>
      <c r="D3" s="269"/>
    </row>
    <row r="4" spans="1:4" x14ac:dyDescent="0.25">
      <c r="A4" s="8" t="s">
        <v>72</v>
      </c>
      <c r="B4" s="268">
        <f>'Bridge Sizer'!$C$26</f>
        <v>140000</v>
      </c>
      <c r="C4" s="268"/>
      <c r="D4" s="268"/>
    </row>
    <row r="5" spans="1:4" x14ac:dyDescent="0.25">
      <c r="A5" s="8" t="s">
        <v>3</v>
      </c>
      <c r="B5" s="267" t="str">
        <f>+'Bridge Sizer'!$C$9</f>
        <v>Multifamily (5+ Unit)</v>
      </c>
      <c r="C5" s="267"/>
      <c r="D5" s="267"/>
    </row>
    <row r="6" spans="1:4" x14ac:dyDescent="0.25">
      <c r="A6" s="8" t="s">
        <v>7734</v>
      </c>
      <c r="B6" s="268">
        <f>MAX('Bridge Sizer'!$C$11,'Bridge Sizer'!$C$14)</f>
        <v>399000</v>
      </c>
      <c r="C6" s="268"/>
      <c r="D6" s="268"/>
    </row>
    <row r="7" spans="1:4" x14ac:dyDescent="0.25">
      <c r="A7" s="3" t="s">
        <v>59</v>
      </c>
      <c r="B7" s="4" t="s">
        <v>60</v>
      </c>
      <c r="C7" s="4" t="s">
        <v>61</v>
      </c>
      <c r="D7" s="4" t="s">
        <v>62</v>
      </c>
    </row>
    <row r="8" spans="1:4" ht="30" x14ac:dyDescent="0.25">
      <c r="A8" s="5" t="s">
        <v>8245</v>
      </c>
      <c r="B8" s="42">
        <f>IF(OR('Bridge Sizer'!$C$5&lt;600,'Bridge Sizer'!$C$7="Y"),-10%,0)</f>
        <v>0</v>
      </c>
      <c r="C8" s="42">
        <f>IF(OR('Bridge Sizer'!$C$5&lt;600,'Bridge Sizer'!$C$7="Y"),-10%,0)</f>
        <v>0</v>
      </c>
      <c r="D8" s="42">
        <f>IF(OR('Bridge Sizer'!$C$5&lt;600,'Bridge Sizer'!$C$7="Y"),-10%,0)</f>
        <v>0</v>
      </c>
    </row>
    <row r="9" spans="1:4" x14ac:dyDescent="0.25">
      <c r="A9" s="5" t="s">
        <v>8248</v>
      </c>
      <c r="B9" s="42">
        <f>IF(AND('Bridge Sizer'!$C$5&gt;=600,'Bridge Sizer'!$C$5&lt;=620),-5%,0%)</f>
        <v>0</v>
      </c>
      <c r="C9" s="42">
        <f>IF(AND('Bridge Sizer'!$C$5&gt;=600,'Bridge Sizer'!$C$5&lt;=620),-5%,0%)</f>
        <v>0</v>
      </c>
      <c r="D9" s="42">
        <f>IF(AND('Bridge Sizer'!$C$5&gt;=600,'Bridge Sizer'!$C$5&lt;=620),-5%,0%)</f>
        <v>0</v>
      </c>
    </row>
    <row r="10" spans="1:4" x14ac:dyDescent="0.25">
      <c r="A10" s="2" t="s">
        <v>8244</v>
      </c>
      <c r="B10" s="42">
        <f>IF('Bridge Sizer'!$K$11&gt;5%,-5%,0%)</f>
        <v>0</v>
      </c>
      <c r="C10" s="42">
        <f>IF('Bridge Sizer'!$K$11&gt;5%,-5%,0%)</f>
        <v>0</v>
      </c>
      <c r="D10" s="42">
        <f>IF('Bridge Sizer'!$K$11&gt;5%,-5%,0%)</f>
        <v>0</v>
      </c>
    </row>
    <row r="11" spans="1:4" x14ac:dyDescent="0.25">
      <c r="A11" s="7" t="s">
        <v>8246</v>
      </c>
      <c r="B11" s="42">
        <f>IF('Bridge Sizer'!$N$29&lt;50000,-10%,0%)</f>
        <v>0</v>
      </c>
      <c r="C11" s="42">
        <f>IF('Bridge Sizer'!$N$29&lt;50000,-10%,0%)</f>
        <v>0</v>
      </c>
      <c r="D11" s="42">
        <f>IF('Bridge Sizer'!$N$29&lt;50000,-10%,0%)</f>
        <v>0</v>
      </c>
    </row>
    <row r="13" spans="1:4" ht="30" x14ac:dyDescent="0.25">
      <c r="A13" s="5" t="s">
        <v>63</v>
      </c>
      <c r="B13" s="42">
        <f>IF('Bridge Sizer'!$C$15="N",0%,IF(AND($B$2&lt;-2%,$B$2&gt;-5%),-7.5%,0))</f>
        <v>0</v>
      </c>
      <c r="C13" s="42">
        <f>IF('Bridge Sizer'!$C$15="N",0%,IF(AND($B$2&lt;-2%,$B$2&gt;-5%),-7.5%,0))</f>
        <v>0</v>
      </c>
      <c r="D13" s="42">
        <f>IF('Bridge Sizer'!$C$15="N",0%,IF(AND($B$2&lt;-2%,$B$2&gt;-5%),-7.5%,0))</f>
        <v>0</v>
      </c>
    </row>
    <row r="14" spans="1:4" ht="30" x14ac:dyDescent="0.25">
      <c r="A14" s="5" t="s">
        <v>64</v>
      </c>
      <c r="B14" s="42">
        <f>IF('Bridge Sizer'!$C$15="N",0%,IF($B$2&lt;=-5%,"Not Permitted",0))</f>
        <v>0</v>
      </c>
      <c r="C14" s="42">
        <f>IF('Bridge Sizer'!$C$15="N",0%,IF($B$2&lt;=-5%,"Not Permitted",0))</f>
        <v>0</v>
      </c>
      <c r="D14" s="42">
        <f>IF('Bridge Sizer'!$C$15="N",0%,IF($B$2&lt;=-5%,"Not Permitted",0))</f>
        <v>0</v>
      </c>
    </row>
    <row r="15" spans="1:4" ht="30" x14ac:dyDescent="0.25">
      <c r="A15" s="5" t="s">
        <v>66</v>
      </c>
      <c r="B15" s="42">
        <f>IF('Bridge Sizer'!$C$15="N",0%,IF($B$3&gt;=250,-5%,0%))</f>
        <v>0</v>
      </c>
      <c r="C15" s="42">
        <f>IF('Bridge Sizer'!$C$15="N",0%,IF($B$3&gt;=250,-5%,0%))</f>
        <v>0</v>
      </c>
      <c r="D15" s="42">
        <f>IF('Bridge Sizer'!$C$15="N",0%,IF($B$3&gt;=250,-5%,0%))</f>
        <v>0</v>
      </c>
    </row>
    <row r="16" spans="1:4" x14ac:dyDescent="0.25">
      <c r="A16" s="5" t="s">
        <v>8243</v>
      </c>
      <c r="B16" s="42">
        <f>IF('Bridge Sizer'!$C$15="N",0%,IF('Bridge Sizer'!$N$29&gt;1500000,-5%,0%))</f>
        <v>0</v>
      </c>
      <c r="C16" s="42">
        <f>IF('Bridge Sizer'!$C$15="N",0%,IF('Bridge Sizer'!$N$29&gt;1500000,-5%,0%))</f>
        <v>0</v>
      </c>
      <c r="D16" s="42">
        <f>IF('Bridge Sizer'!$C$15="N",0%,IF('Bridge Sizer'!$N$29&gt;1500000,-5%,0%))</f>
        <v>0</v>
      </c>
    </row>
    <row r="17" spans="1:4" ht="30" x14ac:dyDescent="0.25">
      <c r="A17" s="5" t="s">
        <v>67</v>
      </c>
      <c r="B17" s="42">
        <f>IF('Bridge Sizer'!$C$15="N",0%,IF(AND($B$6&gt;2*$B$4,$B$6&lt;3*$B$4),-5%,0%))</f>
        <v>0</v>
      </c>
      <c r="C17" s="42">
        <f>IF('Bridge Sizer'!$C$15="N",0%,IF(AND($B$6&gt;2*$B$4,$B$6&lt;3*$B$4),-5%,0%))</f>
        <v>0</v>
      </c>
      <c r="D17" s="42">
        <f>IF('Bridge Sizer'!$C$15="N",0%,IF(AND($B$6&gt;2*$B$4,$B$6&lt;3*$B$4),-5%,0%))</f>
        <v>0</v>
      </c>
    </row>
    <row r="18" spans="1:4" ht="30" x14ac:dyDescent="0.25">
      <c r="A18" s="5" t="s">
        <v>68</v>
      </c>
      <c r="B18" s="42">
        <f>IF('Bridge Sizer'!$C$15="N",0%,IF(AND($B$6&gt;3*$B$4,$B$6&lt;5*$B$4),-10%,0%))</f>
        <v>0</v>
      </c>
      <c r="C18" s="42">
        <f>IF('Bridge Sizer'!$C$15="N",0%,IF(AND($B$6&gt;3*$B$4,$B$6&lt;5*$B$4),-10%,0%))</f>
        <v>0</v>
      </c>
      <c r="D18" s="42">
        <f>IF('Bridge Sizer'!$C$15="N",0%,IF(AND($B$6&gt;3*$B$4,$B$6&lt;5*$B$4),-10%,0%))</f>
        <v>0</v>
      </c>
    </row>
    <row r="19" spans="1:4" ht="30" x14ac:dyDescent="0.25">
      <c r="A19" s="43" t="s">
        <v>69</v>
      </c>
      <c r="B19" s="44">
        <f>IF('Bridge Sizer'!$C$15="N",0%,IF($B$6&gt;5*$B$4,-15%,0%))</f>
        <v>0</v>
      </c>
      <c r="C19" s="44">
        <f>IF('Bridge Sizer'!$C$15="N",0%,IF($B$6&gt;5*$B$4,-15%,0%))</f>
        <v>0</v>
      </c>
      <c r="D19" s="44">
        <f>IF('Bridge Sizer'!$C$15="N",0%,IF($B$6&gt;5*$B$4,-15%,0%))</f>
        <v>0</v>
      </c>
    </row>
    <row r="20" spans="1:4" ht="33.75" customHeight="1" x14ac:dyDescent="0.25">
      <c r="A20" s="45" t="s">
        <v>7733</v>
      </c>
      <c r="B20" s="46">
        <f>IF(B14="Not Permitted","Not Permitted",SUM(B8:B19))</f>
        <v>0</v>
      </c>
      <c r="C20" s="46">
        <f>IF(C14="Not Permitted","Not Permitted",SUM(C8:C19))</f>
        <v>0</v>
      </c>
      <c r="D20" s="46">
        <f>IF(D14="Not Permitted","Not Permitted",SUM(D8:D19))</f>
        <v>0</v>
      </c>
    </row>
  </sheetData>
  <sheetProtection algorithmName="SHA-512" hashValue="ZCAhA3Y2UlxezRzpNHkPdoAJSNu7XPHwcYwF2K33Cp/URtfF7kgANkrL2mTx0uBBo1uHi9yjOFAXgbmqwAFVNA==" saltValue="0hWHsyOVm7BuRE/wIGqIFw==" spinCount="100000" sheet="1" objects="1" scenarios="1" selectLockedCells="1" selectUnlockedCells="1"/>
  <mergeCells count="6">
    <mergeCell ref="B6:D6"/>
    <mergeCell ref="B1:D1"/>
    <mergeCell ref="B2:D2"/>
    <mergeCell ref="B3:D3"/>
    <mergeCell ref="B4:D4"/>
    <mergeCell ref="B5:D5"/>
  </mergeCells>
  <pageMargins left="0.7" right="0.7" top="0.75" bottom="0.75" header="0.3" footer="0.3"/>
  <pageSetup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42"/>
  <sheetViews>
    <sheetView showGridLines="0" zoomScale="80" zoomScaleNormal="80" workbookViewId="0">
      <selection activeCell="H28" sqref="H28"/>
    </sheetView>
  </sheetViews>
  <sheetFormatPr defaultRowHeight="15" x14ac:dyDescent="0.25"/>
  <cols>
    <col min="2" max="2" width="45.28515625" customWidth="1"/>
    <col min="3" max="4" width="15.42578125" customWidth="1"/>
    <col min="5" max="5" width="3.140625" customWidth="1"/>
    <col min="6" max="8" width="17.5703125" customWidth="1"/>
    <col min="9" max="9" width="3" customWidth="1"/>
    <col min="10" max="10" width="45" customWidth="1"/>
    <col min="11" max="11" width="24" customWidth="1"/>
  </cols>
  <sheetData>
    <row r="1" spans="1:11" ht="18.75" x14ac:dyDescent="0.25">
      <c r="A1" s="56" t="s">
        <v>9457</v>
      </c>
    </row>
    <row r="2" spans="1:11" s="86" customFormat="1" ht="15.75" thickBot="1" x14ac:dyDescent="0.3"/>
    <row r="3" spans="1:11" s="86" customFormat="1" ht="15.75" thickBot="1" x14ac:dyDescent="0.3">
      <c r="B3" s="210" t="s">
        <v>31</v>
      </c>
      <c r="C3" s="211"/>
      <c r="D3" s="212"/>
      <c r="F3" s="210" t="s">
        <v>9096</v>
      </c>
      <c r="G3" s="211"/>
      <c r="H3" s="212"/>
      <c r="J3" s="210" t="s">
        <v>7731</v>
      </c>
      <c r="K3" s="212"/>
    </row>
    <row r="4" spans="1:11" s="86" customFormat="1" x14ac:dyDescent="0.25">
      <c r="B4" s="9" t="s">
        <v>55</v>
      </c>
      <c r="C4" s="213" t="s">
        <v>14</v>
      </c>
      <c r="D4" s="214"/>
      <c r="F4" s="218" t="s">
        <v>46</v>
      </c>
      <c r="G4" s="219"/>
      <c r="H4" s="220"/>
      <c r="J4" s="49" t="s">
        <v>25</v>
      </c>
      <c r="K4" s="23">
        <f>Formulas!$H$18</f>
        <v>240000</v>
      </c>
    </row>
    <row r="5" spans="1:11" s="86" customFormat="1" x14ac:dyDescent="0.25">
      <c r="B5" s="70" t="s">
        <v>5</v>
      </c>
      <c r="C5" s="208">
        <v>700</v>
      </c>
      <c r="D5" s="209"/>
      <c r="F5" s="221"/>
      <c r="G5" s="222"/>
      <c r="H5" s="223"/>
      <c r="J5" s="49" t="s">
        <v>7746</v>
      </c>
      <c r="K5" s="71" t="s">
        <v>7785</v>
      </c>
    </row>
    <row r="6" spans="1:11" s="86" customFormat="1" x14ac:dyDescent="0.25">
      <c r="B6" s="70" t="s">
        <v>6</v>
      </c>
      <c r="C6" s="208">
        <v>3</v>
      </c>
      <c r="D6" s="209"/>
      <c r="F6" s="215" t="s">
        <v>8256</v>
      </c>
      <c r="G6" s="216"/>
      <c r="H6" s="217"/>
      <c r="J6" s="49" t="s">
        <v>7723</v>
      </c>
      <c r="K6" s="84">
        <f>+IF(Formulas!$A$16&lt;0.65,0.0825,IF(AND(Formulas!$A$16&gt;0.6499,Formulas!$A$16&lt;0.7),0.0875,IF(AND(Formulas!$A$16&gt;0.699,Formulas!$A$16&lt;0.751),0.0899)))</f>
        <v>8.9899999999999994E-2</v>
      </c>
    </row>
    <row r="7" spans="1:11" s="86" customFormat="1" x14ac:dyDescent="0.25">
      <c r="B7" s="70" t="s">
        <v>57</v>
      </c>
      <c r="C7" s="208" t="s">
        <v>49</v>
      </c>
      <c r="D7" s="209"/>
      <c r="F7" s="215" t="s">
        <v>3852</v>
      </c>
      <c r="G7" s="216"/>
      <c r="H7" s="217"/>
      <c r="J7" s="49" t="s">
        <v>7724</v>
      </c>
      <c r="K7" s="136">
        <v>0.02</v>
      </c>
    </row>
    <row r="8" spans="1:11" s="86" customFormat="1" ht="15.75" thickBot="1" x14ac:dyDescent="0.3">
      <c r="B8" s="70" t="s">
        <v>56</v>
      </c>
      <c r="C8" s="208">
        <v>98310</v>
      </c>
      <c r="D8" s="209"/>
      <c r="F8" s="215" t="s">
        <v>8265</v>
      </c>
      <c r="G8" s="216"/>
      <c r="H8" s="217"/>
      <c r="J8" s="50" t="s">
        <v>9151</v>
      </c>
      <c r="K8" s="135">
        <v>0.02</v>
      </c>
    </row>
    <row r="9" spans="1:11" s="86" customFormat="1" x14ac:dyDescent="0.25">
      <c r="B9" s="70" t="s">
        <v>3</v>
      </c>
      <c r="C9" s="208" t="s">
        <v>50</v>
      </c>
      <c r="D9" s="209"/>
      <c r="F9" s="215" t="s">
        <v>8318</v>
      </c>
      <c r="G9" s="216"/>
      <c r="H9" s="217"/>
      <c r="J9" s="158" t="s">
        <v>9104</v>
      </c>
    </row>
    <row r="10" spans="1:11" s="86" customFormat="1" x14ac:dyDescent="0.25">
      <c r="B10" s="70" t="s">
        <v>1</v>
      </c>
      <c r="C10" s="202">
        <v>320000</v>
      </c>
      <c r="D10" s="203"/>
      <c r="F10" s="215" t="s">
        <v>8253</v>
      </c>
      <c r="G10" s="216"/>
      <c r="H10" s="217"/>
      <c r="J10" s="277" t="s">
        <v>9152</v>
      </c>
      <c r="K10" s="277"/>
    </row>
    <row r="11" spans="1:11" s="86" customFormat="1" x14ac:dyDescent="0.25">
      <c r="B11" s="70" t="s">
        <v>2</v>
      </c>
      <c r="C11" s="202">
        <v>345000</v>
      </c>
      <c r="D11" s="203"/>
      <c r="F11" s="215"/>
      <c r="G11" s="216"/>
      <c r="H11" s="217"/>
      <c r="J11" s="277"/>
      <c r="K11" s="277"/>
    </row>
    <row r="12" spans="1:11" s="86" customFormat="1" ht="15.75" thickBot="1" x14ac:dyDescent="0.3">
      <c r="B12" s="70" t="s">
        <v>7788</v>
      </c>
      <c r="C12" s="229">
        <v>1</v>
      </c>
      <c r="D12" s="230"/>
      <c r="F12" s="221" t="s">
        <v>47</v>
      </c>
      <c r="G12" s="222"/>
      <c r="H12" s="223"/>
      <c r="J12" s="183"/>
      <c r="K12" s="183"/>
    </row>
    <row r="13" spans="1:11" s="86" customFormat="1" ht="15.75" thickBot="1" x14ac:dyDescent="0.3">
      <c r="B13" s="70" t="s">
        <v>7768</v>
      </c>
      <c r="C13" s="202" t="s">
        <v>48</v>
      </c>
      <c r="D13" s="203"/>
      <c r="F13" s="221"/>
      <c r="G13" s="222"/>
      <c r="H13" s="223"/>
      <c r="J13" s="265" t="s">
        <v>7763</v>
      </c>
      <c r="K13" s="266"/>
    </row>
    <row r="14" spans="1:11" s="86" customFormat="1" x14ac:dyDescent="0.25">
      <c r="B14" s="70" t="s">
        <v>7778</v>
      </c>
      <c r="C14" s="202"/>
      <c r="D14" s="203"/>
      <c r="F14" s="215" t="s">
        <v>8261</v>
      </c>
      <c r="G14" s="216"/>
      <c r="H14" s="217"/>
      <c r="J14" s="101" t="s">
        <v>7764</v>
      </c>
      <c r="K14" s="111">
        <f>+$K$31*$K$33*(30/360)</f>
        <v>1678.1333333333332</v>
      </c>
    </row>
    <row r="15" spans="1:11" s="86" customFormat="1" ht="15.75" thickBot="1" x14ac:dyDescent="0.3">
      <c r="B15" s="80" t="s">
        <v>7777</v>
      </c>
      <c r="C15" s="275">
        <v>1600</v>
      </c>
      <c r="D15" s="276"/>
      <c r="F15" s="215" t="s">
        <v>8267</v>
      </c>
      <c r="G15" s="216"/>
      <c r="H15" s="217"/>
      <c r="J15" s="102" t="s">
        <v>7765</v>
      </c>
      <c r="K15" s="112">
        <f>IF($C$13="Y",MIN($C$14,$C$15*105%),IF($C$13="N",$C$15*95%,))</f>
        <v>1680</v>
      </c>
    </row>
    <row r="16" spans="1:11" s="86" customFormat="1" ht="15.75" thickBot="1" x14ac:dyDescent="0.3">
      <c r="B16" s="6"/>
      <c r="C16" s="6"/>
      <c r="D16" s="6"/>
      <c r="F16" s="215" t="s">
        <v>8251</v>
      </c>
      <c r="G16" s="216"/>
      <c r="H16" s="217"/>
      <c r="J16" s="102" t="s">
        <v>7766</v>
      </c>
      <c r="K16" s="113">
        <f>+$K$15/$K$14</f>
        <v>1.0011123470522805</v>
      </c>
    </row>
    <row r="17" spans="2:11" s="86" customFormat="1" ht="15.75" thickBot="1" x14ac:dyDescent="0.3">
      <c r="B17" s="210" t="s">
        <v>45</v>
      </c>
      <c r="C17" s="211"/>
      <c r="D17" s="212"/>
      <c r="F17" s="215" t="s">
        <v>8270</v>
      </c>
      <c r="G17" s="216"/>
      <c r="H17" s="217"/>
      <c r="J17" s="103" t="s">
        <v>7767</v>
      </c>
      <c r="K17" s="114" t="str">
        <f>IF($K$16&gt;=1.25,"PASS","FAIL")</f>
        <v>FAIL</v>
      </c>
    </row>
    <row r="18" spans="2:11" s="86" customFormat="1" ht="15.75" thickBot="1" x14ac:dyDescent="0.3">
      <c r="B18" s="9" t="s">
        <v>7</v>
      </c>
      <c r="C18" s="227" t="str">
        <f>IFERROR(VLOOKUP(C8,'Zillow Zip Data'!$A:$G,4,FALSE),"-")</f>
        <v>Bremerton-Silverdale</v>
      </c>
      <c r="D18" s="228"/>
      <c r="F18" s="215" t="s">
        <v>8278</v>
      </c>
      <c r="G18" s="216"/>
      <c r="H18" s="217"/>
    </row>
    <row r="19" spans="2:11" s="86" customFormat="1" ht="15.75" thickBot="1" x14ac:dyDescent="0.3">
      <c r="B19" s="70" t="s">
        <v>8</v>
      </c>
      <c r="C19" s="226" t="str">
        <f>IFERROR(VLOOKUP(C8,'Zillow Zip Data'!$A:$C,2,FALSE),"")</f>
        <v>Bremerton</v>
      </c>
      <c r="D19" s="226"/>
      <c r="F19" s="215" t="s">
        <v>8313</v>
      </c>
      <c r="G19" s="216"/>
      <c r="H19" s="217"/>
      <c r="J19" s="210" t="s">
        <v>7742</v>
      </c>
      <c r="K19" s="212"/>
    </row>
    <row r="20" spans="2:11" s="86" customFormat="1" x14ac:dyDescent="0.25">
      <c r="B20" s="70" t="s">
        <v>9</v>
      </c>
      <c r="C20" s="226" t="str">
        <f>IFERROR(VLOOKUP(C8,'Zillow Zip Data'!$A:$C,3,FALSE),"")</f>
        <v>WA</v>
      </c>
      <c r="D20" s="226"/>
      <c r="F20" s="215" t="s">
        <v>8250</v>
      </c>
      <c r="G20" s="216"/>
      <c r="H20" s="217"/>
      <c r="J20" s="48" t="s">
        <v>9059</v>
      </c>
      <c r="K20" s="41">
        <f>IF($C$4="Purchase",$C$11-$K$31,0)</f>
        <v>121000</v>
      </c>
    </row>
    <row r="21" spans="2:11" s="86" customFormat="1" x14ac:dyDescent="0.25">
      <c r="B21" s="70" t="s">
        <v>10</v>
      </c>
      <c r="C21" s="201">
        <f>IFERROR(VLOOKUP($C$8,'Zillow Zip Data'!$A:$G,6,FALSE),VLOOKUP($C$18,'Zillow CBSA Data'!$A:$E,4,FALSE))</f>
        <v>8.0389329488103803E-2</v>
      </c>
      <c r="D21" s="201"/>
      <c r="F21" s="215" t="s">
        <v>8293</v>
      </c>
      <c r="G21" s="216"/>
      <c r="H21" s="217"/>
      <c r="J21" s="49" t="s">
        <v>9060</v>
      </c>
      <c r="K21" s="23">
        <f>$K$31*$K$7</f>
        <v>4480</v>
      </c>
    </row>
    <row r="22" spans="2:11" s="86" customFormat="1" x14ac:dyDescent="0.25">
      <c r="B22" s="70" t="s">
        <v>11</v>
      </c>
      <c r="C22" s="200">
        <f>IFERROR(VLOOKUP($C$8,'Zillow Zip Data'!$A:$G,7,FALSE),VLOOKUP($C$18,'Zillow CBSA Data'!$A:$E,5,FALSE))</f>
        <v>49</v>
      </c>
      <c r="D22" s="200"/>
      <c r="F22" s="188"/>
      <c r="G22" s="194"/>
      <c r="H22" s="195"/>
      <c r="J22" s="168" t="s">
        <v>9109</v>
      </c>
      <c r="K22" s="167">
        <f>+$K$31*2%</f>
        <v>4480</v>
      </c>
    </row>
    <row r="23" spans="2:11" s="86" customFormat="1" ht="15.75" thickBot="1" x14ac:dyDescent="0.3">
      <c r="B23" s="80" t="s">
        <v>12</v>
      </c>
      <c r="C23" s="198">
        <f>IFERROR(VLOOKUP($C$8,'Zillow Zip Data'!$A:$G,5,FALSE),VLOOKUP($C$18,'Zillow CBSA Data'!$A:$E,3,FALSE))</f>
        <v>299700</v>
      </c>
      <c r="D23" s="199"/>
      <c r="F23" s="221" t="s">
        <v>40</v>
      </c>
      <c r="G23" s="222"/>
      <c r="H23" s="223"/>
      <c r="J23" s="52" t="s">
        <v>9113</v>
      </c>
      <c r="K23" s="53">
        <f>($K$31*($K$33/12))*3</f>
        <v>5034.3999999999996</v>
      </c>
    </row>
    <row r="24" spans="2:11" s="86" customFormat="1" ht="15.75" customHeight="1" thickBot="1" x14ac:dyDescent="0.3">
      <c r="F24" s="221"/>
      <c r="G24" s="222"/>
      <c r="H24" s="223"/>
      <c r="J24" s="169" t="s">
        <v>9112</v>
      </c>
      <c r="K24" s="170">
        <f>+K20+K21+K23</f>
        <v>130514.4</v>
      </c>
    </row>
    <row r="25" spans="2:11" s="86" customFormat="1" ht="15.75" thickBot="1" x14ac:dyDescent="0.3">
      <c r="B25" s="252" t="s">
        <v>27</v>
      </c>
      <c r="C25" s="273" t="s">
        <v>28</v>
      </c>
      <c r="D25" s="271" t="s">
        <v>22</v>
      </c>
      <c r="F25" s="281" t="s">
        <v>8241</v>
      </c>
      <c r="G25" s="282"/>
      <c r="H25" s="283"/>
      <c r="J25" s="50" t="s">
        <v>9111</v>
      </c>
      <c r="K25" s="171">
        <f>+SUM(K20:K23)</f>
        <v>134994.4</v>
      </c>
    </row>
    <row r="26" spans="2:11" s="86" customFormat="1" ht="15.75" customHeight="1" thickBot="1" x14ac:dyDescent="0.3">
      <c r="B26" s="255"/>
      <c r="C26" s="274"/>
      <c r="D26" s="272"/>
      <c r="J26" s="224" t="s">
        <v>9150</v>
      </c>
      <c r="K26" s="224"/>
    </row>
    <row r="27" spans="2:11" s="86" customFormat="1" ht="15.75" thickBot="1" x14ac:dyDescent="0.3">
      <c r="B27" s="115" t="str">
        <f>Formulas!$L$39</f>
        <v>Purchase | 700+ FICO</v>
      </c>
      <c r="C27" s="36">
        <f>IF('2+1 Sizer Adj.'!B13="Not Permitted", "NA",Formulas!$M$39+'2+1 Sizer Adj.'!$B$13)</f>
        <v>0.75</v>
      </c>
      <c r="D27" s="37">
        <f>IF('2+1 Sizer Adj.'!C13="Not Permitted","NA",Formulas!$N$39+'2+1 Sizer Adj.'!$C$13)</f>
        <v>0.75</v>
      </c>
      <c r="F27" s="278" t="s">
        <v>7806</v>
      </c>
      <c r="G27" s="279"/>
      <c r="H27" s="280"/>
      <c r="J27" s="264"/>
      <c r="K27" s="264"/>
    </row>
    <row r="28" spans="2:11" s="86" customFormat="1" ht="15.75" thickBot="1" x14ac:dyDescent="0.3">
      <c r="F28" s="101" t="s">
        <v>7786</v>
      </c>
      <c r="G28" s="116"/>
      <c r="H28" s="133"/>
      <c r="J28" s="264"/>
      <c r="K28" s="264"/>
    </row>
    <row r="29" spans="2:11" s="86" customFormat="1" ht="15.75" thickBot="1" x14ac:dyDescent="0.3">
      <c r="B29" s="252" t="s">
        <v>7753</v>
      </c>
      <c r="C29" s="273" t="s">
        <v>28</v>
      </c>
      <c r="D29" s="271" t="s">
        <v>22</v>
      </c>
      <c r="F29" s="102" t="s">
        <v>7787</v>
      </c>
      <c r="G29" s="117"/>
      <c r="H29" s="134"/>
    </row>
    <row r="30" spans="2:11" s="86" customFormat="1" ht="15.75" thickBot="1" x14ac:dyDescent="0.3">
      <c r="B30" s="255"/>
      <c r="C30" s="274"/>
      <c r="D30" s="272"/>
      <c r="F30" s="102" t="s">
        <v>7789</v>
      </c>
      <c r="G30" s="117"/>
      <c r="H30" s="134"/>
      <c r="J30" s="210" t="s">
        <v>9153</v>
      </c>
      <c r="K30" s="212"/>
    </row>
    <row r="31" spans="2:11" s="86" customFormat="1" ht="16.5" customHeight="1" x14ac:dyDescent="0.25">
      <c r="B31" s="9" t="s">
        <v>7754</v>
      </c>
      <c r="C31" s="95">
        <v>0.75</v>
      </c>
      <c r="D31" s="96">
        <v>0.75</v>
      </c>
      <c r="F31" s="102" t="s">
        <v>7937</v>
      </c>
      <c r="G31" s="117"/>
      <c r="H31" s="162">
        <f>300*C12</f>
        <v>300</v>
      </c>
      <c r="J31" s="48" t="s">
        <v>25</v>
      </c>
      <c r="K31" s="133">
        <v>224000</v>
      </c>
    </row>
    <row r="32" spans="2:11" s="86" customFormat="1" x14ac:dyDescent="0.25">
      <c r="B32" s="70" t="s">
        <v>7755</v>
      </c>
      <c r="C32" s="97">
        <v>0.7</v>
      </c>
      <c r="D32" s="98">
        <v>0.7</v>
      </c>
      <c r="F32" s="102" t="s">
        <v>7804</v>
      </c>
      <c r="G32" s="117"/>
      <c r="H32" s="109">
        <f>Formulas!$I$32</f>
        <v>0.15</v>
      </c>
      <c r="J32" s="49" t="s">
        <v>7746</v>
      </c>
      <c r="K32" s="71" t="s">
        <v>7785</v>
      </c>
    </row>
    <row r="33" spans="2:11" s="86" customFormat="1" ht="15.75" thickBot="1" x14ac:dyDescent="0.3">
      <c r="B33" s="70" t="s">
        <v>7756</v>
      </c>
      <c r="C33" s="97">
        <v>0.65</v>
      </c>
      <c r="D33" s="98">
        <v>0.65</v>
      </c>
      <c r="F33" s="103" t="s">
        <v>7805</v>
      </c>
      <c r="G33" s="118"/>
      <c r="H33" s="119">
        <f>$H$28*$H$32</f>
        <v>0</v>
      </c>
      <c r="J33" s="50" t="s">
        <v>7723</v>
      </c>
      <c r="K33" s="135">
        <v>8.9899999999999994E-2</v>
      </c>
    </row>
    <row r="34" spans="2:11" s="86" customFormat="1" ht="15.75" thickBot="1" x14ac:dyDescent="0.3">
      <c r="B34" s="70" t="s">
        <v>7757</v>
      </c>
      <c r="C34" s="97">
        <v>0.7</v>
      </c>
      <c r="D34" s="98" t="s">
        <v>26</v>
      </c>
      <c r="F34" s="101" t="s">
        <v>7790</v>
      </c>
      <c r="G34" s="116"/>
      <c r="H34" s="41">
        <f>H28-SUM(H29:H33)</f>
        <v>-300.14999999999998</v>
      </c>
    </row>
    <row r="35" spans="2:11" s="86" customFormat="1" ht="15.75" thickBot="1" x14ac:dyDescent="0.3">
      <c r="B35" s="70" t="s">
        <v>7758</v>
      </c>
      <c r="C35" s="97">
        <v>0.65</v>
      </c>
      <c r="D35" s="98" t="s">
        <v>26</v>
      </c>
      <c r="F35" s="102" t="s">
        <v>7727</v>
      </c>
      <c r="G35" s="117"/>
      <c r="H35" s="104">
        <f>$H$34/$K$4</f>
        <v>-1.250625E-3</v>
      </c>
      <c r="J35" s="265" t="s">
        <v>9107</v>
      </c>
      <c r="K35" s="266"/>
    </row>
    <row r="36" spans="2:11" s="86" customFormat="1" x14ac:dyDescent="0.25">
      <c r="B36" s="70" t="s">
        <v>7759</v>
      </c>
      <c r="C36" s="97">
        <v>0.6</v>
      </c>
      <c r="D36" s="98" t="s">
        <v>26</v>
      </c>
      <c r="F36" s="102" t="s">
        <v>7793</v>
      </c>
      <c r="G36" s="117"/>
      <c r="H36" s="23">
        <f>$C$10/$C$12</f>
        <v>320000</v>
      </c>
      <c r="J36" s="258"/>
      <c r="K36" s="259"/>
    </row>
    <row r="37" spans="2:11" s="86" customFormat="1" x14ac:dyDescent="0.25">
      <c r="B37" s="70" t="s">
        <v>7760</v>
      </c>
      <c r="C37" s="97">
        <v>0.65</v>
      </c>
      <c r="D37" s="98" t="s">
        <v>26</v>
      </c>
      <c r="F37" s="102" t="s">
        <v>7791</v>
      </c>
      <c r="G37" s="117"/>
      <c r="H37" s="120">
        <f>Formulas!$J$32</f>
        <v>7.0000000000000007E-2</v>
      </c>
      <c r="J37" s="260"/>
      <c r="K37" s="261"/>
    </row>
    <row r="38" spans="2:11" s="86" customFormat="1" x14ac:dyDescent="0.25">
      <c r="B38" s="70" t="s">
        <v>7761</v>
      </c>
      <c r="C38" s="97">
        <v>0.6</v>
      </c>
      <c r="D38" s="98" t="s">
        <v>26</v>
      </c>
      <c r="F38" s="102" t="s">
        <v>7936</v>
      </c>
      <c r="G38" s="117"/>
      <c r="H38" s="120" t="str">
        <f>IF($C$10&gt;3*$C$11,"FAIL","PASS")</f>
        <v>PASS</v>
      </c>
      <c r="J38" s="260"/>
      <c r="K38" s="261"/>
    </row>
    <row r="39" spans="2:11" ht="15.75" thickBot="1" x14ac:dyDescent="0.3">
      <c r="B39" s="80" t="s">
        <v>7762</v>
      </c>
      <c r="C39" s="99">
        <v>0.55000000000000004</v>
      </c>
      <c r="D39" s="100" t="s">
        <v>26</v>
      </c>
      <c r="F39" s="103" t="s">
        <v>7792</v>
      </c>
      <c r="G39" s="118"/>
      <c r="H39" s="114" t="str">
        <f>IF($H$35&gt;=$H$37,"PASS","FAIL")</f>
        <v>FAIL</v>
      </c>
      <c r="J39" s="262"/>
      <c r="K39" s="263"/>
    </row>
    <row r="40" spans="2:11" x14ac:dyDescent="0.25">
      <c r="B40" s="86"/>
      <c r="C40" s="86"/>
      <c r="D40" s="86"/>
      <c r="F40" s="86"/>
      <c r="G40" s="86"/>
      <c r="H40" s="86"/>
      <c r="J40" s="173"/>
      <c r="K40" s="173"/>
    </row>
    <row r="41" spans="2:11" x14ac:dyDescent="0.25">
      <c r="J41" s="173"/>
      <c r="K41" s="173"/>
    </row>
    <row r="42" spans="2:11" x14ac:dyDescent="0.25">
      <c r="J42" s="173"/>
      <c r="K42" s="173"/>
    </row>
  </sheetData>
  <sheetProtection algorithmName="SHA-512" hashValue="T2WHZd6c3nygIAE5ZEIEM8MLzG+O0+o5yAgTc7aAseeH4aJQgnUpM3ppw0lwccJYLGw+6EZc09D8uh3yR6z8Jw==" saltValue="hcZL7FAW4J9av2VSJ1mISw==" spinCount="100000" sheet="1" objects="1" scenarios="1" selectLockedCells="1"/>
  <mergeCells count="54">
    <mergeCell ref="J19:K19"/>
    <mergeCell ref="F18:H18"/>
    <mergeCell ref="F25:H25"/>
    <mergeCell ref="F23:H24"/>
    <mergeCell ref="F12:H13"/>
    <mergeCell ref="F21:H21"/>
    <mergeCell ref="J36:K39"/>
    <mergeCell ref="J35:K35"/>
    <mergeCell ref="F27:H27"/>
    <mergeCell ref="J30:K30"/>
    <mergeCell ref="J26:K28"/>
    <mergeCell ref="C4:D4"/>
    <mergeCell ref="C5:D5"/>
    <mergeCell ref="C6:D6"/>
    <mergeCell ref="C7:D7"/>
    <mergeCell ref="J10:K11"/>
    <mergeCell ref="C19:D19"/>
    <mergeCell ref="C9:D9"/>
    <mergeCell ref="C10:D10"/>
    <mergeCell ref="C11:D11"/>
    <mergeCell ref="C8:D8"/>
    <mergeCell ref="C12:D12"/>
    <mergeCell ref="J3:K3"/>
    <mergeCell ref="C13:D13"/>
    <mergeCell ref="C15:D15"/>
    <mergeCell ref="C14:D14"/>
    <mergeCell ref="J13:K13"/>
    <mergeCell ref="F14:H14"/>
    <mergeCell ref="F15:H15"/>
    <mergeCell ref="F8:H8"/>
    <mergeCell ref="F9:H9"/>
    <mergeCell ref="F10:H10"/>
    <mergeCell ref="F11:H11"/>
    <mergeCell ref="F3:H3"/>
    <mergeCell ref="F6:H6"/>
    <mergeCell ref="F7:H7"/>
    <mergeCell ref="F4:H5"/>
    <mergeCell ref="B3:D3"/>
    <mergeCell ref="D29:D30"/>
    <mergeCell ref="C29:C30"/>
    <mergeCell ref="B29:B30"/>
    <mergeCell ref="B25:B26"/>
    <mergeCell ref="F16:H16"/>
    <mergeCell ref="F17:H17"/>
    <mergeCell ref="C20:D20"/>
    <mergeCell ref="D25:D26"/>
    <mergeCell ref="C25:C26"/>
    <mergeCell ref="C21:D21"/>
    <mergeCell ref="C22:D22"/>
    <mergeCell ref="C23:D23"/>
    <mergeCell ref="F19:H19"/>
    <mergeCell ref="F20:H20"/>
    <mergeCell ref="B17:D17"/>
    <mergeCell ref="C18:D18"/>
  </mergeCells>
  <conditionalFormatting sqref="K4">
    <cfRule type="expression" dxfId="41" priority="29">
      <formula>$K$4&gt;3000000</formula>
    </cfRule>
  </conditionalFormatting>
  <conditionalFormatting sqref="K31">
    <cfRule type="expression" dxfId="40" priority="26">
      <formula>$K$4&gt;3000000</formula>
    </cfRule>
  </conditionalFormatting>
  <conditionalFormatting sqref="F39:H39 G38:H38 F27:H37">
    <cfRule type="expression" dxfId="39" priority="22">
      <formula>$C$9="Condo"</formula>
    </cfRule>
    <cfRule type="expression" dxfId="38" priority="23">
      <formula>$C$9="Townhome"</formula>
    </cfRule>
    <cfRule type="expression" dxfId="37" priority="24">
      <formula>$C$9="2-4 Unit"</formula>
    </cfRule>
    <cfRule type="expression" dxfId="36" priority="25">
      <formula>$C$9="SFR"</formula>
    </cfRule>
  </conditionalFormatting>
  <conditionalFormatting sqref="C13:D13">
    <cfRule type="expression" dxfId="35" priority="20">
      <formula>AND(OR($C$4="Refinance",$C$4="Cash Out"),$C$13="N")</formula>
    </cfRule>
  </conditionalFormatting>
  <conditionalFormatting sqref="K33">
    <cfRule type="expression" dxfId="34" priority="19">
      <formula>$K$33&lt;$K$6</formula>
    </cfRule>
  </conditionalFormatting>
  <conditionalFormatting sqref="F38">
    <cfRule type="expression" dxfId="33" priority="18">
      <formula>$C$9="SFR"</formula>
    </cfRule>
  </conditionalFormatting>
  <conditionalFormatting sqref="F38">
    <cfRule type="expression" dxfId="32" priority="15">
      <formula>$C$9="Condo"</formula>
    </cfRule>
    <cfRule type="expression" dxfId="31" priority="16">
      <formula>$C$9="Townhome"</formula>
    </cfRule>
    <cfRule type="expression" dxfId="30" priority="17">
      <formula>$C$9="2-4 Unit"</formula>
    </cfRule>
  </conditionalFormatting>
  <conditionalFormatting sqref="F6:H6">
    <cfRule type="expression" dxfId="29" priority="13">
      <formula>$C$18=F6</formula>
    </cfRule>
  </conditionalFormatting>
  <conditionalFormatting sqref="F7:H7">
    <cfRule type="expression" dxfId="28" priority="12">
      <formula>$C$18=F7</formula>
    </cfRule>
  </conditionalFormatting>
  <conditionalFormatting sqref="F8:H8">
    <cfRule type="expression" dxfId="27" priority="11">
      <formula>$C$18=F8</formula>
    </cfRule>
  </conditionalFormatting>
  <conditionalFormatting sqref="F9:H9">
    <cfRule type="expression" dxfId="26" priority="10">
      <formula>$C$18=F9</formula>
    </cfRule>
  </conditionalFormatting>
  <conditionalFormatting sqref="F10:H10">
    <cfRule type="expression" dxfId="25" priority="9">
      <formula>$C$18=F10</formula>
    </cfRule>
  </conditionalFormatting>
  <conditionalFormatting sqref="F14:H14">
    <cfRule type="expression" dxfId="24" priority="8">
      <formula>$C$18=F14</formula>
    </cfRule>
  </conditionalFormatting>
  <conditionalFormatting sqref="F15:H15">
    <cfRule type="expression" dxfId="23" priority="7">
      <formula>$C$18=F15</formula>
    </cfRule>
  </conditionalFormatting>
  <conditionalFormatting sqref="F16:H16">
    <cfRule type="expression" dxfId="22" priority="6">
      <formula>$C$18=F16</formula>
    </cfRule>
  </conditionalFormatting>
  <conditionalFormatting sqref="F17:H17">
    <cfRule type="expression" dxfId="21" priority="5">
      <formula>$C$18=F17</formula>
    </cfRule>
  </conditionalFormatting>
  <conditionalFormatting sqref="F18:H18">
    <cfRule type="expression" dxfId="20" priority="4">
      <formula>$C$18=F18</formula>
    </cfRule>
  </conditionalFormatting>
  <conditionalFormatting sqref="F19:H19">
    <cfRule type="expression" dxfId="19" priority="3">
      <formula>$C$18=F19</formula>
    </cfRule>
  </conditionalFormatting>
  <conditionalFormatting sqref="F20:H20">
    <cfRule type="expression" dxfId="18" priority="2">
      <formula>$C$18=F20</formula>
    </cfRule>
  </conditionalFormatting>
  <conditionalFormatting sqref="F21:H21">
    <cfRule type="expression" dxfId="17" priority="1">
      <formula>$C$18=F21</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1" id="{00000000-000E-0000-0300-000007000000}">
            <xm:f>($C$10/$C$12)&lt;Formulas!$R$3</xm:f>
            <x14:dxf>
              <fill>
                <patternFill>
                  <bgColor rgb="FFFF0000"/>
                </patternFill>
              </fill>
            </x14:dxf>
          </x14:cfRule>
          <xm:sqref>H36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Formulas!$A$2:$A$3</xm:f>
          </x14:formula1>
          <xm:sqref>C7 C13:D13</xm:sqref>
        </x14:dataValidation>
        <x14:dataValidation type="list" allowBlank="1" showInputMessage="1" showErrorMessage="1">
          <x14:formula1>
            <xm:f>Formulas!$E$2:$E$4</xm:f>
          </x14:formula1>
          <xm:sqref>C4</xm:sqref>
        </x14:dataValidation>
        <x14:dataValidation type="list" allowBlank="1" showInputMessage="1" showErrorMessage="1">
          <x14:formula1>
            <xm:f>Formulas!$C$2:$C$7</xm:f>
          </x14:formula1>
          <xm:sqref>C9:D9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13"/>
  <sheetViews>
    <sheetView view="pageBreakPreview" zoomScale="80" zoomScaleNormal="80" zoomScaleSheetLayoutView="80" workbookViewId="0">
      <selection activeCell="B2" sqref="B2:C3 B5:C5"/>
    </sheetView>
  </sheetViews>
  <sheetFormatPr defaultRowHeight="15" x14ac:dyDescent="0.25"/>
  <cols>
    <col min="1" max="1" width="66.85546875" customWidth="1"/>
    <col min="2" max="3" width="15.5703125" customWidth="1"/>
  </cols>
  <sheetData>
    <row r="1" spans="1:3" x14ac:dyDescent="0.25">
      <c r="A1" s="7" t="s">
        <v>0</v>
      </c>
      <c r="B1" s="267">
        <f>'2+1 Sizer'!$C$8</f>
        <v>98310</v>
      </c>
      <c r="C1" s="267"/>
    </row>
    <row r="2" spans="1:3" x14ac:dyDescent="0.25">
      <c r="A2" s="8" t="s">
        <v>70</v>
      </c>
      <c r="B2" s="270">
        <f>'2+1 Sizer'!$C$21</f>
        <v>8.0389329488103803E-2</v>
      </c>
      <c r="C2" s="270"/>
    </row>
    <row r="3" spans="1:3" x14ac:dyDescent="0.25">
      <c r="A3" s="8" t="s">
        <v>71</v>
      </c>
      <c r="B3" s="269">
        <f>'2+1 Sizer'!$C$22</f>
        <v>49</v>
      </c>
      <c r="C3" s="269"/>
    </row>
    <row r="4" spans="1:3" x14ac:dyDescent="0.25">
      <c r="A4" s="8" t="s">
        <v>72</v>
      </c>
      <c r="B4" s="268">
        <f>'2+1 Sizer'!$C$23</f>
        <v>299700</v>
      </c>
      <c r="C4" s="268"/>
    </row>
    <row r="5" spans="1:3" x14ac:dyDescent="0.25">
      <c r="A5" s="8" t="s">
        <v>3</v>
      </c>
      <c r="B5" s="267" t="str">
        <f>'2+1 Sizer'!$C$9</f>
        <v>SFR</v>
      </c>
      <c r="C5" s="267"/>
    </row>
    <row r="6" spans="1:3" x14ac:dyDescent="0.25">
      <c r="A6" s="8" t="s">
        <v>7734</v>
      </c>
      <c r="B6" s="268">
        <f>'2+1 Sizer'!$C$10</f>
        <v>320000</v>
      </c>
      <c r="C6" s="268"/>
    </row>
    <row r="7" spans="1:3" x14ac:dyDescent="0.25">
      <c r="A7" s="3" t="s">
        <v>59</v>
      </c>
      <c r="B7" s="4" t="s">
        <v>60</v>
      </c>
      <c r="C7" s="4" t="s">
        <v>61</v>
      </c>
    </row>
    <row r="8" spans="1:3" ht="30" x14ac:dyDescent="0.25">
      <c r="A8" s="5" t="s">
        <v>63</v>
      </c>
      <c r="B8" s="42">
        <f>IF(AND($B$2&lt;-2%,$B$2&gt;-5%),-5%,0)</f>
        <v>0</v>
      </c>
      <c r="C8" s="42">
        <f>IF(AND($B$2&lt;-2%,$B$2&gt;-5%),-5%,0)</f>
        <v>0</v>
      </c>
    </row>
    <row r="9" spans="1:3" ht="30" x14ac:dyDescent="0.25">
      <c r="A9" s="5" t="s">
        <v>64</v>
      </c>
      <c r="B9" s="42">
        <f>IF($B$2&lt;=-5%,"Not Permitted",0)</f>
        <v>0</v>
      </c>
      <c r="C9" s="42">
        <f>IF($B$2&lt;=-5%,"Not Permitted",0)</f>
        <v>0</v>
      </c>
    </row>
    <row r="10" spans="1:3" ht="30" x14ac:dyDescent="0.25">
      <c r="A10" s="5" t="s">
        <v>65</v>
      </c>
      <c r="B10" s="42">
        <f>IF(AND($B$3&gt;=150,$B$3&lt;=200),-5%,0%)</f>
        <v>0</v>
      </c>
      <c r="C10" s="42">
        <f>IF(AND($B$3&gt;=150,$B$3&lt;=200),-5%,0%)</f>
        <v>0</v>
      </c>
    </row>
    <row r="11" spans="1:3" ht="30" x14ac:dyDescent="0.25">
      <c r="A11" s="5" t="s">
        <v>66</v>
      </c>
      <c r="B11" s="42">
        <f>IF($B$3&gt;200,"Not Permitted",0%)</f>
        <v>0</v>
      </c>
      <c r="C11" s="42">
        <f>IF($B$3&gt;200,"Not Permitted",0%)</f>
        <v>0</v>
      </c>
    </row>
    <row r="12" spans="1:3" x14ac:dyDescent="0.25">
      <c r="A12" s="5" t="s">
        <v>7779</v>
      </c>
      <c r="B12" s="42">
        <f>IF(OR($B$5="Multifamily (5+ Unit)",$B$5="Mixed-Use"),-10%,0%)</f>
        <v>0</v>
      </c>
      <c r="C12" s="42">
        <f>IF(OR($B$5="Multifamily (5+ Unit)",$B$5="Mixed-Use"),-10%,0%)</f>
        <v>0</v>
      </c>
    </row>
    <row r="13" spans="1:3" ht="33.75" customHeight="1" x14ac:dyDescent="0.25">
      <c r="A13" s="45" t="s">
        <v>7733</v>
      </c>
      <c r="B13" s="46">
        <f>IF(OR(B9="Not Permitted",B11="Not Permitted"),"Not Permitted",SUM(B8:B12))</f>
        <v>0</v>
      </c>
      <c r="C13" s="46">
        <f>IF(OR(C9="Not Permitted",C11="Not Permitted"),"Not Permitted",SUM(C8:C12))</f>
        <v>0</v>
      </c>
    </row>
  </sheetData>
  <sheetProtection algorithmName="SHA-512" hashValue="MZ6q0nanCTrXuWsolT4Ot3jCusVQs9UGCvbaGE3v+tM6fBCvMxbk/TDGJyovOpF/Oy/3dG+9FtFAaCqpyDGobQ==" saltValue="eXaHicUc6iOAQPD6zaWJxQ==" spinCount="100000" sheet="1" objects="1" scenarios="1" selectLockedCells="1" selectUnlockedCells="1"/>
  <mergeCells count="6">
    <mergeCell ref="B6:C6"/>
    <mergeCell ref="B1:C1"/>
    <mergeCell ref="B2:C2"/>
    <mergeCell ref="B3:C3"/>
    <mergeCell ref="B4:C4"/>
    <mergeCell ref="B5:C5"/>
  </mergeCells>
  <pageMargins left="0.7" right="0.7" top="0.75" bottom="0.75" header="0.3" footer="0.3"/>
  <pageSetup scale="7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2:X40"/>
  <sheetViews>
    <sheetView zoomScale="70" zoomScaleNormal="70" workbookViewId="0">
      <selection sqref="A1:XFD1048576"/>
    </sheetView>
  </sheetViews>
  <sheetFormatPr defaultColWidth="9.140625" defaultRowHeight="15.75" x14ac:dyDescent="0.25"/>
  <cols>
    <col min="1" max="1" width="43" style="139" bestFit="1" customWidth="1"/>
    <col min="2" max="2" width="3.42578125" style="139" customWidth="1"/>
    <col min="3" max="4" width="21.5703125" style="139" customWidth="1"/>
    <col min="5" max="5" width="3.42578125" style="139" customWidth="1"/>
    <col min="6" max="7" width="21.5703125" style="139" customWidth="1"/>
    <col min="8" max="8" width="3.42578125" style="139" customWidth="1"/>
    <col min="9" max="10" width="21.5703125" style="139" customWidth="1"/>
    <col min="11" max="11" width="3.42578125" style="139" customWidth="1"/>
    <col min="12" max="13" width="21.5703125" style="139" customWidth="1"/>
    <col min="14" max="21" width="9.140625" style="139"/>
    <col min="22" max="22" width="15.85546875" style="139" bestFit="1" customWidth="1"/>
    <col min="23" max="24" width="9.140625" style="150"/>
    <col min="25" max="16384" width="9.140625" style="139"/>
  </cols>
  <sheetData>
    <row r="2" spans="1:24" hidden="1" x14ac:dyDescent="0.25">
      <c r="C2" s="284" t="s">
        <v>7845</v>
      </c>
      <c r="D2" s="284"/>
      <c r="E2" s="140"/>
      <c r="F2" s="284" t="s">
        <v>7846</v>
      </c>
      <c r="G2" s="284"/>
      <c r="H2" s="140"/>
      <c r="I2" s="284" t="s">
        <v>7847</v>
      </c>
      <c r="J2" s="284"/>
      <c r="K2" s="140"/>
      <c r="L2" s="284" t="s">
        <v>7848</v>
      </c>
      <c r="M2" s="284"/>
      <c r="V2" s="139" t="s">
        <v>7851</v>
      </c>
      <c r="W2" s="148">
        <v>7.5999999999999998E-2</v>
      </c>
      <c r="X2" s="148">
        <f>+W2+$W$7</f>
        <v>7.85E-2</v>
      </c>
    </row>
    <row r="3" spans="1:24" hidden="1" x14ac:dyDescent="0.25">
      <c r="C3" s="139" t="s">
        <v>97</v>
      </c>
      <c r="D3" s="147">
        <f>'Bridge Sizer'!$N$6</f>
        <v>299250</v>
      </c>
      <c r="F3" s="139" t="s">
        <v>97</v>
      </c>
      <c r="G3" s="147">
        <f>+D3</f>
        <v>299250</v>
      </c>
      <c r="I3" s="139" t="s">
        <v>97</v>
      </c>
      <c r="J3" s="147">
        <f>+D3</f>
        <v>299250</v>
      </c>
      <c r="L3" s="139" t="s">
        <v>97</v>
      </c>
      <c r="M3" s="147">
        <f>+D3</f>
        <v>299250</v>
      </c>
      <c r="V3" s="139" t="s">
        <v>7852</v>
      </c>
      <c r="W3" s="149">
        <v>7.3499999999999996E-2</v>
      </c>
      <c r="X3" s="148">
        <f t="shared" ref="X3:X6" si="0">+W3+$W$7</f>
        <v>7.5999999999999998E-2</v>
      </c>
    </row>
    <row r="4" spans="1:24" hidden="1" x14ac:dyDescent="0.25">
      <c r="C4" s="139" t="s">
        <v>7723</v>
      </c>
      <c r="D4" s="142">
        <f>'Bridge Sizer'!$N$7</f>
        <v>9.2399999999999996E-2</v>
      </c>
      <c r="F4" s="139" t="s">
        <v>7723</v>
      </c>
      <c r="G4" s="142">
        <f>D4</f>
        <v>9.2399999999999996E-2</v>
      </c>
      <c r="I4" s="139" t="s">
        <v>7723</v>
      </c>
      <c r="J4" s="142">
        <f>+D4</f>
        <v>9.2399999999999996E-2</v>
      </c>
      <c r="L4" s="139" t="s">
        <v>7723</v>
      </c>
      <c r="M4" s="142">
        <f>+D4</f>
        <v>9.2399999999999996E-2</v>
      </c>
      <c r="V4" s="139" t="s">
        <v>7853</v>
      </c>
      <c r="W4" s="149">
        <v>7.0999999999999994E-2</v>
      </c>
      <c r="X4" s="148">
        <f t="shared" si="0"/>
        <v>7.3499999999999996E-2</v>
      </c>
    </row>
    <row r="5" spans="1:24" hidden="1" x14ac:dyDescent="0.25">
      <c r="C5" s="139" t="s">
        <v>7841</v>
      </c>
      <c r="D5" s="142">
        <f>'Bridge Sizer'!$K$12</f>
        <v>0.01</v>
      </c>
      <c r="F5" s="139" t="s">
        <v>7841</v>
      </c>
      <c r="G5" s="142">
        <f>+D5</f>
        <v>0.01</v>
      </c>
      <c r="I5" s="139" t="s">
        <v>7841</v>
      </c>
      <c r="J5" s="142">
        <f>+D5</f>
        <v>0.01</v>
      </c>
      <c r="L5" s="139" t="s">
        <v>7841</v>
      </c>
      <c r="M5" s="142">
        <f>+D5</f>
        <v>0.01</v>
      </c>
      <c r="V5" s="139" t="s">
        <v>7854</v>
      </c>
      <c r="W5" s="148">
        <v>6.9000000000000006E-2</v>
      </c>
      <c r="X5" s="148">
        <f t="shared" si="0"/>
        <v>7.1500000000000008E-2</v>
      </c>
    </row>
    <row r="6" spans="1:24" hidden="1" x14ac:dyDescent="0.25">
      <c r="C6" s="139" t="s">
        <v>7842</v>
      </c>
      <c r="D6" s="143">
        <f>'Bridge Sizer'!$N$8</f>
        <v>12</v>
      </c>
      <c r="F6" s="139" t="s">
        <v>7842</v>
      </c>
      <c r="G6" s="143">
        <f>+D6</f>
        <v>12</v>
      </c>
      <c r="I6" s="139" t="s">
        <v>7842</v>
      </c>
      <c r="J6" s="143">
        <f>+D6</f>
        <v>12</v>
      </c>
      <c r="L6" s="139" t="s">
        <v>7842</v>
      </c>
      <c r="M6" s="143">
        <f>+D6</f>
        <v>12</v>
      </c>
      <c r="V6" s="139" t="s">
        <v>7855</v>
      </c>
      <c r="W6" s="148">
        <v>6.7500000000000004E-2</v>
      </c>
      <c r="X6" s="148">
        <f t="shared" si="0"/>
        <v>7.0000000000000007E-2</v>
      </c>
    </row>
    <row r="7" spans="1:24" hidden="1" x14ac:dyDescent="0.25">
      <c r="V7" s="139" t="s">
        <v>7856</v>
      </c>
      <c r="W7" s="148">
        <v>2.5000000000000001E-3</v>
      </c>
    </row>
    <row r="8" spans="1:24" hidden="1" x14ac:dyDescent="0.25">
      <c r="C8" s="139" t="s">
        <v>7843</v>
      </c>
      <c r="D8" s="144">
        <v>0.95</v>
      </c>
      <c r="F8" s="139" t="s">
        <v>7849</v>
      </c>
      <c r="G8" s="144">
        <v>0.99999999999900002</v>
      </c>
      <c r="I8" s="139" t="s">
        <v>7850</v>
      </c>
      <c r="J8" s="144">
        <v>0.7</v>
      </c>
      <c r="L8" s="139" t="s">
        <v>7843</v>
      </c>
    </row>
    <row r="9" spans="1:24" hidden="1" x14ac:dyDescent="0.25">
      <c r="C9" s="139" t="s">
        <v>7844</v>
      </c>
      <c r="D9" s="145">
        <f>IF('Bridge Sizer'!$C$5&gt;600,(IF('Bridge Sizer'!$C$6=0,pR!$W$2,IF(AND('Bridge Sizer'!$C$6&gt;0,'Bridge Sizer'!$C$6&lt;3),pR!$W$3,IF(AND('Bridge Sizer'!$C$6&gt;2,'Bridge Sizer'!$C$6&lt;10),pR!$W$4,IF(AND('Bridge Sizer'!$C$6&gt;9,'Bridge Sizer'!$C$6&lt;20),pR!$W$5,IF('Bridge Sizer'!$C$6&gt;19,pR!$W$6,)))))),(IF('Bridge Sizer'!$C$6=0,pR!$X$2,IF(AND('Bridge Sizer'!$C$6&gt;0,'Bridge Sizer'!$C$6&lt;3),pR!$X$3,IF(AND('Bridge Sizer'!$C$6&gt;2,'Bridge Sizer'!$C$6&lt;10),pR!$X$4,IF(AND('Bridge Sizer'!$C$6&gt;9,'Bridge Sizer'!$C$6&lt;20),pR!$X$5,IF('Bridge Sizer'!$C$6&gt;19,pR!$X$6,)))))))</f>
        <v>7.0999999999999994E-2</v>
      </c>
      <c r="F9" s="139" t="s">
        <v>7844</v>
      </c>
      <c r="G9" s="145">
        <f>IF($G$4&gt;8%,5.5%+(($G$4-8%)/2),5.5%)</f>
        <v>6.1199999999999997E-2</v>
      </c>
      <c r="I9" s="139" t="s">
        <v>7844</v>
      </c>
      <c r="J9" s="142">
        <v>0.04</v>
      </c>
      <c r="L9" s="139" t="s">
        <v>7844</v>
      </c>
    </row>
    <row r="10" spans="1:24" hidden="1" x14ac:dyDescent="0.25"/>
    <row r="11" spans="1:24" hidden="1" x14ac:dyDescent="0.25"/>
    <row r="12" spans="1:24" hidden="1" x14ac:dyDescent="0.25">
      <c r="C12" s="146" t="s">
        <v>7848</v>
      </c>
      <c r="D12" s="146" t="s">
        <v>7845</v>
      </c>
      <c r="E12" s="146"/>
      <c r="F12" s="146" t="s">
        <v>7848</v>
      </c>
      <c r="G12" s="146" t="s">
        <v>7846</v>
      </c>
      <c r="H12" s="146"/>
      <c r="I12" s="146" t="s">
        <v>7848</v>
      </c>
      <c r="J12" s="146" t="s">
        <v>7847</v>
      </c>
      <c r="K12" s="146"/>
      <c r="L12" s="146" t="s">
        <v>7848</v>
      </c>
      <c r="M12" s="146"/>
    </row>
    <row r="13" spans="1:24" hidden="1" x14ac:dyDescent="0.25">
      <c r="A13" s="138" t="s">
        <v>7819</v>
      </c>
      <c r="C13" s="151">
        <f>D3*(1-D8)</f>
        <v>14962.500000000013</v>
      </c>
      <c r="D13" s="151">
        <f>+D3*D8</f>
        <v>284287.5</v>
      </c>
      <c r="F13" s="151">
        <f>G3*(1-G8)</f>
        <v>2.9924338007525364E-7</v>
      </c>
      <c r="G13" s="151">
        <f>+G3*G8</f>
        <v>299249.99999970075</v>
      </c>
      <c r="I13" s="151">
        <f>J3*(1-J8)</f>
        <v>89775.000000000015</v>
      </c>
      <c r="J13" s="151">
        <f>+J3*J8</f>
        <v>209475</v>
      </c>
    </row>
    <row r="14" spans="1:24" hidden="1" x14ac:dyDescent="0.25"/>
    <row r="15" spans="1:24" hidden="1" x14ac:dyDescent="0.25">
      <c r="A15" s="140" t="s">
        <v>7820</v>
      </c>
    </row>
    <row r="16" spans="1:24" hidden="1" x14ac:dyDescent="0.25">
      <c r="A16" s="139" t="s">
        <v>7821</v>
      </c>
      <c r="C16" s="151">
        <f>+D3*D4*(D6/12)</f>
        <v>27650.699999999997</v>
      </c>
      <c r="D16" s="151">
        <f>ABS(C33)</f>
        <v>20184.412499999999</v>
      </c>
      <c r="F16" s="151">
        <f>+G3*G4*(G6/12)</f>
        <v>27650.699999999997</v>
      </c>
      <c r="G16" s="151">
        <f>ABS(F33)</f>
        <v>0</v>
      </c>
      <c r="I16" s="151">
        <f>+J3*J4*(J6/12)</f>
        <v>27650.699999999997</v>
      </c>
      <c r="J16" s="151">
        <f>ABS(I33)</f>
        <v>0</v>
      </c>
    </row>
    <row r="17" spans="1:10" hidden="1" x14ac:dyDescent="0.25">
      <c r="A17" s="139" t="s">
        <v>7822</v>
      </c>
      <c r="C17" s="151">
        <f>+D3*D5</f>
        <v>2992.5</v>
      </c>
      <c r="D17" s="151"/>
      <c r="F17" s="151">
        <f>+G3*G5</f>
        <v>2992.5</v>
      </c>
      <c r="G17" s="151"/>
      <c r="I17" s="151">
        <f>+J3*J5</f>
        <v>2992.5</v>
      </c>
      <c r="J17" s="151"/>
    </row>
    <row r="18" spans="1:10" hidden="1" x14ac:dyDescent="0.25">
      <c r="A18" s="139" t="s">
        <v>7823</v>
      </c>
      <c r="C18" s="151">
        <v>85</v>
      </c>
      <c r="D18" s="151"/>
      <c r="F18" s="151">
        <v>85</v>
      </c>
      <c r="G18" s="151"/>
      <c r="I18" s="151">
        <v>85</v>
      </c>
      <c r="J18" s="151"/>
    </row>
    <row r="19" spans="1:10" hidden="1" x14ac:dyDescent="0.25">
      <c r="A19" s="139" t="s">
        <v>7824</v>
      </c>
      <c r="C19" s="151">
        <v>995</v>
      </c>
      <c r="D19" s="151"/>
      <c r="F19" s="151">
        <v>995</v>
      </c>
      <c r="G19" s="151"/>
      <c r="I19" s="151">
        <v>995</v>
      </c>
      <c r="J19" s="151"/>
    </row>
    <row r="20" spans="1:10" hidden="1" x14ac:dyDescent="0.25">
      <c r="A20" s="139" t="s">
        <v>7825</v>
      </c>
      <c r="C20" s="151"/>
      <c r="D20" s="151"/>
      <c r="F20" s="151"/>
      <c r="G20" s="151"/>
      <c r="I20" s="151"/>
      <c r="J20" s="151"/>
    </row>
    <row r="21" spans="1:10" hidden="1" x14ac:dyDescent="0.25"/>
    <row r="22" spans="1:10" hidden="1" x14ac:dyDescent="0.25">
      <c r="A22" s="140" t="s">
        <v>7826</v>
      </c>
    </row>
    <row r="23" spans="1:10" hidden="1" x14ac:dyDescent="0.25">
      <c r="A23" s="139" t="s">
        <v>7827</v>
      </c>
      <c r="C23" s="151">
        <v>-100</v>
      </c>
    </row>
    <row r="24" spans="1:10" hidden="1" x14ac:dyDescent="0.25">
      <c r="A24" s="139" t="s">
        <v>7828</v>
      </c>
      <c r="C24" s="151">
        <v>-40</v>
      </c>
    </row>
    <row r="25" spans="1:10" hidden="1" x14ac:dyDescent="0.25">
      <c r="A25" s="139" t="s">
        <v>7829</v>
      </c>
      <c r="C25" s="151">
        <f>-40*$D$7</f>
        <v>0</v>
      </c>
    </row>
    <row r="26" spans="1:10" hidden="1" x14ac:dyDescent="0.25">
      <c r="A26" s="139" t="s">
        <v>7830</v>
      </c>
      <c r="C26" s="151">
        <v>-165</v>
      </c>
    </row>
    <row r="27" spans="1:10" hidden="1" x14ac:dyDescent="0.25">
      <c r="A27" s="139" t="s">
        <v>7831</v>
      </c>
      <c r="C27" s="151">
        <v>-90</v>
      </c>
    </row>
    <row r="28" spans="1:10" hidden="1" x14ac:dyDescent="0.25">
      <c r="A28" s="139" t="s">
        <v>7832</v>
      </c>
      <c r="C28" s="151">
        <v>-9</v>
      </c>
    </row>
    <row r="29" spans="1:10" hidden="1" x14ac:dyDescent="0.25">
      <c r="A29" s="139" t="s">
        <v>7833</v>
      </c>
      <c r="C29" s="151">
        <v>-50</v>
      </c>
    </row>
    <row r="30" spans="1:10" hidden="1" x14ac:dyDescent="0.25">
      <c r="C30" s="151"/>
    </row>
    <row r="31" spans="1:10" hidden="1" x14ac:dyDescent="0.25">
      <c r="A31" s="140" t="s">
        <v>7834</v>
      </c>
      <c r="C31" s="151"/>
    </row>
    <row r="32" spans="1:10" hidden="1" x14ac:dyDescent="0.25">
      <c r="A32" s="139" t="s">
        <v>7835</v>
      </c>
      <c r="C32" s="151">
        <v>-175</v>
      </c>
    </row>
    <row r="33" spans="1:10" hidden="1" x14ac:dyDescent="0.25">
      <c r="A33" s="139" t="s">
        <v>7836</v>
      </c>
      <c r="C33" s="152">
        <f>-(D13*D9*(D6/12))</f>
        <v>-20184.412499999999</v>
      </c>
      <c r="D33" s="152">
        <v>0</v>
      </c>
    </row>
    <row r="34" spans="1:10" hidden="1" x14ac:dyDescent="0.25">
      <c r="A34" s="155" t="s">
        <v>7837</v>
      </c>
      <c r="B34" s="155"/>
      <c r="C34" s="156">
        <f>-(IF($D$3&lt;250001,($D$5*0.2*$D$3),IF(AND($D$3&gt;250001,$D$3&lt;500000),($D$5*0.15*$D$3),IF($D$3&gt;500000,$D$5*0.1*$D$3))))</f>
        <v>-448.875</v>
      </c>
      <c r="D34" s="153"/>
      <c r="F34" s="156">
        <f>-(IF($D$3&lt;250001,($D$5*0.2*$D$3),IF(AND($D$3&gt;250001,$D$3&lt;500000),($D$5*0.15*$D$3),IF($D$3&gt;500000,$D$5*0.1*$D$3))))</f>
        <v>-448.875</v>
      </c>
      <c r="I34" s="156">
        <f>-(IF($D$3&lt;250001,($D$5*0.2*$D$3),IF(AND($D$3&gt;250001,$D$3&lt;500000),($D$5*0.15*$D$3),IF($D$3&gt;500000,$D$5*0.1*$D$3))))</f>
        <v>-448.875</v>
      </c>
    </row>
    <row r="35" spans="1:10" hidden="1" x14ac:dyDescent="0.25"/>
    <row r="36" spans="1:10" hidden="1" x14ac:dyDescent="0.25">
      <c r="A36" s="138" t="s">
        <v>7838</v>
      </c>
      <c r="C36" s="154">
        <f>SUM(C16:C34)</f>
        <v>10460.912499999999</v>
      </c>
      <c r="D36" s="152">
        <f>SUM(D16:D33)</f>
        <v>20184.412499999999</v>
      </c>
      <c r="F36" s="154">
        <f>SUM(F16:F34)</f>
        <v>31274.324999999997</v>
      </c>
      <c r="G36" s="152">
        <f>SUM(G16:G33)</f>
        <v>0</v>
      </c>
      <c r="I36" s="154">
        <f>SUM(I16:I34)</f>
        <v>31274.324999999997</v>
      </c>
      <c r="J36" s="152">
        <f>SUM(J16:J33)</f>
        <v>0</v>
      </c>
    </row>
    <row r="37" spans="1:10" hidden="1" x14ac:dyDescent="0.25"/>
    <row r="38" spans="1:10" hidden="1" x14ac:dyDescent="0.25">
      <c r="A38" s="141" t="s">
        <v>7839</v>
      </c>
      <c r="C38" s="141">
        <f>C36/$C$13</f>
        <v>0.6991420217209684</v>
      </c>
      <c r="D38" s="141">
        <f>D36/$D$13</f>
        <v>7.0999999999999994E-2</v>
      </c>
      <c r="F38" s="157"/>
      <c r="I38" s="141">
        <f>I36/$I$13</f>
        <v>0.34836340852130315</v>
      </c>
    </row>
    <row r="39" spans="1:10" hidden="1" x14ac:dyDescent="0.25"/>
    <row r="40" spans="1:10" hidden="1" x14ac:dyDescent="0.25">
      <c r="A40" s="138" t="s">
        <v>7840</v>
      </c>
      <c r="C40" s="141">
        <f>+$C$36/$D$3</f>
        <v>3.495710108604845E-2</v>
      </c>
      <c r="F40" s="141">
        <f>+$F$36/$G$3</f>
        <v>0.10450902255639097</v>
      </c>
      <c r="I40" s="141">
        <f>+$I$36/$J$3</f>
        <v>0.10450902255639097</v>
      </c>
    </row>
  </sheetData>
  <sheetProtection algorithmName="SHA-512" hashValue="bKUsmvQOY7h0YecbMIEWfQFQ1JBnUUlmdZILUJ07F7xdTUrdvCWvXiSY6/HWzQOf0W5AcFD2qliBgo8OPBT2RQ==" saltValue="HNFgCcrNthvVuWpNkpNqDw==" spinCount="100000" sheet="1" objects="1" scenarios="1" selectLockedCells="1" selectUnlockedCells="1"/>
  <mergeCells count="4">
    <mergeCell ref="C2:D2"/>
    <mergeCell ref="F2:G2"/>
    <mergeCell ref="I2:J2"/>
    <mergeCell ref="L2:M2"/>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G15897"/>
  <sheetViews>
    <sheetView zoomScale="80" zoomScaleNormal="80" workbookViewId="0">
      <pane ySplit="1" topLeftCell="A15780" activePane="bottomLeft" state="frozen"/>
      <selection pane="bottomLeft" sqref="A1:G1048576"/>
    </sheetView>
  </sheetViews>
  <sheetFormatPr defaultColWidth="8.7109375" defaultRowHeight="15" x14ac:dyDescent="0.25"/>
  <cols>
    <col min="1" max="1" width="13.140625" hidden="1" customWidth="1"/>
    <col min="2" max="2" width="33.140625" hidden="1" customWidth="1"/>
    <col min="3" max="3" width="5.85546875" hidden="1" customWidth="1"/>
    <col min="4" max="4" width="40.28515625" hidden="1" customWidth="1"/>
    <col min="5" max="5" width="9.28515625" hidden="1" customWidth="1"/>
    <col min="6" max="6" width="13.7109375" hidden="1" customWidth="1"/>
    <col min="7" max="7" width="14.85546875" hidden="1" customWidth="1"/>
    <col min="8" max="8" width="8.7109375" customWidth="1"/>
  </cols>
  <sheetData>
    <row r="1" spans="1:7" x14ac:dyDescent="0.25">
      <c r="A1" s="38" t="s">
        <v>7938</v>
      </c>
      <c r="B1" s="7" t="s">
        <v>8</v>
      </c>
      <c r="C1" s="7" t="s">
        <v>9</v>
      </c>
      <c r="D1" s="7" t="s">
        <v>102</v>
      </c>
      <c r="E1" s="7" t="s">
        <v>103</v>
      </c>
      <c r="F1" s="7" t="s">
        <v>104</v>
      </c>
      <c r="G1" s="7" t="s">
        <v>8249</v>
      </c>
    </row>
    <row r="2" spans="1:7" x14ac:dyDescent="0.25">
      <c r="A2">
        <v>10025</v>
      </c>
      <c r="B2" t="s">
        <v>1074</v>
      </c>
      <c r="C2" t="s">
        <v>1075</v>
      </c>
      <c r="D2" t="s">
        <v>8250</v>
      </c>
      <c r="E2">
        <v>976300</v>
      </c>
      <c r="F2">
        <v>-0.102665441176471</v>
      </c>
      <c r="G2">
        <v>153</v>
      </c>
    </row>
    <row r="3" spans="1:7" x14ac:dyDescent="0.25">
      <c r="A3">
        <v>60657</v>
      </c>
      <c r="B3" t="s">
        <v>5660</v>
      </c>
      <c r="C3" t="s">
        <v>5519</v>
      </c>
      <c r="D3" t="s">
        <v>8251</v>
      </c>
      <c r="E3">
        <v>346100</v>
      </c>
      <c r="F3">
        <v>-4.3153049482163404E-3</v>
      </c>
      <c r="G3">
        <v>95</v>
      </c>
    </row>
    <row r="4" spans="1:7" x14ac:dyDescent="0.25">
      <c r="A4">
        <v>10023</v>
      </c>
      <c r="B4" t="s">
        <v>1074</v>
      </c>
      <c r="C4" t="s">
        <v>1075</v>
      </c>
      <c r="D4" t="s">
        <v>8250</v>
      </c>
      <c r="E4">
        <v>1408500</v>
      </c>
      <c r="F4">
        <v>-1.9832985386221299E-2</v>
      </c>
      <c r="G4">
        <v>181</v>
      </c>
    </row>
    <row r="5" spans="1:7" x14ac:dyDescent="0.25">
      <c r="A5">
        <v>77494</v>
      </c>
      <c r="B5" t="s">
        <v>8072</v>
      </c>
      <c r="C5" t="s">
        <v>6396</v>
      </c>
      <c r="D5" t="s">
        <v>8252</v>
      </c>
      <c r="E5">
        <v>328000</v>
      </c>
      <c r="F5">
        <v>-3.10192023633678E-2</v>
      </c>
      <c r="G5">
        <v>82.5</v>
      </c>
    </row>
    <row r="6" spans="1:7" x14ac:dyDescent="0.25">
      <c r="A6">
        <v>60614</v>
      </c>
      <c r="B6" t="s">
        <v>5660</v>
      </c>
      <c r="C6" t="s">
        <v>5519</v>
      </c>
      <c r="D6" t="s">
        <v>8251</v>
      </c>
      <c r="E6">
        <v>419500</v>
      </c>
      <c r="F6">
        <v>-2.7359146765592399E-2</v>
      </c>
      <c r="G6">
        <v>102</v>
      </c>
    </row>
    <row r="7" spans="1:7" x14ac:dyDescent="0.25">
      <c r="A7">
        <v>77449</v>
      </c>
      <c r="B7" t="s">
        <v>8072</v>
      </c>
      <c r="C7" t="s">
        <v>6396</v>
      </c>
      <c r="D7" t="s">
        <v>8252</v>
      </c>
      <c r="E7">
        <v>185700</v>
      </c>
      <c r="F7">
        <v>4.4431946006749198E-2</v>
      </c>
      <c r="G7">
        <v>63</v>
      </c>
    </row>
    <row r="8" spans="1:7" x14ac:dyDescent="0.25">
      <c r="A8">
        <v>79936</v>
      </c>
      <c r="B8" t="s">
        <v>6506</v>
      </c>
      <c r="C8" t="s">
        <v>6396</v>
      </c>
      <c r="D8" t="s">
        <v>6506</v>
      </c>
      <c r="E8">
        <v>130300</v>
      </c>
      <c r="F8">
        <v>4.6586345381526097E-2</v>
      </c>
      <c r="G8">
        <v>79</v>
      </c>
    </row>
    <row r="9" spans="1:7" x14ac:dyDescent="0.25">
      <c r="A9">
        <v>77084</v>
      </c>
      <c r="B9" t="s">
        <v>2056</v>
      </c>
      <c r="C9" t="s">
        <v>6396</v>
      </c>
      <c r="D9" t="s">
        <v>8252</v>
      </c>
      <c r="E9">
        <v>180500</v>
      </c>
      <c r="F9">
        <v>7.5685339690107295E-2</v>
      </c>
      <c r="G9">
        <v>63</v>
      </c>
    </row>
    <row r="10" spans="1:7" x14ac:dyDescent="0.25">
      <c r="A10">
        <v>10002</v>
      </c>
      <c r="B10" t="s">
        <v>1074</v>
      </c>
      <c r="C10" t="s">
        <v>1075</v>
      </c>
      <c r="D10" t="s">
        <v>8250</v>
      </c>
      <c r="E10">
        <v>896500</v>
      </c>
      <c r="F10">
        <v>-0.106893803546523</v>
      </c>
      <c r="G10">
        <v>160</v>
      </c>
    </row>
    <row r="11" spans="1:7" x14ac:dyDescent="0.25">
      <c r="A11">
        <v>10467</v>
      </c>
      <c r="B11" t="s">
        <v>1074</v>
      </c>
      <c r="C11" t="s">
        <v>1075</v>
      </c>
      <c r="D11" t="s">
        <v>8250</v>
      </c>
      <c r="E11">
        <v>425800</v>
      </c>
      <c r="F11">
        <v>2.4050024050024099E-2</v>
      </c>
      <c r="G11">
        <v>170</v>
      </c>
    </row>
    <row r="12" spans="1:7" x14ac:dyDescent="0.25">
      <c r="A12">
        <v>11226</v>
      </c>
      <c r="B12" t="s">
        <v>1074</v>
      </c>
      <c r="C12" t="s">
        <v>1075</v>
      </c>
      <c r="D12" t="s">
        <v>8250</v>
      </c>
      <c r="E12">
        <v>824500</v>
      </c>
      <c r="F12">
        <v>-3.1435134808366601E-3</v>
      </c>
      <c r="G12">
        <v>160</v>
      </c>
    </row>
    <row r="13" spans="1:7" x14ac:dyDescent="0.25">
      <c r="A13">
        <v>60640</v>
      </c>
      <c r="B13" t="s">
        <v>5660</v>
      </c>
      <c r="C13" t="s">
        <v>5519</v>
      </c>
      <c r="D13" t="s">
        <v>8251</v>
      </c>
      <c r="E13">
        <v>237600</v>
      </c>
      <c r="F13">
        <v>-4.1911148365465197E-3</v>
      </c>
      <c r="G13">
        <v>93</v>
      </c>
    </row>
    <row r="14" spans="1:7" x14ac:dyDescent="0.25">
      <c r="A14">
        <v>94109</v>
      </c>
      <c r="B14" t="s">
        <v>7177</v>
      </c>
      <c r="C14" t="s">
        <v>99</v>
      </c>
      <c r="D14" t="s">
        <v>8253</v>
      </c>
      <c r="E14">
        <v>1201200</v>
      </c>
      <c r="F14">
        <v>-3.1134053879658001E-2</v>
      </c>
      <c r="G14">
        <v>40</v>
      </c>
    </row>
    <row r="15" spans="1:7" x14ac:dyDescent="0.25">
      <c r="A15">
        <v>10016</v>
      </c>
      <c r="B15" t="s">
        <v>1074</v>
      </c>
      <c r="C15" t="s">
        <v>1075</v>
      </c>
      <c r="D15" t="s">
        <v>8250</v>
      </c>
      <c r="E15">
        <v>959500</v>
      </c>
      <c r="F15">
        <v>-6.7994171928120406E-2</v>
      </c>
      <c r="G15">
        <v>177.5</v>
      </c>
    </row>
    <row r="16" spans="1:7" x14ac:dyDescent="0.25">
      <c r="A16">
        <v>78660</v>
      </c>
      <c r="B16" t="s">
        <v>8119</v>
      </c>
      <c r="C16" t="s">
        <v>6396</v>
      </c>
      <c r="D16" t="s">
        <v>8254</v>
      </c>
      <c r="E16">
        <v>255400</v>
      </c>
      <c r="F16">
        <v>3.82113821138211E-2</v>
      </c>
      <c r="G16">
        <v>63</v>
      </c>
    </row>
    <row r="17" spans="1:7" x14ac:dyDescent="0.25">
      <c r="A17">
        <v>37013</v>
      </c>
      <c r="B17" t="s">
        <v>3695</v>
      </c>
      <c r="C17" t="s">
        <v>3692</v>
      </c>
      <c r="D17" t="s">
        <v>8255</v>
      </c>
      <c r="E17">
        <v>226000</v>
      </c>
      <c r="F17">
        <v>7.2615092548647397E-2</v>
      </c>
      <c r="G17">
        <v>53</v>
      </c>
    </row>
    <row r="18" spans="1:7" x14ac:dyDescent="0.25">
      <c r="A18">
        <v>32162</v>
      </c>
      <c r="B18" t="s">
        <v>3242</v>
      </c>
      <c r="C18" t="s">
        <v>3212</v>
      </c>
      <c r="D18" t="s">
        <v>3242</v>
      </c>
      <c r="E18">
        <v>273600</v>
      </c>
      <c r="F18">
        <v>5.5148476667952202E-2</v>
      </c>
      <c r="G18">
        <v>88.5</v>
      </c>
    </row>
    <row r="19" spans="1:7" x14ac:dyDescent="0.25">
      <c r="A19">
        <v>11235</v>
      </c>
      <c r="B19" t="s">
        <v>1074</v>
      </c>
      <c r="C19" t="s">
        <v>1075</v>
      </c>
      <c r="D19" t="s">
        <v>8250</v>
      </c>
      <c r="E19">
        <v>737700</v>
      </c>
      <c r="F19">
        <v>3.01633850020947E-2</v>
      </c>
      <c r="G19">
        <v>236</v>
      </c>
    </row>
    <row r="20" spans="1:7" x14ac:dyDescent="0.25">
      <c r="A20">
        <v>11375</v>
      </c>
      <c r="B20" t="s">
        <v>1074</v>
      </c>
      <c r="C20" t="s">
        <v>1075</v>
      </c>
      <c r="D20" t="s">
        <v>8250</v>
      </c>
      <c r="E20">
        <v>997300</v>
      </c>
      <c r="F20">
        <v>3.4865622081560702E-2</v>
      </c>
      <c r="G20">
        <v>145</v>
      </c>
    </row>
    <row r="21" spans="1:7" x14ac:dyDescent="0.25">
      <c r="A21">
        <v>60647</v>
      </c>
      <c r="B21" t="s">
        <v>5660</v>
      </c>
      <c r="C21" t="s">
        <v>5519</v>
      </c>
      <c r="D21" t="s">
        <v>8251</v>
      </c>
      <c r="E21">
        <v>379500</v>
      </c>
      <c r="F21">
        <v>-2.1150374000515899E-2</v>
      </c>
      <c r="G21">
        <v>91</v>
      </c>
    </row>
    <row r="22" spans="1:7" x14ac:dyDescent="0.25">
      <c r="A22">
        <v>90250</v>
      </c>
      <c r="B22" t="s">
        <v>825</v>
      </c>
      <c r="C22" t="s">
        <v>99</v>
      </c>
      <c r="D22" t="s">
        <v>8256</v>
      </c>
      <c r="E22">
        <v>655800</v>
      </c>
      <c r="F22">
        <v>3.8315389487017099E-2</v>
      </c>
      <c r="G22">
        <v>46</v>
      </c>
    </row>
    <row r="23" spans="1:7" x14ac:dyDescent="0.25">
      <c r="A23">
        <v>37211</v>
      </c>
      <c r="B23" t="s">
        <v>3695</v>
      </c>
      <c r="C23" t="s">
        <v>3692</v>
      </c>
      <c r="D23" t="s">
        <v>8255</v>
      </c>
      <c r="E23">
        <v>259200</v>
      </c>
      <c r="F23">
        <v>1.88679245283019E-2</v>
      </c>
      <c r="G23">
        <v>55</v>
      </c>
    </row>
    <row r="24" spans="1:7" x14ac:dyDescent="0.25">
      <c r="A24">
        <v>10029</v>
      </c>
      <c r="B24" t="s">
        <v>1074</v>
      </c>
      <c r="C24" t="s">
        <v>1075</v>
      </c>
      <c r="D24" t="s">
        <v>8250</v>
      </c>
      <c r="E24">
        <v>745100</v>
      </c>
      <c r="F24">
        <v>-4.0314270994332803E-2</v>
      </c>
      <c r="G24">
        <v>160</v>
      </c>
    </row>
    <row r="25" spans="1:7" x14ac:dyDescent="0.25">
      <c r="A25">
        <v>10009</v>
      </c>
      <c r="B25" t="s">
        <v>1074</v>
      </c>
      <c r="C25" t="s">
        <v>1075</v>
      </c>
      <c r="D25" t="s">
        <v>8250</v>
      </c>
      <c r="E25">
        <v>1030400</v>
      </c>
      <c r="F25">
        <v>-0.110036275695284</v>
      </c>
      <c r="G25">
        <v>160</v>
      </c>
    </row>
    <row r="26" spans="1:7" x14ac:dyDescent="0.25">
      <c r="A26">
        <v>77573</v>
      </c>
      <c r="B26" t="s">
        <v>6491</v>
      </c>
      <c r="C26" t="s">
        <v>6396</v>
      </c>
      <c r="D26" t="s">
        <v>8252</v>
      </c>
      <c r="E26">
        <v>265300</v>
      </c>
      <c r="F26">
        <v>-1.12951807228916E-3</v>
      </c>
      <c r="G26">
        <v>65</v>
      </c>
    </row>
    <row r="27" spans="1:7" x14ac:dyDescent="0.25">
      <c r="A27">
        <v>60618</v>
      </c>
      <c r="B27" t="s">
        <v>5660</v>
      </c>
      <c r="C27" t="s">
        <v>5519</v>
      </c>
      <c r="D27" t="s">
        <v>8251</v>
      </c>
      <c r="E27">
        <v>374900</v>
      </c>
      <c r="F27">
        <v>-4.3866360622290199E-2</v>
      </c>
      <c r="G27">
        <v>92</v>
      </c>
    </row>
    <row r="28" spans="1:7" x14ac:dyDescent="0.25">
      <c r="A28">
        <v>78130</v>
      </c>
      <c r="B28" t="s">
        <v>8101</v>
      </c>
      <c r="C28" t="s">
        <v>6396</v>
      </c>
      <c r="D28" t="s">
        <v>8257</v>
      </c>
      <c r="E28">
        <v>233400</v>
      </c>
      <c r="F28">
        <v>3.1374281926646E-2</v>
      </c>
      <c r="G28">
        <v>86</v>
      </c>
    </row>
    <row r="29" spans="1:7" x14ac:dyDescent="0.25">
      <c r="A29">
        <v>77584</v>
      </c>
      <c r="B29" t="s">
        <v>8086</v>
      </c>
      <c r="C29" t="s">
        <v>6396</v>
      </c>
      <c r="D29" t="s">
        <v>8252</v>
      </c>
      <c r="E29">
        <v>268900</v>
      </c>
      <c r="F29">
        <v>2.28223659186002E-2</v>
      </c>
      <c r="G29">
        <v>66</v>
      </c>
    </row>
    <row r="30" spans="1:7" x14ac:dyDescent="0.25">
      <c r="A30">
        <v>10011</v>
      </c>
      <c r="B30" t="s">
        <v>1074</v>
      </c>
      <c r="C30" t="s">
        <v>1075</v>
      </c>
      <c r="D30" t="s">
        <v>8250</v>
      </c>
      <c r="E30">
        <v>1618000</v>
      </c>
      <c r="F30">
        <v>-3.1543664332315799E-2</v>
      </c>
      <c r="G30">
        <v>170</v>
      </c>
    </row>
    <row r="31" spans="1:7" x14ac:dyDescent="0.25">
      <c r="A31">
        <v>10128</v>
      </c>
      <c r="B31" t="s">
        <v>1074</v>
      </c>
      <c r="C31" t="s">
        <v>1075</v>
      </c>
      <c r="D31" t="s">
        <v>8250</v>
      </c>
      <c r="E31">
        <v>1151800</v>
      </c>
      <c r="F31">
        <v>-8.0546020595513704E-2</v>
      </c>
      <c r="G31">
        <v>160</v>
      </c>
    </row>
    <row r="32" spans="1:7" x14ac:dyDescent="0.25">
      <c r="A32">
        <v>28269</v>
      </c>
      <c r="B32" t="s">
        <v>648</v>
      </c>
      <c r="C32" t="s">
        <v>2564</v>
      </c>
      <c r="D32" t="s">
        <v>8258</v>
      </c>
      <c r="E32">
        <v>217200</v>
      </c>
      <c r="F32">
        <v>8.6543271635817903E-2</v>
      </c>
      <c r="G32">
        <v>48</v>
      </c>
    </row>
    <row r="33" spans="1:7" x14ac:dyDescent="0.25">
      <c r="A33">
        <v>20002</v>
      </c>
      <c r="B33" t="s">
        <v>494</v>
      </c>
      <c r="C33" t="s">
        <v>2064</v>
      </c>
      <c r="D33" t="s">
        <v>8259</v>
      </c>
      <c r="E33">
        <v>637300</v>
      </c>
      <c r="F33">
        <v>-3.0427506465845099E-2</v>
      </c>
      <c r="G33">
        <v>57</v>
      </c>
    </row>
    <row r="34" spans="1:7" x14ac:dyDescent="0.25">
      <c r="A34">
        <v>78613</v>
      </c>
      <c r="B34" t="s">
        <v>6498</v>
      </c>
      <c r="C34" t="s">
        <v>6396</v>
      </c>
      <c r="D34" t="s">
        <v>8254</v>
      </c>
      <c r="E34">
        <v>305600</v>
      </c>
      <c r="F34">
        <v>4.19365837026935E-2</v>
      </c>
      <c r="G34">
        <v>62</v>
      </c>
    </row>
    <row r="35" spans="1:7" x14ac:dyDescent="0.25">
      <c r="A35">
        <v>78572</v>
      </c>
      <c r="B35" t="s">
        <v>5981</v>
      </c>
      <c r="C35" t="s">
        <v>6396</v>
      </c>
      <c r="D35" t="s">
        <v>8260</v>
      </c>
      <c r="E35">
        <v>112600</v>
      </c>
      <c r="F35">
        <v>6.1262959472196003E-2</v>
      </c>
      <c r="G35">
        <v>165.5</v>
      </c>
    </row>
    <row r="36" spans="1:7" x14ac:dyDescent="0.25">
      <c r="A36">
        <v>30349</v>
      </c>
      <c r="B36" t="s">
        <v>816</v>
      </c>
      <c r="C36" t="s">
        <v>2990</v>
      </c>
      <c r="D36" t="s">
        <v>8261</v>
      </c>
      <c r="E36">
        <v>138400</v>
      </c>
      <c r="F36">
        <v>9.9285146942017496E-2</v>
      </c>
      <c r="G36">
        <v>65.5</v>
      </c>
    </row>
    <row r="37" spans="1:7" x14ac:dyDescent="0.25">
      <c r="A37">
        <v>79912</v>
      </c>
      <c r="B37" t="s">
        <v>6506</v>
      </c>
      <c r="C37" t="s">
        <v>6396</v>
      </c>
      <c r="D37" t="s">
        <v>6506</v>
      </c>
      <c r="E37">
        <v>189600</v>
      </c>
      <c r="F37">
        <v>1.06609808102345E-2</v>
      </c>
      <c r="G37">
        <v>94</v>
      </c>
    </row>
    <row r="38" spans="1:7" x14ac:dyDescent="0.25">
      <c r="A38">
        <v>94565</v>
      </c>
      <c r="B38" t="s">
        <v>526</v>
      </c>
      <c r="C38" t="s">
        <v>99</v>
      </c>
      <c r="D38" t="s">
        <v>8253</v>
      </c>
      <c r="E38">
        <v>430800</v>
      </c>
      <c r="F38">
        <v>7.2480710778583101E-3</v>
      </c>
      <c r="G38">
        <v>50.5</v>
      </c>
    </row>
    <row r="39" spans="1:7" x14ac:dyDescent="0.25">
      <c r="A39">
        <v>90046</v>
      </c>
      <c r="B39" t="s">
        <v>98</v>
      </c>
      <c r="C39" t="s">
        <v>99</v>
      </c>
      <c r="D39" t="s">
        <v>8256</v>
      </c>
      <c r="E39">
        <v>1468100</v>
      </c>
      <c r="F39">
        <v>1.7741385192767E-3</v>
      </c>
      <c r="G39">
        <v>74</v>
      </c>
    </row>
    <row r="40" spans="1:7" x14ac:dyDescent="0.25">
      <c r="A40">
        <v>77433</v>
      </c>
      <c r="B40" t="s">
        <v>6895</v>
      </c>
      <c r="C40" t="s">
        <v>6396</v>
      </c>
      <c r="D40" t="s">
        <v>8252</v>
      </c>
      <c r="E40">
        <v>257800</v>
      </c>
      <c r="F40">
        <v>1.17739403453689E-2</v>
      </c>
      <c r="G40">
        <v>85</v>
      </c>
    </row>
    <row r="41" spans="1:7" x14ac:dyDescent="0.25">
      <c r="A41">
        <v>75052</v>
      </c>
      <c r="B41" t="s">
        <v>6406</v>
      </c>
      <c r="C41" t="s">
        <v>6396</v>
      </c>
      <c r="D41" t="s">
        <v>8262</v>
      </c>
      <c r="E41">
        <v>229000</v>
      </c>
      <c r="F41">
        <v>0.10096153846153801</v>
      </c>
      <c r="G41">
        <v>49.5</v>
      </c>
    </row>
    <row r="42" spans="1:7" x14ac:dyDescent="0.25">
      <c r="A42">
        <v>20009</v>
      </c>
      <c r="B42" t="s">
        <v>494</v>
      </c>
      <c r="C42" t="s">
        <v>2064</v>
      </c>
      <c r="D42" t="s">
        <v>8259</v>
      </c>
      <c r="E42">
        <v>561000</v>
      </c>
      <c r="F42">
        <v>1.7594775984037699E-2</v>
      </c>
      <c r="G42">
        <v>57</v>
      </c>
    </row>
    <row r="43" spans="1:7" x14ac:dyDescent="0.25">
      <c r="A43">
        <v>37042</v>
      </c>
      <c r="B43" t="s">
        <v>2178</v>
      </c>
      <c r="C43" t="s">
        <v>3692</v>
      </c>
      <c r="D43" t="s">
        <v>2178</v>
      </c>
      <c r="E43">
        <v>138400</v>
      </c>
      <c r="F43">
        <v>3.3607169529499603E-2</v>
      </c>
      <c r="G43">
        <v>58</v>
      </c>
    </row>
    <row r="44" spans="1:7" x14ac:dyDescent="0.25">
      <c r="A44">
        <v>73099</v>
      </c>
      <c r="B44" t="s">
        <v>6294</v>
      </c>
      <c r="C44" t="s">
        <v>6269</v>
      </c>
      <c r="D44" t="s">
        <v>6295</v>
      </c>
      <c r="E44">
        <v>168100</v>
      </c>
      <c r="F44">
        <v>1.7554479418886201E-2</v>
      </c>
      <c r="G44">
        <v>68</v>
      </c>
    </row>
    <row r="45" spans="1:7" x14ac:dyDescent="0.25">
      <c r="A45">
        <v>11206</v>
      </c>
      <c r="B45" t="s">
        <v>1074</v>
      </c>
      <c r="C45" t="s">
        <v>1075</v>
      </c>
      <c r="D45" t="s">
        <v>8250</v>
      </c>
      <c r="E45">
        <v>746600</v>
      </c>
      <c r="F45">
        <v>3.1215469613259699E-2</v>
      </c>
      <c r="G45">
        <v>160</v>
      </c>
    </row>
    <row r="46" spans="1:7" x14ac:dyDescent="0.25">
      <c r="A46">
        <v>77429</v>
      </c>
      <c r="B46" t="s">
        <v>6895</v>
      </c>
      <c r="C46" t="s">
        <v>6396</v>
      </c>
      <c r="D46" t="s">
        <v>8252</v>
      </c>
      <c r="E46">
        <v>250300</v>
      </c>
      <c r="F46">
        <v>2.12158302733578E-2</v>
      </c>
      <c r="G46">
        <v>74.5</v>
      </c>
    </row>
    <row r="47" spans="1:7" x14ac:dyDescent="0.25">
      <c r="A47">
        <v>10462</v>
      </c>
      <c r="B47" t="s">
        <v>1074</v>
      </c>
      <c r="C47" t="s">
        <v>1075</v>
      </c>
      <c r="D47" t="s">
        <v>8250</v>
      </c>
      <c r="E47">
        <v>164300</v>
      </c>
      <c r="F47">
        <v>0.110135135135135</v>
      </c>
      <c r="G47">
        <v>148.5</v>
      </c>
    </row>
    <row r="48" spans="1:7" x14ac:dyDescent="0.25">
      <c r="A48">
        <v>77479</v>
      </c>
      <c r="B48" t="s">
        <v>8077</v>
      </c>
      <c r="C48" t="s">
        <v>6396</v>
      </c>
      <c r="D48" t="s">
        <v>8252</v>
      </c>
      <c r="E48">
        <v>361800</v>
      </c>
      <c r="F48">
        <v>-2.24263712510132E-2</v>
      </c>
      <c r="G48">
        <v>89</v>
      </c>
    </row>
    <row r="49" spans="1:7" x14ac:dyDescent="0.25">
      <c r="A49">
        <v>10003</v>
      </c>
      <c r="B49" t="s">
        <v>1074</v>
      </c>
      <c r="C49" t="s">
        <v>1075</v>
      </c>
      <c r="D49" t="s">
        <v>8250</v>
      </c>
      <c r="E49">
        <v>1551100</v>
      </c>
      <c r="F49">
        <v>-7.9083298699756596E-2</v>
      </c>
      <c r="G49">
        <v>160</v>
      </c>
    </row>
    <row r="50" spans="1:7" x14ac:dyDescent="0.25">
      <c r="A50">
        <v>60613</v>
      </c>
      <c r="B50" t="s">
        <v>5660</v>
      </c>
      <c r="C50" t="s">
        <v>5519</v>
      </c>
      <c r="D50" t="s">
        <v>8251</v>
      </c>
      <c r="E50">
        <v>232500</v>
      </c>
      <c r="F50">
        <v>-1.7174753112924001E-3</v>
      </c>
      <c r="G50">
        <v>80</v>
      </c>
    </row>
    <row r="51" spans="1:7" x14ac:dyDescent="0.25">
      <c r="A51">
        <v>63376</v>
      </c>
      <c r="B51" t="s">
        <v>5859</v>
      </c>
      <c r="C51" t="s">
        <v>5817</v>
      </c>
      <c r="D51" t="s">
        <v>8263</v>
      </c>
      <c r="E51">
        <v>206400</v>
      </c>
      <c r="F51">
        <v>3.8751887267237002E-2</v>
      </c>
      <c r="G51">
        <v>50</v>
      </c>
    </row>
    <row r="52" spans="1:7" x14ac:dyDescent="0.25">
      <c r="A52">
        <v>30044</v>
      </c>
      <c r="B52" t="s">
        <v>3002</v>
      </c>
      <c r="C52" t="s">
        <v>2990</v>
      </c>
      <c r="D52" t="s">
        <v>8261</v>
      </c>
      <c r="E52">
        <v>204200</v>
      </c>
      <c r="F52">
        <v>7.5869336143308694E-2</v>
      </c>
      <c r="G52">
        <v>57</v>
      </c>
    </row>
    <row r="53" spans="1:7" x14ac:dyDescent="0.25">
      <c r="A53">
        <v>10019</v>
      </c>
      <c r="B53" t="s">
        <v>1074</v>
      </c>
      <c r="C53" t="s">
        <v>1075</v>
      </c>
      <c r="D53" t="s">
        <v>8250</v>
      </c>
      <c r="E53">
        <v>1178000</v>
      </c>
      <c r="F53">
        <v>-8.1839438815276694E-2</v>
      </c>
      <c r="G53">
        <v>168</v>
      </c>
    </row>
    <row r="54" spans="1:7" x14ac:dyDescent="0.25">
      <c r="A54">
        <v>10463</v>
      </c>
      <c r="B54" t="s">
        <v>1074</v>
      </c>
      <c r="C54" t="s">
        <v>1075</v>
      </c>
      <c r="D54" t="s">
        <v>8250</v>
      </c>
      <c r="E54">
        <v>651700</v>
      </c>
      <c r="F54">
        <v>-1.3771186440678001E-2</v>
      </c>
      <c r="G54">
        <v>141.5</v>
      </c>
    </row>
    <row r="55" spans="1:7" x14ac:dyDescent="0.25">
      <c r="A55">
        <v>30043</v>
      </c>
      <c r="B55" t="s">
        <v>3002</v>
      </c>
      <c r="C55" t="s">
        <v>2990</v>
      </c>
      <c r="D55" t="s">
        <v>8261</v>
      </c>
      <c r="E55">
        <v>243700</v>
      </c>
      <c r="F55">
        <v>5.3154710458081199E-2</v>
      </c>
      <c r="G55">
        <v>56</v>
      </c>
    </row>
    <row r="56" spans="1:7" x14ac:dyDescent="0.25">
      <c r="A56">
        <v>28277</v>
      </c>
      <c r="B56" t="s">
        <v>648</v>
      </c>
      <c r="C56" t="s">
        <v>2564</v>
      </c>
      <c r="D56" t="s">
        <v>8258</v>
      </c>
      <c r="E56">
        <v>358400</v>
      </c>
      <c r="F56">
        <v>3.1960840771667103E-2</v>
      </c>
      <c r="G56">
        <v>62</v>
      </c>
    </row>
    <row r="57" spans="1:7" x14ac:dyDescent="0.25">
      <c r="A57">
        <v>11212</v>
      </c>
      <c r="B57" t="s">
        <v>1074</v>
      </c>
      <c r="C57" t="s">
        <v>1075</v>
      </c>
      <c r="D57" t="s">
        <v>8250</v>
      </c>
      <c r="E57">
        <v>451600</v>
      </c>
      <c r="F57">
        <v>1.6430339860454599E-2</v>
      </c>
      <c r="G57">
        <v>160</v>
      </c>
    </row>
    <row r="58" spans="1:7" x14ac:dyDescent="0.25">
      <c r="A58">
        <v>11230</v>
      </c>
      <c r="B58" t="s">
        <v>1074</v>
      </c>
      <c r="C58" t="s">
        <v>1075</v>
      </c>
      <c r="D58" t="s">
        <v>8250</v>
      </c>
      <c r="E58">
        <v>1060500</v>
      </c>
      <c r="F58">
        <v>-2.68856670948798E-2</v>
      </c>
      <c r="G58">
        <v>160</v>
      </c>
    </row>
    <row r="59" spans="1:7" x14ac:dyDescent="0.25">
      <c r="A59">
        <v>60625</v>
      </c>
      <c r="B59" t="s">
        <v>5660</v>
      </c>
      <c r="C59" t="s">
        <v>5519</v>
      </c>
      <c r="D59" t="s">
        <v>8251</v>
      </c>
      <c r="E59">
        <v>284100</v>
      </c>
      <c r="F59">
        <v>-3.6949152542372903E-2</v>
      </c>
      <c r="G59">
        <v>94</v>
      </c>
    </row>
    <row r="60" spans="1:7" x14ac:dyDescent="0.25">
      <c r="A60">
        <v>78245</v>
      </c>
      <c r="B60" t="s">
        <v>3440</v>
      </c>
      <c r="C60" t="s">
        <v>6396</v>
      </c>
      <c r="D60" t="s">
        <v>8257</v>
      </c>
      <c r="E60">
        <v>182000</v>
      </c>
      <c r="F60">
        <v>6.2463514302393497E-2</v>
      </c>
      <c r="G60">
        <v>59</v>
      </c>
    </row>
    <row r="61" spans="1:7" x14ac:dyDescent="0.25">
      <c r="A61">
        <v>11209</v>
      </c>
      <c r="B61" t="s">
        <v>1074</v>
      </c>
      <c r="C61" t="s">
        <v>1075</v>
      </c>
      <c r="D61" t="s">
        <v>8250</v>
      </c>
      <c r="E61">
        <v>1037300</v>
      </c>
      <c r="F61">
        <v>5.67440912795436E-2</v>
      </c>
      <c r="G61">
        <v>184</v>
      </c>
    </row>
    <row r="62" spans="1:7" x14ac:dyDescent="0.25">
      <c r="A62">
        <v>60629</v>
      </c>
      <c r="B62" t="s">
        <v>5660</v>
      </c>
      <c r="C62" t="s">
        <v>5519</v>
      </c>
      <c r="D62" t="s">
        <v>8251</v>
      </c>
      <c r="E62">
        <v>170000</v>
      </c>
      <c r="F62">
        <v>1.79640718562874E-2</v>
      </c>
      <c r="G62">
        <v>93</v>
      </c>
    </row>
    <row r="63" spans="1:7" x14ac:dyDescent="0.25">
      <c r="A63">
        <v>30096</v>
      </c>
      <c r="B63" t="s">
        <v>3011</v>
      </c>
      <c r="C63" t="s">
        <v>2990</v>
      </c>
      <c r="D63" t="s">
        <v>8261</v>
      </c>
      <c r="E63">
        <v>239300</v>
      </c>
      <c r="F63">
        <v>5.6512141280353201E-2</v>
      </c>
      <c r="G63">
        <v>51.5</v>
      </c>
    </row>
    <row r="64" spans="1:7" x14ac:dyDescent="0.25">
      <c r="A64">
        <v>7030</v>
      </c>
      <c r="B64" t="s">
        <v>750</v>
      </c>
      <c r="C64" t="s">
        <v>733</v>
      </c>
      <c r="D64" t="s">
        <v>8250</v>
      </c>
      <c r="E64">
        <v>698900</v>
      </c>
      <c r="F64">
        <v>-5.2852690066404702E-2</v>
      </c>
      <c r="G64">
        <v>111</v>
      </c>
    </row>
    <row r="65" spans="1:7" x14ac:dyDescent="0.25">
      <c r="A65">
        <v>60610</v>
      </c>
      <c r="B65" t="s">
        <v>5660</v>
      </c>
      <c r="C65" t="s">
        <v>5519</v>
      </c>
      <c r="D65" t="s">
        <v>8251</v>
      </c>
      <c r="E65">
        <v>295700</v>
      </c>
      <c r="F65">
        <v>2.0332090816672301E-3</v>
      </c>
      <c r="G65">
        <v>112</v>
      </c>
    </row>
    <row r="66" spans="1:7" x14ac:dyDescent="0.25">
      <c r="A66">
        <v>11221</v>
      </c>
      <c r="B66" t="s">
        <v>1074</v>
      </c>
      <c r="C66" t="s">
        <v>1075</v>
      </c>
      <c r="D66" t="s">
        <v>8250</v>
      </c>
      <c r="E66">
        <v>904300</v>
      </c>
      <c r="F66">
        <v>-6.0369908561928497E-2</v>
      </c>
      <c r="G66">
        <v>0</v>
      </c>
    </row>
    <row r="67" spans="1:7" x14ac:dyDescent="0.25">
      <c r="A67">
        <v>78704</v>
      </c>
      <c r="B67" t="s">
        <v>5369</v>
      </c>
      <c r="C67" t="s">
        <v>6396</v>
      </c>
      <c r="D67" t="s">
        <v>8254</v>
      </c>
      <c r="E67">
        <v>579800</v>
      </c>
      <c r="F67">
        <v>0.114142966948501</v>
      </c>
      <c r="G67">
        <v>72</v>
      </c>
    </row>
    <row r="68" spans="1:7" x14ac:dyDescent="0.25">
      <c r="A68">
        <v>75287</v>
      </c>
      <c r="B68" t="s">
        <v>2692</v>
      </c>
      <c r="C68" t="s">
        <v>6396</v>
      </c>
      <c r="D68" t="s">
        <v>8262</v>
      </c>
      <c r="E68">
        <v>327900</v>
      </c>
      <c r="F68">
        <v>7.99262219489702E-3</v>
      </c>
      <c r="G68">
        <v>69</v>
      </c>
    </row>
    <row r="69" spans="1:7" x14ac:dyDescent="0.25">
      <c r="A69">
        <v>85032</v>
      </c>
      <c r="B69" t="s">
        <v>2207</v>
      </c>
      <c r="C69" t="s">
        <v>6743</v>
      </c>
      <c r="D69" t="s">
        <v>8264</v>
      </c>
      <c r="E69">
        <v>269200</v>
      </c>
      <c r="F69">
        <v>3.37941628264209E-2</v>
      </c>
      <c r="G69">
        <v>53</v>
      </c>
    </row>
    <row r="70" spans="1:7" x14ac:dyDescent="0.25">
      <c r="A70">
        <v>77077</v>
      </c>
      <c r="B70" t="s">
        <v>2056</v>
      </c>
      <c r="C70" t="s">
        <v>6396</v>
      </c>
      <c r="D70" t="s">
        <v>8252</v>
      </c>
      <c r="E70">
        <v>310900</v>
      </c>
      <c r="F70">
        <v>2.0013123359580099E-2</v>
      </c>
      <c r="G70">
        <v>84.5</v>
      </c>
    </row>
    <row r="71" spans="1:7" x14ac:dyDescent="0.25">
      <c r="A71">
        <v>33160</v>
      </c>
      <c r="B71" t="s">
        <v>3377</v>
      </c>
      <c r="C71" t="s">
        <v>3212</v>
      </c>
      <c r="D71" t="s">
        <v>8265</v>
      </c>
      <c r="E71">
        <v>320800</v>
      </c>
      <c r="F71">
        <v>-7.3100260040450699E-2</v>
      </c>
      <c r="G71">
        <v>188.5</v>
      </c>
    </row>
    <row r="72" spans="1:7" x14ac:dyDescent="0.25">
      <c r="A72">
        <v>23464</v>
      </c>
      <c r="B72" t="s">
        <v>2428</v>
      </c>
      <c r="C72" t="s">
        <v>2066</v>
      </c>
      <c r="D72" t="s">
        <v>8266</v>
      </c>
      <c r="E72">
        <v>261600</v>
      </c>
      <c r="F72">
        <v>3.4400948991696302E-2</v>
      </c>
      <c r="G72">
        <v>70</v>
      </c>
    </row>
    <row r="73" spans="1:7" x14ac:dyDescent="0.25">
      <c r="A73">
        <v>21234</v>
      </c>
      <c r="B73" t="s">
        <v>2228</v>
      </c>
      <c r="C73" t="s">
        <v>101</v>
      </c>
      <c r="D73" t="s">
        <v>8267</v>
      </c>
      <c r="E73">
        <v>201000</v>
      </c>
      <c r="F73">
        <v>-3.6433365292425697E-2</v>
      </c>
      <c r="G73">
        <v>91</v>
      </c>
    </row>
    <row r="74" spans="1:7" x14ac:dyDescent="0.25">
      <c r="A74">
        <v>30024</v>
      </c>
      <c r="B74" t="s">
        <v>2997</v>
      </c>
      <c r="C74" t="s">
        <v>2990</v>
      </c>
      <c r="D74" t="s">
        <v>8261</v>
      </c>
      <c r="E74">
        <v>361100</v>
      </c>
      <c r="F74">
        <v>3.5263761467889898E-2</v>
      </c>
      <c r="G74">
        <v>67</v>
      </c>
    </row>
    <row r="75" spans="1:7" x14ac:dyDescent="0.25">
      <c r="A75">
        <v>75243</v>
      </c>
      <c r="B75" t="s">
        <v>2692</v>
      </c>
      <c r="C75" t="s">
        <v>6396</v>
      </c>
      <c r="D75" t="s">
        <v>8262</v>
      </c>
      <c r="E75">
        <v>228400</v>
      </c>
      <c r="F75">
        <v>8.4520417853751195E-2</v>
      </c>
      <c r="G75">
        <v>59</v>
      </c>
    </row>
    <row r="76" spans="1:7" x14ac:dyDescent="0.25">
      <c r="A76">
        <v>98052</v>
      </c>
      <c r="B76" t="s">
        <v>7510</v>
      </c>
      <c r="C76" t="s">
        <v>7521</v>
      </c>
      <c r="D76" t="s">
        <v>8268</v>
      </c>
      <c r="E76">
        <v>818600</v>
      </c>
      <c r="F76">
        <v>-4.13625304136253E-3</v>
      </c>
      <c r="G76">
        <v>48</v>
      </c>
    </row>
    <row r="77" spans="1:7" x14ac:dyDescent="0.25">
      <c r="A77">
        <v>11214</v>
      </c>
      <c r="B77" t="s">
        <v>1074</v>
      </c>
      <c r="C77" t="s">
        <v>1075</v>
      </c>
      <c r="D77" t="s">
        <v>8250</v>
      </c>
      <c r="E77">
        <v>698700</v>
      </c>
      <c r="F77">
        <v>-1.68847615027438E-2</v>
      </c>
      <c r="G77">
        <v>203</v>
      </c>
    </row>
    <row r="78" spans="1:7" x14ac:dyDescent="0.25">
      <c r="A78">
        <v>78521</v>
      </c>
      <c r="B78" t="s">
        <v>1606</v>
      </c>
      <c r="C78" t="s">
        <v>6396</v>
      </c>
      <c r="D78" t="s">
        <v>8269</v>
      </c>
      <c r="E78">
        <v>72200</v>
      </c>
      <c r="F78">
        <v>-4.1379310344827596E-3</v>
      </c>
      <c r="G78">
        <v>0</v>
      </c>
    </row>
    <row r="79" spans="1:7" x14ac:dyDescent="0.25">
      <c r="A79">
        <v>8701</v>
      </c>
      <c r="B79" t="s">
        <v>1028</v>
      </c>
      <c r="C79" t="s">
        <v>733</v>
      </c>
      <c r="D79" t="s">
        <v>8250</v>
      </c>
      <c r="E79">
        <v>322800</v>
      </c>
      <c r="F79">
        <v>-1.5853658536585401E-2</v>
      </c>
      <c r="G79">
        <v>167</v>
      </c>
    </row>
    <row r="80" spans="1:7" x14ac:dyDescent="0.25">
      <c r="A80">
        <v>77379</v>
      </c>
      <c r="B80" t="s">
        <v>2040</v>
      </c>
      <c r="C80" t="s">
        <v>6396</v>
      </c>
      <c r="D80" t="s">
        <v>8252</v>
      </c>
      <c r="E80">
        <v>253400</v>
      </c>
      <c r="F80">
        <v>1.88982710092481E-2</v>
      </c>
      <c r="G80">
        <v>74</v>
      </c>
    </row>
    <row r="81" spans="1:7" x14ac:dyDescent="0.25">
      <c r="A81">
        <v>94501</v>
      </c>
      <c r="B81" t="s">
        <v>7180</v>
      </c>
      <c r="C81" t="s">
        <v>99</v>
      </c>
      <c r="D81" t="s">
        <v>8253</v>
      </c>
      <c r="E81">
        <v>1005400</v>
      </c>
      <c r="F81">
        <v>3.1920353074001803E-2</v>
      </c>
      <c r="G81">
        <v>43</v>
      </c>
    </row>
    <row r="82" spans="1:7" x14ac:dyDescent="0.25">
      <c r="A82">
        <v>78666</v>
      </c>
      <c r="B82" t="s">
        <v>6968</v>
      </c>
      <c r="C82" t="s">
        <v>6396</v>
      </c>
      <c r="D82" t="s">
        <v>8254</v>
      </c>
      <c r="E82">
        <v>215800</v>
      </c>
      <c r="F82">
        <v>4.2008691453404197E-2</v>
      </c>
      <c r="G82">
        <v>70.5</v>
      </c>
    </row>
    <row r="83" spans="1:7" x14ac:dyDescent="0.25">
      <c r="A83">
        <v>33411</v>
      </c>
      <c r="B83" t="s">
        <v>3408</v>
      </c>
      <c r="C83" t="s">
        <v>3212</v>
      </c>
      <c r="D83" t="s">
        <v>8265</v>
      </c>
      <c r="E83">
        <v>302300</v>
      </c>
      <c r="F83">
        <v>4.7470547470547499E-2</v>
      </c>
      <c r="G83">
        <v>90</v>
      </c>
    </row>
    <row r="84" spans="1:7" x14ac:dyDescent="0.25">
      <c r="A84">
        <v>11229</v>
      </c>
      <c r="B84" t="s">
        <v>1074</v>
      </c>
      <c r="C84" t="s">
        <v>1075</v>
      </c>
      <c r="D84" t="s">
        <v>8250</v>
      </c>
      <c r="E84">
        <v>758300</v>
      </c>
      <c r="F84">
        <v>-8.1098757357750198E-3</v>
      </c>
      <c r="G84">
        <v>154</v>
      </c>
    </row>
    <row r="85" spans="1:7" x14ac:dyDescent="0.25">
      <c r="A85">
        <v>78745</v>
      </c>
      <c r="B85" t="s">
        <v>5369</v>
      </c>
      <c r="C85" t="s">
        <v>6396</v>
      </c>
      <c r="D85" t="s">
        <v>8254</v>
      </c>
      <c r="E85">
        <v>319300</v>
      </c>
      <c r="F85">
        <v>5.6934789804700403E-2</v>
      </c>
      <c r="G85">
        <v>60</v>
      </c>
    </row>
    <row r="86" spans="1:7" x14ac:dyDescent="0.25">
      <c r="A86">
        <v>23462</v>
      </c>
      <c r="B86" t="s">
        <v>2428</v>
      </c>
      <c r="C86" t="s">
        <v>2066</v>
      </c>
      <c r="D86" t="s">
        <v>8266</v>
      </c>
      <c r="E86">
        <v>203600</v>
      </c>
      <c r="F86">
        <v>3.0886075949367101E-2</v>
      </c>
      <c r="G86">
        <v>69</v>
      </c>
    </row>
    <row r="87" spans="1:7" x14ac:dyDescent="0.25">
      <c r="A87">
        <v>28027</v>
      </c>
      <c r="B87" t="s">
        <v>230</v>
      </c>
      <c r="C87" t="s">
        <v>2564</v>
      </c>
      <c r="D87" t="s">
        <v>8258</v>
      </c>
      <c r="E87">
        <v>237400</v>
      </c>
      <c r="F87">
        <v>5.9348505131637697E-2</v>
      </c>
      <c r="G87">
        <v>52.5</v>
      </c>
    </row>
    <row r="88" spans="1:7" x14ac:dyDescent="0.25">
      <c r="A88">
        <v>94110</v>
      </c>
      <c r="B88" t="s">
        <v>7177</v>
      </c>
      <c r="C88" t="s">
        <v>99</v>
      </c>
      <c r="D88" t="s">
        <v>8253</v>
      </c>
      <c r="E88">
        <v>1460100</v>
      </c>
      <c r="F88">
        <v>-6.2475921407474003E-2</v>
      </c>
      <c r="G88">
        <v>33.5</v>
      </c>
    </row>
    <row r="89" spans="1:7" x14ac:dyDescent="0.25">
      <c r="A89">
        <v>33025</v>
      </c>
      <c r="B89" t="s">
        <v>3351</v>
      </c>
      <c r="C89" t="s">
        <v>3212</v>
      </c>
      <c r="D89" t="s">
        <v>8265</v>
      </c>
      <c r="E89">
        <v>240700</v>
      </c>
      <c r="F89">
        <v>1.39005897219882E-2</v>
      </c>
      <c r="G89">
        <v>89.5</v>
      </c>
    </row>
    <row r="90" spans="1:7" x14ac:dyDescent="0.25">
      <c r="A90">
        <v>75067</v>
      </c>
      <c r="B90" t="s">
        <v>2571</v>
      </c>
      <c r="C90" t="s">
        <v>6396</v>
      </c>
      <c r="D90" t="s">
        <v>8262</v>
      </c>
      <c r="E90">
        <v>256700</v>
      </c>
      <c r="F90">
        <v>3.5080645161290301E-2</v>
      </c>
      <c r="G90">
        <v>48.5</v>
      </c>
    </row>
    <row r="91" spans="1:7" x14ac:dyDescent="0.25">
      <c r="A91">
        <v>90034</v>
      </c>
      <c r="B91" t="s">
        <v>98</v>
      </c>
      <c r="C91" t="s">
        <v>99</v>
      </c>
      <c r="D91" t="s">
        <v>8256</v>
      </c>
      <c r="E91">
        <v>1254200</v>
      </c>
      <c r="F91">
        <v>-2.6695638677634598E-2</v>
      </c>
      <c r="G91">
        <v>57</v>
      </c>
    </row>
    <row r="92" spans="1:7" x14ac:dyDescent="0.25">
      <c r="A92">
        <v>33139</v>
      </c>
      <c r="B92" t="s">
        <v>3371</v>
      </c>
      <c r="C92" t="s">
        <v>3212</v>
      </c>
      <c r="D92" t="s">
        <v>8265</v>
      </c>
      <c r="E92">
        <v>340800</v>
      </c>
      <c r="F92">
        <v>-2.9256875365710898E-3</v>
      </c>
      <c r="G92">
        <v>197</v>
      </c>
    </row>
    <row r="93" spans="1:7" x14ac:dyDescent="0.25">
      <c r="A93">
        <v>44107</v>
      </c>
      <c r="B93" t="s">
        <v>1028</v>
      </c>
      <c r="C93" t="s">
        <v>4080</v>
      </c>
      <c r="D93" t="s">
        <v>8270</v>
      </c>
      <c r="E93">
        <v>189900</v>
      </c>
      <c r="F93">
        <v>5.09131156613171E-2</v>
      </c>
      <c r="G93">
        <v>59.5</v>
      </c>
    </row>
    <row r="94" spans="1:7" x14ac:dyDescent="0.25">
      <c r="A94">
        <v>48197</v>
      </c>
      <c r="B94" t="s">
        <v>4683</v>
      </c>
      <c r="C94" t="s">
        <v>4633</v>
      </c>
      <c r="D94" t="s">
        <v>4658</v>
      </c>
      <c r="E94">
        <v>229800</v>
      </c>
      <c r="F94">
        <v>6.1922365988909399E-2</v>
      </c>
      <c r="G94">
        <v>55</v>
      </c>
    </row>
    <row r="95" spans="1:7" x14ac:dyDescent="0.25">
      <c r="A95">
        <v>2169</v>
      </c>
      <c r="B95" t="s">
        <v>325</v>
      </c>
      <c r="C95" t="s">
        <v>106</v>
      </c>
      <c r="D95" t="s">
        <v>8271</v>
      </c>
      <c r="E95">
        <v>435100</v>
      </c>
      <c r="F95">
        <v>2.6663520528551199E-2</v>
      </c>
      <c r="G95">
        <v>64</v>
      </c>
    </row>
    <row r="96" spans="1:7" x14ac:dyDescent="0.25">
      <c r="A96">
        <v>11377</v>
      </c>
      <c r="B96" t="s">
        <v>1074</v>
      </c>
      <c r="C96" t="s">
        <v>1075</v>
      </c>
      <c r="D96" t="s">
        <v>8250</v>
      </c>
      <c r="E96">
        <v>761100</v>
      </c>
      <c r="F96">
        <v>3.1300813008130098E-2</v>
      </c>
      <c r="G96">
        <v>169.5</v>
      </c>
    </row>
    <row r="97" spans="1:7" x14ac:dyDescent="0.25">
      <c r="A97">
        <v>66062</v>
      </c>
      <c r="B97" t="s">
        <v>5972</v>
      </c>
      <c r="C97" t="s">
        <v>5958</v>
      </c>
      <c r="D97" t="s">
        <v>5890</v>
      </c>
      <c r="E97">
        <v>267700</v>
      </c>
      <c r="F97">
        <v>3.1599229287090601E-2</v>
      </c>
      <c r="G97">
        <v>55</v>
      </c>
    </row>
    <row r="98" spans="1:7" x14ac:dyDescent="0.25">
      <c r="A98">
        <v>34787</v>
      </c>
      <c r="B98" t="s">
        <v>3558</v>
      </c>
      <c r="C98" t="s">
        <v>3212</v>
      </c>
      <c r="D98" t="s">
        <v>8272</v>
      </c>
      <c r="E98">
        <v>327400</v>
      </c>
      <c r="F98">
        <v>4.5004787743377003E-2</v>
      </c>
      <c r="G98">
        <v>95.5</v>
      </c>
    </row>
    <row r="99" spans="1:7" x14ac:dyDescent="0.25">
      <c r="A99">
        <v>44035</v>
      </c>
      <c r="B99" t="s">
        <v>4192</v>
      </c>
      <c r="C99" t="s">
        <v>4080</v>
      </c>
      <c r="D99" t="s">
        <v>8270</v>
      </c>
      <c r="E99">
        <v>106200</v>
      </c>
      <c r="F99">
        <v>0.12262156448203</v>
      </c>
      <c r="G99">
        <v>68</v>
      </c>
    </row>
    <row r="100" spans="1:7" x14ac:dyDescent="0.25">
      <c r="A100">
        <v>95630</v>
      </c>
      <c r="B100" t="s">
        <v>1964</v>
      </c>
      <c r="C100" t="s">
        <v>99</v>
      </c>
      <c r="D100" t="s">
        <v>8273</v>
      </c>
      <c r="E100">
        <v>555400</v>
      </c>
      <c r="F100">
        <v>2.8137726767863799E-2</v>
      </c>
      <c r="G100">
        <v>43</v>
      </c>
    </row>
    <row r="101" spans="1:7" x14ac:dyDescent="0.25">
      <c r="A101">
        <v>90044</v>
      </c>
      <c r="B101" t="s">
        <v>98</v>
      </c>
      <c r="C101" t="s">
        <v>99</v>
      </c>
      <c r="D101" t="s">
        <v>8256</v>
      </c>
      <c r="E101">
        <v>441000</v>
      </c>
      <c r="F101">
        <v>4.5023696682464497E-2</v>
      </c>
      <c r="G101">
        <v>75</v>
      </c>
    </row>
    <row r="102" spans="1:7" x14ac:dyDescent="0.25">
      <c r="A102">
        <v>90805</v>
      </c>
      <c r="B102" t="s">
        <v>923</v>
      </c>
      <c r="C102" t="s">
        <v>99</v>
      </c>
      <c r="D102" t="s">
        <v>8256</v>
      </c>
      <c r="E102">
        <v>470000</v>
      </c>
      <c r="F102">
        <v>3.0024106947183899E-2</v>
      </c>
      <c r="G102">
        <v>58</v>
      </c>
    </row>
    <row r="103" spans="1:7" x14ac:dyDescent="0.25">
      <c r="A103">
        <v>80134</v>
      </c>
      <c r="B103" t="s">
        <v>6528</v>
      </c>
      <c r="C103" t="s">
        <v>6509</v>
      </c>
      <c r="D103" t="s">
        <v>8274</v>
      </c>
      <c r="E103">
        <v>476700</v>
      </c>
      <c r="F103">
        <v>2.9589632829373599E-2</v>
      </c>
      <c r="G103">
        <v>56</v>
      </c>
    </row>
    <row r="104" spans="1:7" x14ac:dyDescent="0.25">
      <c r="A104">
        <v>60611</v>
      </c>
      <c r="B104" t="s">
        <v>5660</v>
      </c>
      <c r="C104" t="s">
        <v>5519</v>
      </c>
      <c r="D104" t="s">
        <v>8251</v>
      </c>
      <c r="E104">
        <v>343900</v>
      </c>
      <c r="F104">
        <v>-1.00748416810593E-2</v>
      </c>
      <c r="G104">
        <v>125</v>
      </c>
    </row>
    <row r="105" spans="1:7" x14ac:dyDescent="0.25">
      <c r="A105">
        <v>90650</v>
      </c>
      <c r="B105" t="s">
        <v>4314</v>
      </c>
      <c r="C105" t="s">
        <v>99</v>
      </c>
      <c r="D105" t="s">
        <v>8256</v>
      </c>
      <c r="E105">
        <v>488600</v>
      </c>
      <c r="F105">
        <v>2.7333894028595498E-2</v>
      </c>
      <c r="G105">
        <v>61</v>
      </c>
    </row>
    <row r="106" spans="1:7" x14ac:dyDescent="0.25">
      <c r="A106">
        <v>85710</v>
      </c>
      <c r="B106" t="s">
        <v>6794</v>
      </c>
      <c r="C106" t="s">
        <v>6743</v>
      </c>
      <c r="D106" t="s">
        <v>6794</v>
      </c>
      <c r="E106">
        <v>184700</v>
      </c>
      <c r="F106">
        <v>6.5167243367935404E-2</v>
      </c>
      <c r="G106">
        <v>62</v>
      </c>
    </row>
    <row r="107" spans="1:7" x14ac:dyDescent="0.25">
      <c r="A107">
        <v>92683</v>
      </c>
      <c r="B107" t="s">
        <v>192</v>
      </c>
      <c r="C107" t="s">
        <v>99</v>
      </c>
      <c r="D107" t="s">
        <v>8256</v>
      </c>
      <c r="E107">
        <v>678300</v>
      </c>
      <c r="F107">
        <v>1.7704426106526599E-2</v>
      </c>
      <c r="G107">
        <v>63</v>
      </c>
    </row>
    <row r="108" spans="1:7" x14ac:dyDescent="0.25">
      <c r="A108">
        <v>10314</v>
      </c>
      <c r="B108" t="s">
        <v>1074</v>
      </c>
      <c r="C108" t="s">
        <v>1075</v>
      </c>
      <c r="D108" t="s">
        <v>8250</v>
      </c>
      <c r="E108">
        <v>520600</v>
      </c>
      <c r="F108">
        <v>1.92455735180908E-3</v>
      </c>
      <c r="G108">
        <v>129</v>
      </c>
    </row>
    <row r="109" spans="1:7" x14ac:dyDescent="0.25">
      <c r="A109">
        <v>11211</v>
      </c>
      <c r="B109" t="s">
        <v>1074</v>
      </c>
      <c r="C109" t="s">
        <v>1075</v>
      </c>
      <c r="D109" t="s">
        <v>8250</v>
      </c>
      <c r="E109">
        <v>984400</v>
      </c>
      <c r="F109">
        <v>2.0738282870178301E-2</v>
      </c>
      <c r="G109">
        <v>160</v>
      </c>
    </row>
    <row r="110" spans="1:7" x14ac:dyDescent="0.25">
      <c r="A110">
        <v>19143</v>
      </c>
      <c r="B110" t="s">
        <v>1984</v>
      </c>
      <c r="C110" t="s">
        <v>1538</v>
      </c>
      <c r="D110" t="s">
        <v>8293</v>
      </c>
      <c r="E110">
        <v>82300</v>
      </c>
      <c r="F110">
        <v>3.52201257861635E-2</v>
      </c>
      <c r="G110">
        <v>0</v>
      </c>
    </row>
    <row r="111" spans="1:7" x14ac:dyDescent="0.25">
      <c r="A111">
        <v>11234</v>
      </c>
      <c r="B111" t="s">
        <v>1074</v>
      </c>
      <c r="C111" t="s">
        <v>1075</v>
      </c>
      <c r="D111" t="s">
        <v>8250</v>
      </c>
      <c r="E111">
        <v>617600</v>
      </c>
      <c r="F111">
        <v>3.3986271555332299E-2</v>
      </c>
      <c r="G111">
        <v>161.5</v>
      </c>
    </row>
    <row r="112" spans="1:7" x14ac:dyDescent="0.25">
      <c r="A112">
        <v>85281</v>
      </c>
      <c r="B112" t="s">
        <v>6752</v>
      </c>
      <c r="C112" t="s">
        <v>6743</v>
      </c>
      <c r="D112" t="s">
        <v>8264</v>
      </c>
      <c r="E112">
        <v>254100</v>
      </c>
      <c r="F112">
        <v>5.3046000828843802E-2</v>
      </c>
      <c r="G112">
        <v>49.5</v>
      </c>
    </row>
    <row r="113" spans="1:7" x14ac:dyDescent="0.25">
      <c r="A113">
        <v>11355</v>
      </c>
      <c r="B113" t="s">
        <v>1074</v>
      </c>
      <c r="C113" t="s">
        <v>1075</v>
      </c>
      <c r="D113" t="s">
        <v>8250</v>
      </c>
      <c r="E113">
        <v>735000</v>
      </c>
      <c r="F113">
        <v>8.50713501646542E-3</v>
      </c>
      <c r="G113">
        <v>172</v>
      </c>
    </row>
    <row r="114" spans="1:7" x14ac:dyDescent="0.25">
      <c r="A114">
        <v>30281</v>
      </c>
      <c r="B114" t="s">
        <v>160</v>
      </c>
      <c r="C114" t="s">
        <v>2990</v>
      </c>
      <c r="D114" t="s">
        <v>8261</v>
      </c>
      <c r="E114">
        <v>170400</v>
      </c>
      <c r="F114">
        <v>8.7428206764518193E-2</v>
      </c>
      <c r="G114">
        <v>57</v>
      </c>
    </row>
    <row r="115" spans="1:7" x14ac:dyDescent="0.25">
      <c r="A115">
        <v>85225</v>
      </c>
      <c r="B115" t="s">
        <v>4601</v>
      </c>
      <c r="C115" t="s">
        <v>6743</v>
      </c>
      <c r="D115" t="s">
        <v>8264</v>
      </c>
      <c r="E115">
        <v>266700</v>
      </c>
      <c r="F115">
        <v>3.4121752617293499E-2</v>
      </c>
      <c r="G115">
        <v>47.5</v>
      </c>
    </row>
    <row r="116" spans="1:7" x14ac:dyDescent="0.25">
      <c r="A116">
        <v>11215</v>
      </c>
      <c r="B116" t="s">
        <v>1074</v>
      </c>
      <c r="C116" t="s">
        <v>1075</v>
      </c>
      <c r="D116" t="s">
        <v>8250</v>
      </c>
      <c r="E116">
        <v>1194300</v>
      </c>
      <c r="F116">
        <v>-7.7404403244495906E-2</v>
      </c>
      <c r="G116">
        <v>130.5</v>
      </c>
    </row>
    <row r="117" spans="1:7" x14ac:dyDescent="0.25">
      <c r="A117">
        <v>37075</v>
      </c>
      <c r="B117" t="s">
        <v>2844</v>
      </c>
      <c r="C117" t="s">
        <v>3692</v>
      </c>
      <c r="D117" t="s">
        <v>8255</v>
      </c>
      <c r="E117">
        <v>288500</v>
      </c>
      <c r="F117">
        <v>2.7787673672960499E-2</v>
      </c>
      <c r="G117">
        <v>56</v>
      </c>
    </row>
    <row r="118" spans="1:7" x14ac:dyDescent="0.25">
      <c r="A118">
        <v>94558</v>
      </c>
      <c r="B118" t="s">
        <v>7192</v>
      </c>
      <c r="C118" t="s">
        <v>99</v>
      </c>
      <c r="D118" t="s">
        <v>7192</v>
      </c>
      <c r="E118">
        <v>673700</v>
      </c>
      <c r="F118">
        <v>1.7981263221517101E-2</v>
      </c>
      <c r="G118">
        <v>56</v>
      </c>
    </row>
    <row r="119" spans="1:7" x14ac:dyDescent="0.25">
      <c r="A119">
        <v>90026</v>
      </c>
      <c r="B119" t="s">
        <v>98</v>
      </c>
      <c r="C119" t="s">
        <v>99</v>
      </c>
      <c r="D119" t="s">
        <v>8256</v>
      </c>
      <c r="E119">
        <v>950700</v>
      </c>
      <c r="F119">
        <v>8.0585303785388595E-3</v>
      </c>
      <c r="G119">
        <v>65</v>
      </c>
    </row>
    <row r="120" spans="1:7" x14ac:dyDescent="0.25">
      <c r="A120">
        <v>87114</v>
      </c>
      <c r="B120" t="s">
        <v>6829</v>
      </c>
      <c r="C120" t="s">
        <v>6816</v>
      </c>
      <c r="D120" t="s">
        <v>6829</v>
      </c>
      <c r="E120">
        <v>230000</v>
      </c>
      <c r="F120">
        <v>4.21386497507929E-2</v>
      </c>
      <c r="G120">
        <v>73</v>
      </c>
    </row>
    <row r="121" spans="1:7" x14ac:dyDescent="0.25">
      <c r="A121">
        <v>32210</v>
      </c>
      <c r="B121" t="s">
        <v>2800</v>
      </c>
      <c r="C121" t="s">
        <v>3212</v>
      </c>
      <c r="D121" t="s">
        <v>2800</v>
      </c>
      <c r="E121">
        <v>143000</v>
      </c>
      <c r="F121">
        <v>7.7618688771665403E-2</v>
      </c>
      <c r="G121">
        <v>69.5</v>
      </c>
    </row>
    <row r="122" spans="1:7" x14ac:dyDescent="0.25">
      <c r="A122">
        <v>43081</v>
      </c>
      <c r="B122" t="s">
        <v>4093</v>
      </c>
      <c r="C122" t="s">
        <v>4080</v>
      </c>
      <c r="D122" t="s">
        <v>2838</v>
      </c>
      <c r="E122">
        <v>231700</v>
      </c>
      <c r="F122">
        <v>4.1348314606741599E-2</v>
      </c>
      <c r="G122">
        <v>56</v>
      </c>
    </row>
    <row r="123" spans="1:7" x14ac:dyDescent="0.25">
      <c r="A123">
        <v>91910</v>
      </c>
      <c r="B123" t="s">
        <v>6949</v>
      </c>
      <c r="C123" t="s">
        <v>99</v>
      </c>
      <c r="D123" t="s">
        <v>8275</v>
      </c>
      <c r="E123">
        <v>542700</v>
      </c>
      <c r="F123">
        <v>2.3962264150943401E-2</v>
      </c>
      <c r="G123">
        <v>56</v>
      </c>
    </row>
    <row r="124" spans="1:7" x14ac:dyDescent="0.25">
      <c r="A124">
        <v>6010</v>
      </c>
      <c r="B124" t="s">
        <v>411</v>
      </c>
      <c r="C124" t="s">
        <v>678</v>
      </c>
      <c r="D124" t="s">
        <v>8276</v>
      </c>
      <c r="E124">
        <v>189400</v>
      </c>
      <c r="F124">
        <v>6.91121743753323E-3</v>
      </c>
      <c r="G124">
        <v>90</v>
      </c>
    </row>
    <row r="125" spans="1:7" x14ac:dyDescent="0.25">
      <c r="A125">
        <v>17603</v>
      </c>
      <c r="B125" t="s">
        <v>205</v>
      </c>
      <c r="C125" t="s">
        <v>1538</v>
      </c>
      <c r="D125" t="s">
        <v>205</v>
      </c>
      <c r="E125">
        <v>165800</v>
      </c>
      <c r="F125">
        <v>3.1094527363184101E-2</v>
      </c>
      <c r="G125">
        <v>62</v>
      </c>
    </row>
    <row r="126" spans="1:7" x14ac:dyDescent="0.25">
      <c r="A126">
        <v>78240</v>
      </c>
      <c r="B126" t="s">
        <v>3440</v>
      </c>
      <c r="C126" t="s">
        <v>6396</v>
      </c>
      <c r="D126" t="s">
        <v>8257</v>
      </c>
      <c r="E126">
        <v>195000</v>
      </c>
      <c r="F126">
        <v>4.8387096774193498E-2</v>
      </c>
      <c r="G126">
        <v>57.5</v>
      </c>
    </row>
    <row r="127" spans="1:7" x14ac:dyDescent="0.25">
      <c r="A127">
        <v>89108</v>
      </c>
      <c r="B127" t="s">
        <v>6854</v>
      </c>
      <c r="C127" t="s">
        <v>6849</v>
      </c>
      <c r="D127" t="s">
        <v>8277</v>
      </c>
      <c r="E127">
        <v>230500</v>
      </c>
      <c r="F127">
        <v>8.0131208997188397E-2</v>
      </c>
      <c r="G127">
        <v>53</v>
      </c>
    </row>
    <row r="128" spans="1:7" x14ac:dyDescent="0.25">
      <c r="A128">
        <v>93722</v>
      </c>
      <c r="B128" t="s">
        <v>4174</v>
      </c>
      <c r="C128" t="s">
        <v>99</v>
      </c>
      <c r="D128" t="s">
        <v>4174</v>
      </c>
      <c r="E128">
        <v>257200</v>
      </c>
      <c r="F128">
        <v>5.0653594771241803E-2</v>
      </c>
      <c r="G128">
        <v>56</v>
      </c>
    </row>
    <row r="129" spans="1:7" x14ac:dyDescent="0.25">
      <c r="A129">
        <v>87111</v>
      </c>
      <c r="B129" t="s">
        <v>6829</v>
      </c>
      <c r="C129" t="s">
        <v>6816</v>
      </c>
      <c r="D129" t="s">
        <v>6829</v>
      </c>
      <c r="E129">
        <v>278300</v>
      </c>
      <c r="F129">
        <v>5.5365946150929102E-2</v>
      </c>
      <c r="G129">
        <v>77</v>
      </c>
    </row>
    <row r="130" spans="1:7" x14ac:dyDescent="0.25">
      <c r="A130">
        <v>85308</v>
      </c>
      <c r="B130" t="s">
        <v>6753</v>
      </c>
      <c r="C130" t="s">
        <v>6743</v>
      </c>
      <c r="D130" t="s">
        <v>8264</v>
      </c>
      <c r="E130">
        <v>296100</v>
      </c>
      <c r="F130">
        <v>3.2786885245901599E-2</v>
      </c>
      <c r="G130">
        <v>60</v>
      </c>
    </row>
    <row r="131" spans="1:7" x14ac:dyDescent="0.25">
      <c r="A131">
        <v>79938</v>
      </c>
      <c r="B131" t="s">
        <v>6506</v>
      </c>
      <c r="C131" t="s">
        <v>6396</v>
      </c>
      <c r="D131" t="s">
        <v>6506</v>
      </c>
      <c r="E131">
        <v>151300</v>
      </c>
      <c r="F131">
        <v>3.2764505119453897E-2</v>
      </c>
      <c r="G131">
        <v>121</v>
      </c>
    </row>
    <row r="132" spans="1:7" x14ac:dyDescent="0.25">
      <c r="A132">
        <v>76063</v>
      </c>
      <c r="B132" t="s">
        <v>303</v>
      </c>
      <c r="C132" t="s">
        <v>6396</v>
      </c>
      <c r="D132" t="s">
        <v>8262</v>
      </c>
      <c r="E132">
        <v>284800</v>
      </c>
      <c r="F132">
        <v>4.5521292217327501E-2</v>
      </c>
      <c r="G132">
        <v>55</v>
      </c>
    </row>
    <row r="133" spans="1:7" x14ac:dyDescent="0.25">
      <c r="A133">
        <v>77459</v>
      </c>
      <c r="B133" t="s">
        <v>8074</v>
      </c>
      <c r="C133" t="s">
        <v>6396</v>
      </c>
      <c r="D133" t="s">
        <v>8252</v>
      </c>
      <c r="E133">
        <v>274900</v>
      </c>
      <c r="F133">
        <v>1.32694434205676E-2</v>
      </c>
      <c r="G133">
        <v>84.5</v>
      </c>
    </row>
    <row r="134" spans="1:7" x14ac:dyDescent="0.25">
      <c r="A134">
        <v>48180</v>
      </c>
      <c r="B134" t="s">
        <v>1723</v>
      </c>
      <c r="C134" t="s">
        <v>4633</v>
      </c>
      <c r="D134" t="s">
        <v>8278</v>
      </c>
      <c r="E134">
        <v>108500</v>
      </c>
      <c r="F134">
        <v>8.9357429718875503E-2</v>
      </c>
      <c r="G134">
        <v>70.5</v>
      </c>
    </row>
    <row r="135" spans="1:7" x14ac:dyDescent="0.25">
      <c r="A135">
        <v>94533</v>
      </c>
      <c r="B135" t="s">
        <v>729</v>
      </c>
      <c r="C135" t="s">
        <v>99</v>
      </c>
      <c r="D135" t="s">
        <v>8279</v>
      </c>
      <c r="E135">
        <v>387000</v>
      </c>
      <c r="F135">
        <v>1.46827477713686E-2</v>
      </c>
      <c r="G135">
        <v>52</v>
      </c>
    </row>
    <row r="136" spans="1:7" x14ac:dyDescent="0.25">
      <c r="A136">
        <v>33908</v>
      </c>
      <c r="B136" t="s">
        <v>3487</v>
      </c>
      <c r="C136" t="s">
        <v>3212</v>
      </c>
      <c r="D136" t="s">
        <v>8280</v>
      </c>
      <c r="E136">
        <v>242400</v>
      </c>
      <c r="F136">
        <v>-6.5573770491803296E-3</v>
      </c>
      <c r="G136">
        <v>131</v>
      </c>
    </row>
    <row r="137" spans="1:7" x14ac:dyDescent="0.25">
      <c r="A137">
        <v>97229</v>
      </c>
      <c r="B137" t="s">
        <v>607</v>
      </c>
      <c r="C137" t="s">
        <v>7409</v>
      </c>
      <c r="D137" t="s">
        <v>8281</v>
      </c>
      <c r="E137">
        <v>562100</v>
      </c>
      <c r="F137">
        <v>1.5537488708220399E-2</v>
      </c>
      <c r="G137">
        <v>64</v>
      </c>
    </row>
    <row r="138" spans="1:7" x14ac:dyDescent="0.25">
      <c r="A138">
        <v>91709</v>
      </c>
      <c r="B138" t="s">
        <v>6929</v>
      </c>
      <c r="C138" t="s">
        <v>99</v>
      </c>
      <c r="D138" t="s">
        <v>8282</v>
      </c>
      <c r="E138">
        <v>668500</v>
      </c>
      <c r="F138">
        <v>-1.24095139607032E-2</v>
      </c>
      <c r="G138">
        <v>71</v>
      </c>
    </row>
    <row r="139" spans="1:7" x14ac:dyDescent="0.25">
      <c r="A139">
        <v>75056</v>
      </c>
      <c r="B139" t="s">
        <v>6407</v>
      </c>
      <c r="C139" t="s">
        <v>6396</v>
      </c>
      <c r="D139" t="s">
        <v>8262</v>
      </c>
      <c r="E139">
        <v>294900</v>
      </c>
      <c r="F139">
        <v>3.6919831223628699E-2</v>
      </c>
      <c r="G139">
        <v>57</v>
      </c>
    </row>
    <row r="140" spans="1:7" x14ac:dyDescent="0.25">
      <c r="A140">
        <v>76028</v>
      </c>
      <c r="B140" t="s">
        <v>6448</v>
      </c>
      <c r="C140" t="s">
        <v>6396</v>
      </c>
      <c r="D140" t="s">
        <v>8262</v>
      </c>
      <c r="E140">
        <v>227800</v>
      </c>
      <c r="F140">
        <v>7.1495766698024502E-2</v>
      </c>
      <c r="G140">
        <v>56</v>
      </c>
    </row>
    <row r="141" spans="1:7" x14ac:dyDescent="0.25">
      <c r="A141">
        <v>78577</v>
      </c>
      <c r="B141" t="s">
        <v>8109</v>
      </c>
      <c r="C141" t="s">
        <v>6396</v>
      </c>
      <c r="D141" t="s">
        <v>8260</v>
      </c>
      <c r="E141">
        <v>96500</v>
      </c>
      <c r="F141">
        <v>8.9164785553047396E-2</v>
      </c>
      <c r="G141">
        <v>167</v>
      </c>
    </row>
    <row r="142" spans="1:7" x14ac:dyDescent="0.25">
      <c r="A142">
        <v>44060</v>
      </c>
      <c r="B142" t="s">
        <v>4040</v>
      </c>
      <c r="C142" t="s">
        <v>4080</v>
      </c>
      <c r="D142" t="s">
        <v>8270</v>
      </c>
      <c r="E142">
        <v>176800</v>
      </c>
      <c r="F142">
        <v>1.3761467889908299E-2</v>
      </c>
      <c r="G142">
        <v>65</v>
      </c>
    </row>
    <row r="143" spans="1:7" x14ac:dyDescent="0.25">
      <c r="A143">
        <v>30040</v>
      </c>
      <c r="B143" t="s">
        <v>2999</v>
      </c>
      <c r="C143" t="s">
        <v>2990</v>
      </c>
      <c r="D143" t="s">
        <v>8261</v>
      </c>
      <c r="E143">
        <v>309200</v>
      </c>
      <c r="F143">
        <v>3.7932192010741897E-2</v>
      </c>
      <c r="G143">
        <v>65</v>
      </c>
    </row>
    <row r="144" spans="1:7" x14ac:dyDescent="0.25">
      <c r="A144">
        <v>11238</v>
      </c>
      <c r="B144" t="s">
        <v>1074</v>
      </c>
      <c r="C144" t="s">
        <v>1075</v>
      </c>
      <c r="D144" t="s">
        <v>8250</v>
      </c>
      <c r="E144">
        <v>973100</v>
      </c>
      <c r="F144">
        <v>-4.4481539670070701E-2</v>
      </c>
      <c r="G144">
        <v>136</v>
      </c>
    </row>
    <row r="145" spans="1:7" x14ac:dyDescent="0.25">
      <c r="A145">
        <v>33024</v>
      </c>
      <c r="B145" t="s">
        <v>3352</v>
      </c>
      <c r="C145" t="s">
        <v>3212</v>
      </c>
      <c r="D145" t="s">
        <v>8265</v>
      </c>
      <c r="E145">
        <v>286700</v>
      </c>
      <c r="F145">
        <v>5.5596465390279799E-2</v>
      </c>
      <c r="G145">
        <v>70</v>
      </c>
    </row>
    <row r="146" spans="1:7" x14ac:dyDescent="0.25">
      <c r="A146">
        <v>98012</v>
      </c>
      <c r="B146" t="s">
        <v>7524</v>
      </c>
      <c r="C146" t="s">
        <v>7521</v>
      </c>
      <c r="D146" t="s">
        <v>8268</v>
      </c>
      <c r="E146">
        <v>572000</v>
      </c>
      <c r="F146">
        <v>-8.1498179295994393E-3</v>
      </c>
      <c r="G146">
        <v>55</v>
      </c>
    </row>
    <row r="147" spans="1:7" x14ac:dyDescent="0.25">
      <c r="A147">
        <v>95608</v>
      </c>
      <c r="B147" t="s">
        <v>7292</v>
      </c>
      <c r="C147" t="s">
        <v>99</v>
      </c>
      <c r="D147" t="s">
        <v>8273</v>
      </c>
      <c r="E147">
        <v>415500</v>
      </c>
      <c r="F147">
        <v>1.3661868748475201E-2</v>
      </c>
      <c r="G147">
        <v>63</v>
      </c>
    </row>
    <row r="148" spans="1:7" x14ac:dyDescent="0.25">
      <c r="A148">
        <v>14850</v>
      </c>
      <c r="B148" t="s">
        <v>1530</v>
      </c>
      <c r="C148" t="s">
        <v>1075</v>
      </c>
      <c r="D148" t="s">
        <v>1530</v>
      </c>
      <c r="E148">
        <v>245300</v>
      </c>
      <c r="F148">
        <v>4.07830342577488E-4</v>
      </c>
      <c r="G148">
        <v>95</v>
      </c>
    </row>
    <row r="149" spans="1:7" x14ac:dyDescent="0.25">
      <c r="A149">
        <v>43055</v>
      </c>
      <c r="B149" t="s">
        <v>786</v>
      </c>
      <c r="C149" t="s">
        <v>4080</v>
      </c>
      <c r="D149" t="s">
        <v>2838</v>
      </c>
      <c r="E149">
        <v>133900</v>
      </c>
      <c r="F149">
        <v>6.5234685759745406E-2</v>
      </c>
      <c r="G149">
        <v>64</v>
      </c>
    </row>
    <row r="150" spans="1:7" x14ac:dyDescent="0.25">
      <c r="A150">
        <v>85364</v>
      </c>
      <c r="B150" t="s">
        <v>6768</v>
      </c>
      <c r="C150" t="s">
        <v>6743</v>
      </c>
      <c r="D150" t="s">
        <v>6768</v>
      </c>
      <c r="E150">
        <v>141900</v>
      </c>
      <c r="F150">
        <v>5.6589724497393898E-2</v>
      </c>
      <c r="G150">
        <v>88</v>
      </c>
    </row>
    <row r="151" spans="1:7" x14ac:dyDescent="0.25">
      <c r="A151">
        <v>43123</v>
      </c>
      <c r="B151" t="s">
        <v>1675</v>
      </c>
      <c r="C151" t="s">
        <v>4080</v>
      </c>
      <c r="D151" t="s">
        <v>2838</v>
      </c>
      <c r="E151">
        <v>188800</v>
      </c>
      <c r="F151">
        <v>6.4261555806087903E-2</v>
      </c>
      <c r="G151">
        <v>58</v>
      </c>
    </row>
    <row r="152" spans="1:7" x14ac:dyDescent="0.25">
      <c r="A152">
        <v>15601</v>
      </c>
      <c r="B152" t="s">
        <v>1623</v>
      </c>
      <c r="C152" t="s">
        <v>1538</v>
      </c>
      <c r="D152" t="s">
        <v>1587</v>
      </c>
      <c r="E152">
        <v>154000</v>
      </c>
      <c r="F152">
        <v>2.66666666666667E-2</v>
      </c>
      <c r="G152">
        <v>91</v>
      </c>
    </row>
    <row r="153" spans="1:7" x14ac:dyDescent="0.25">
      <c r="A153">
        <v>33647</v>
      </c>
      <c r="B153" t="s">
        <v>3445</v>
      </c>
      <c r="C153" t="s">
        <v>3212</v>
      </c>
      <c r="D153" t="s">
        <v>8283</v>
      </c>
      <c r="E153">
        <v>289900</v>
      </c>
      <c r="F153">
        <v>2.3296858453935799E-2</v>
      </c>
      <c r="G153">
        <v>78</v>
      </c>
    </row>
    <row r="154" spans="1:7" x14ac:dyDescent="0.25">
      <c r="A154">
        <v>27587</v>
      </c>
      <c r="B154" t="s">
        <v>2655</v>
      </c>
      <c r="C154" t="s">
        <v>2564</v>
      </c>
      <c r="D154" t="s">
        <v>2660</v>
      </c>
      <c r="E154">
        <v>313800</v>
      </c>
      <c r="F154">
        <v>2.6496565260058901E-2</v>
      </c>
      <c r="G154">
        <v>71</v>
      </c>
    </row>
    <row r="155" spans="1:7" x14ac:dyDescent="0.25">
      <c r="A155">
        <v>80013</v>
      </c>
      <c r="B155" t="s">
        <v>4232</v>
      </c>
      <c r="C155" t="s">
        <v>6509</v>
      </c>
      <c r="D155" t="s">
        <v>8274</v>
      </c>
      <c r="E155">
        <v>346800</v>
      </c>
      <c r="F155">
        <v>2.87748442598635E-2</v>
      </c>
      <c r="G155">
        <v>47</v>
      </c>
    </row>
    <row r="156" spans="1:7" x14ac:dyDescent="0.25">
      <c r="A156">
        <v>11385</v>
      </c>
      <c r="B156" t="s">
        <v>1074</v>
      </c>
      <c r="C156" t="s">
        <v>1075</v>
      </c>
      <c r="D156" t="s">
        <v>8250</v>
      </c>
      <c r="E156">
        <v>652000</v>
      </c>
      <c r="F156">
        <v>-1.34664850960811E-2</v>
      </c>
      <c r="G156">
        <v>161.5</v>
      </c>
    </row>
    <row r="157" spans="1:7" x14ac:dyDescent="0.25">
      <c r="A157">
        <v>90066</v>
      </c>
      <c r="B157" t="s">
        <v>98</v>
      </c>
      <c r="C157" t="s">
        <v>99</v>
      </c>
      <c r="D157" t="s">
        <v>8256</v>
      </c>
      <c r="E157">
        <v>1420800</v>
      </c>
      <c r="F157">
        <v>1.48022837809262E-3</v>
      </c>
      <c r="G157">
        <v>62.5</v>
      </c>
    </row>
    <row r="158" spans="1:7" x14ac:dyDescent="0.25">
      <c r="A158">
        <v>92677</v>
      </c>
      <c r="B158" t="s">
        <v>7040</v>
      </c>
      <c r="C158" t="s">
        <v>99</v>
      </c>
      <c r="D158" t="s">
        <v>8256</v>
      </c>
      <c r="E158">
        <v>840900</v>
      </c>
      <c r="F158">
        <v>-1.7295781231740099E-2</v>
      </c>
      <c r="G158">
        <v>70</v>
      </c>
    </row>
    <row r="159" spans="1:7" x14ac:dyDescent="0.25">
      <c r="A159">
        <v>20906</v>
      </c>
      <c r="B159" t="s">
        <v>2170</v>
      </c>
      <c r="C159" t="s">
        <v>101</v>
      </c>
      <c r="D159" t="s">
        <v>8259</v>
      </c>
      <c r="E159">
        <v>346100</v>
      </c>
      <c r="F159">
        <v>6.3972084908403603E-3</v>
      </c>
      <c r="G159">
        <v>75</v>
      </c>
    </row>
    <row r="160" spans="1:7" x14ac:dyDescent="0.25">
      <c r="A160">
        <v>44256</v>
      </c>
      <c r="B160" t="s">
        <v>1463</v>
      </c>
      <c r="C160" t="s">
        <v>4080</v>
      </c>
      <c r="D160" t="s">
        <v>8270</v>
      </c>
      <c r="E160">
        <v>227900</v>
      </c>
      <c r="F160">
        <v>4.0639269406392703E-2</v>
      </c>
      <c r="G160">
        <v>73</v>
      </c>
    </row>
    <row r="161" spans="1:7" x14ac:dyDescent="0.25">
      <c r="A161">
        <v>77845</v>
      </c>
      <c r="B161" t="s">
        <v>8284</v>
      </c>
      <c r="C161" t="s">
        <v>6396</v>
      </c>
      <c r="D161" t="s">
        <v>8285</v>
      </c>
      <c r="E161">
        <v>258900</v>
      </c>
      <c r="F161">
        <v>2.0899053627760299E-2</v>
      </c>
      <c r="G161">
        <v>0</v>
      </c>
    </row>
    <row r="162" spans="1:7" x14ac:dyDescent="0.25">
      <c r="A162">
        <v>47906</v>
      </c>
      <c r="B162" t="s">
        <v>4176</v>
      </c>
      <c r="C162" t="s">
        <v>4413</v>
      </c>
      <c r="D162" t="s">
        <v>8286</v>
      </c>
      <c r="E162">
        <v>219800</v>
      </c>
      <c r="F162">
        <v>5.7747834456207903E-2</v>
      </c>
      <c r="G162">
        <v>59</v>
      </c>
    </row>
    <row r="163" spans="1:7" x14ac:dyDescent="0.25">
      <c r="A163">
        <v>6902</v>
      </c>
      <c r="B163" t="s">
        <v>732</v>
      </c>
      <c r="C163" t="s">
        <v>678</v>
      </c>
      <c r="D163" t="s">
        <v>8287</v>
      </c>
      <c r="E163">
        <v>252400</v>
      </c>
      <c r="F163">
        <v>3.1796502384737698E-3</v>
      </c>
      <c r="G163">
        <v>96</v>
      </c>
    </row>
    <row r="164" spans="1:7" x14ac:dyDescent="0.25">
      <c r="A164">
        <v>2148</v>
      </c>
      <c r="B164" t="s">
        <v>319</v>
      </c>
      <c r="C164" t="s">
        <v>106</v>
      </c>
      <c r="D164" t="s">
        <v>8271</v>
      </c>
      <c r="E164">
        <v>464000</v>
      </c>
      <c r="F164">
        <v>1.97802197802198E-2</v>
      </c>
      <c r="G164">
        <v>58</v>
      </c>
    </row>
    <row r="165" spans="1:7" x14ac:dyDescent="0.25">
      <c r="A165">
        <v>65807</v>
      </c>
      <c r="B165" t="s">
        <v>144</v>
      </c>
      <c r="C165" t="s">
        <v>5817</v>
      </c>
      <c r="D165" t="s">
        <v>144</v>
      </c>
      <c r="E165">
        <v>137700</v>
      </c>
      <c r="F165">
        <v>7.3265783320342906E-2</v>
      </c>
      <c r="G165">
        <v>51.5</v>
      </c>
    </row>
    <row r="166" spans="1:7" x14ac:dyDescent="0.25">
      <c r="A166">
        <v>30318</v>
      </c>
      <c r="B166" t="s">
        <v>3063</v>
      </c>
      <c r="C166" t="s">
        <v>2990</v>
      </c>
      <c r="D166" t="s">
        <v>8261</v>
      </c>
      <c r="E166">
        <v>203600</v>
      </c>
      <c r="F166">
        <v>0.11684037301151901</v>
      </c>
      <c r="G166">
        <v>56</v>
      </c>
    </row>
    <row r="167" spans="1:7" x14ac:dyDescent="0.25">
      <c r="A167">
        <v>78641</v>
      </c>
      <c r="B167" t="s">
        <v>8116</v>
      </c>
      <c r="C167" t="s">
        <v>6396</v>
      </c>
      <c r="D167" t="s">
        <v>8254</v>
      </c>
      <c r="E167">
        <v>263500</v>
      </c>
      <c r="F167">
        <v>2.5291828793774299E-2</v>
      </c>
      <c r="G167">
        <v>73</v>
      </c>
    </row>
    <row r="168" spans="1:7" x14ac:dyDescent="0.25">
      <c r="A168">
        <v>45011</v>
      </c>
      <c r="B168" t="s">
        <v>289</v>
      </c>
      <c r="C168" t="s">
        <v>4080</v>
      </c>
      <c r="D168" t="s">
        <v>4333</v>
      </c>
      <c r="E168">
        <v>205800</v>
      </c>
      <c r="F168">
        <v>6.24677336086732E-2</v>
      </c>
      <c r="G168">
        <v>69</v>
      </c>
    </row>
    <row r="169" spans="1:7" x14ac:dyDescent="0.25">
      <c r="A169">
        <v>11373</v>
      </c>
      <c r="B169" t="s">
        <v>1074</v>
      </c>
      <c r="C169" t="s">
        <v>1075</v>
      </c>
      <c r="D169" t="s">
        <v>8250</v>
      </c>
      <c r="E169">
        <v>566500</v>
      </c>
      <c r="F169">
        <v>-2.17579001899499E-2</v>
      </c>
      <c r="G169">
        <v>150.5</v>
      </c>
    </row>
    <row r="170" spans="1:7" x14ac:dyDescent="0.25">
      <c r="A170">
        <v>92336</v>
      </c>
      <c r="B170" t="s">
        <v>5084</v>
      </c>
      <c r="C170" t="s">
        <v>99</v>
      </c>
      <c r="D170" t="s">
        <v>8282</v>
      </c>
      <c r="E170">
        <v>457600</v>
      </c>
      <c r="F170">
        <v>1.23893805309735E-2</v>
      </c>
      <c r="G170">
        <v>60</v>
      </c>
    </row>
    <row r="171" spans="1:7" x14ac:dyDescent="0.25">
      <c r="A171">
        <v>99301</v>
      </c>
      <c r="B171" t="s">
        <v>7678</v>
      </c>
      <c r="C171" t="s">
        <v>7521</v>
      </c>
      <c r="D171" t="s">
        <v>8288</v>
      </c>
      <c r="E171">
        <v>250700</v>
      </c>
      <c r="F171">
        <v>0.102462620932278</v>
      </c>
      <c r="G171">
        <v>55</v>
      </c>
    </row>
    <row r="172" spans="1:7" x14ac:dyDescent="0.25">
      <c r="A172">
        <v>95823</v>
      </c>
      <c r="B172" t="s">
        <v>7308</v>
      </c>
      <c r="C172" t="s">
        <v>99</v>
      </c>
      <c r="D172" t="s">
        <v>8273</v>
      </c>
      <c r="E172">
        <v>282800</v>
      </c>
      <c r="F172">
        <v>2.7243007628042101E-2</v>
      </c>
      <c r="G172">
        <v>56</v>
      </c>
    </row>
    <row r="173" spans="1:7" x14ac:dyDescent="0.25">
      <c r="A173">
        <v>7302</v>
      </c>
      <c r="B173" t="s">
        <v>793</v>
      </c>
      <c r="C173" t="s">
        <v>733</v>
      </c>
      <c r="D173" t="s">
        <v>8250</v>
      </c>
      <c r="E173">
        <v>879300</v>
      </c>
      <c r="F173">
        <v>-3.6594718965706097E-2</v>
      </c>
      <c r="G173">
        <v>111</v>
      </c>
    </row>
    <row r="174" spans="1:7" x14ac:dyDescent="0.25">
      <c r="A174">
        <v>27410</v>
      </c>
      <c r="B174" t="s">
        <v>2254</v>
      </c>
      <c r="C174" t="s">
        <v>2564</v>
      </c>
      <c r="D174" t="s">
        <v>8289</v>
      </c>
      <c r="E174">
        <v>234500</v>
      </c>
      <c r="F174">
        <v>6.4457557875624197E-2</v>
      </c>
      <c r="G174">
        <v>53</v>
      </c>
    </row>
    <row r="175" spans="1:7" x14ac:dyDescent="0.25">
      <c r="A175">
        <v>30188</v>
      </c>
      <c r="B175" t="s">
        <v>498</v>
      </c>
      <c r="C175" t="s">
        <v>2990</v>
      </c>
      <c r="D175" t="s">
        <v>8261</v>
      </c>
      <c r="E175">
        <v>253500</v>
      </c>
      <c r="F175">
        <v>7.3243014394580905E-2</v>
      </c>
      <c r="G175">
        <v>57</v>
      </c>
    </row>
    <row r="176" spans="1:7" x14ac:dyDescent="0.25">
      <c r="A176">
        <v>46307</v>
      </c>
      <c r="B176" t="s">
        <v>4451</v>
      </c>
      <c r="C176" t="s">
        <v>4413</v>
      </c>
      <c r="D176" t="s">
        <v>8251</v>
      </c>
      <c r="E176">
        <v>234300</v>
      </c>
      <c r="F176">
        <v>5.7310469314079397E-2</v>
      </c>
      <c r="G176">
        <v>64</v>
      </c>
    </row>
    <row r="177" spans="1:7" x14ac:dyDescent="0.25">
      <c r="A177">
        <v>92345</v>
      </c>
      <c r="B177" t="s">
        <v>4858</v>
      </c>
      <c r="C177" t="s">
        <v>99</v>
      </c>
      <c r="D177" t="s">
        <v>8282</v>
      </c>
      <c r="E177">
        <v>256600</v>
      </c>
      <c r="F177">
        <v>1.5433320142461401E-2</v>
      </c>
      <c r="G177">
        <v>75</v>
      </c>
    </row>
    <row r="178" spans="1:7" x14ac:dyDescent="0.25">
      <c r="A178">
        <v>65203</v>
      </c>
      <c r="B178" t="s">
        <v>1800</v>
      </c>
      <c r="C178" t="s">
        <v>5817</v>
      </c>
      <c r="D178" t="s">
        <v>1800</v>
      </c>
      <c r="E178">
        <v>228400</v>
      </c>
      <c r="F178">
        <v>2.7440395861448499E-2</v>
      </c>
      <c r="G178">
        <v>83</v>
      </c>
    </row>
    <row r="179" spans="1:7" x14ac:dyDescent="0.25">
      <c r="A179">
        <v>77450</v>
      </c>
      <c r="B179" t="s">
        <v>8073</v>
      </c>
      <c r="C179" t="s">
        <v>6396</v>
      </c>
      <c r="D179" t="s">
        <v>8252</v>
      </c>
      <c r="E179">
        <v>260800</v>
      </c>
      <c r="F179">
        <v>-1.9135093761959399E-3</v>
      </c>
      <c r="G179">
        <v>76.5</v>
      </c>
    </row>
    <row r="180" spans="1:7" x14ac:dyDescent="0.25">
      <c r="A180">
        <v>10028</v>
      </c>
      <c r="B180" t="s">
        <v>1074</v>
      </c>
      <c r="C180" t="s">
        <v>1075</v>
      </c>
      <c r="D180" t="s">
        <v>8250</v>
      </c>
      <c r="E180">
        <v>1383100</v>
      </c>
      <c r="F180">
        <v>-9.34058730991085E-2</v>
      </c>
      <c r="G180">
        <v>160</v>
      </c>
    </row>
    <row r="181" spans="1:7" x14ac:dyDescent="0.25">
      <c r="A181">
        <v>89121</v>
      </c>
      <c r="B181" t="s">
        <v>6854</v>
      </c>
      <c r="C181" t="s">
        <v>6849</v>
      </c>
      <c r="D181" t="s">
        <v>8277</v>
      </c>
      <c r="E181">
        <v>231000</v>
      </c>
      <c r="F181">
        <v>7.2423398328690797E-2</v>
      </c>
      <c r="G181">
        <v>51</v>
      </c>
    </row>
    <row r="182" spans="1:7" x14ac:dyDescent="0.25">
      <c r="A182">
        <v>27406</v>
      </c>
      <c r="B182" t="s">
        <v>2254</v>
      </c>
      <c r="C182" t="s">
        <v>2564</v>
      </c>
      <c r="D182" t="s">
        <v>8289</v>
      </c>
      <c r="E182">
        <v>127600</v>
      </c>
      <c r="F182">
        <v>0.130203720106289</v>
      </c>
      <c r="G182">
        <v>72</v>
      </c>
    </row>
    <row r="183" spans="1:7" x14ac:dyDescent="0.25">
      <c r="A183">
        <v>92126</v>
      </c>
      <c r="B183" t="s">
        <v>6962</v>
      </c>
      <c r="C183" t="s">
        <v>99</v>
      </c>
      <c r="D183" t="s">
        <v>8275</v>
      </c>
      <c r="E183">
        <v>614100</v>
      </c>
      <c r="F183">
        <v>2.70948319116909E-2</v>
      </c>
      <c r="G183">
        <v>42</v>
      </c>
    </row>
    <row r="184" spans="1:7" x14ac:dyDescent="0.25">
      <c r="A184">
        <v>98103</v>
      </c>
      <c r="B184" t="s">
        <v>7542</v>
      </c>
      <c r="C184" t="s">
        <v>7521</v>
      </c>
      <c r="D184" t="s">
        <v>8268</v>
      </c>
      <c r="E184">
        <v>778800</v>
      </c>
      <c r="F184">
        <v>-4.8270805328119303E-2</v>
      </c>
      <c r="G184">
        <v>41</v>
      </c>
    </row>
    <row r="185" spans="1:7" x14ac:dyDescent="0.25">
      <c r="A185">
        <v>27610</v>
      </c>
      <c r="B185" t="s">
        <v>2660</v>
      </c>
      <c r="C185" t="s">
        <v>2564</v>
      </c>
      <c r="D185" t="s">
        <v>2660</v>
      </c>
      <c r="E185">
        <v>190200</v>
      </c>
      <c r="F185">
        <v>9.2475588742102197E-2</v>
      </c>
      <c r="G185">
        <v>49</v>
      </c>
    </row>
    <row r="186" spans="1:7" x14ac:dyDescent="0.25">
      <c r="A186">
        <v>92804</v>
      </c>
      <c r="B186" t="s">
        <v>7049</v>
      </c>
      <c r="C186" t="s">
        <v>99</v>
      </c>
      <c r="D186" t="s">
        <v>8256</v>
      </c>
      <c r="E186">
        <v>583100</v>
      </c>
      <c r="F186">
        <v>1.32059079061686E-2</v>
      </c>
      <c r="G186">
        <v>57</v>
      </c>
    </row>
    <row r="187" spans="1:7" x14ac:dyDescent="0.25">
      <c r="A187">
        <v>8753</v>
      </c>
      <c r="B187" t="s">
        <v>1045</v>
      </c>
      <c r="C187" t="s">
        <v>733</v>
      </c>
      <c r="D187" t="s">
        <v>8250</v>
      </c>
      <c r="E187">
        <v>272700</v>
      </c>
      <c r="F187">
        <v>1.7537313432835801E-2</v>
      </c>
      <c r="G187">
        <v>112</v>
      </c>
    </row>
    <row r="188" spans="1:7" x14ac:dyDescent="0.25">
      <c r="A188">
        <v>75228</v>
      </c>
      <c r="B188" t="s">
        <v>2692</v>
      </c>
      <c r="C188" t="s">
        <v>6396</v>
      </c>
      <c r="D188" t="s">
        <v>8262</v>
      </c>
      <c r="E188">
        <v>204200</v>
      </c>
      <c r="F188">
        <v>8.9647812166488802E-2</v>
      </c>
      <c r="G188">
        <v>51</v>
      </c>
    </row>
    <row r="189" spans="1:7" x14ac:dyDescent="0.25">
      <c r="A189">
        <v>60634</v>
      </c>
      <c r="B189" t="s">
        <v>5660</v>
      </c>
      <c r="C189" t="s">
        <v>5519</v>
      </c>
      <c r="D189" t="s">
        <v>8251</v>
      </c>
      <c r="E189">
        <v>255600</v>
      </c>
      <c r="F189">
        <v>-4.6624393882879499E-2</v>
      </c>
      <c r="G189">
        <v>85</v>
      </c>
    </row>
    <row r="190" spans="1:7" x14ac:dyDescent="0.25">
      <c r="A190">
        <v>92101</v>
      </c>
      <c r="B190" t="s">
        <v>6962</v>
      </c>
      <c r="C190" t="s">
        <v>99</v>
      </c>
      <c r="D190" t="s">
        <v>8275</v>
      </c>
      <c r="E190">
        <v>579300</v>
      </c>
      <c r="F190">
        <v>-2.4747474747474799E-2</v>
      </c>
      <c r="G190">
        <v>88</v>
      </c>
    </row>
    <row r="191" spans="1:7" x14ac:dyDescent="0.25">
      <c r="A191">
        <v>20011</v>
      </c>
      <c r="B191" t="s">
        <v>494</v>
      </c>
      <c r="C191" t="s">
        <v>2064</v>
      </c>
      <c r="D191" t="s">
        <v>8259</v>
      </c>
      <c r="E191">
        <v>587700</v>
      </c>
      <c r="F191">
        <v>-3.2433322357589701E-2</v>
      </c>
      <c r="G191">
        <v>71</v>
      </c>
    </row>
    <row r="192" spans="1:7" x14ac:dyDescent="0.25">
      <c r="A192">
        <v>43130</v>
      </c>
      <c r="B192" t="s">
        <v>205</v>
      </c>
      <c r="C192" t="s">
        <v>4080</v>
      </c>
      <c r="D192" t="s">
        <v>2838</v>
      </c>
      <c r="E192">
        <v>139600</v>
      </c>
      <c r="F192">
        <v>3.7147102526002999E-2</v>
      </c>
      <c r="G192">
        <v>62.5</v>
      </c>
    </row>
    <row r="193" spans="1:7" x14ac:dyDescent="0.25">
      <c r="A193">
        <v>28078</v>
      </c>
      <c r="B193" t="s">
        <v>2699</v>
      </c>
      <c r="C193" t="s">
        <v>2564</v>
      </c>
      <c r="D193" t="s">
        <v>8258</v>
      </c>
      <c r="E193">
        <v>307000</v>
      </c>
      <c r="F193">
        <v>3.6811887875717701E-2</v>
      </c>
      <c r="G193">
        <v>63</v>
      </c>
    </row>
    <row r="194" spans="1:7" x14ac:dyDescent="0.25">
      <c r="A194">
        <v>92503</v>
      </c>
      <c r="B194" t="s">
        <v>3596</v>
      </c>
      <c r="C194" t="s">
        <v>99</v>
      </c>
      <c r="D194" t="s">
        <v>8282</v>
      </c>
      <c r="E194">
        <v>395200</v>
      </c>
      <c r="F194">
        <v>1.30735708792617E-2</v>
      </c>
      <c r="G194">
        <v>66</v>
      </c>
    </row>
    <row r="195" spans="1:7" x14ac:dyDescent="0.25">
      <c r="A195">
        <v>76244</v>
      </c>
      <c r="B195" t="s">
        <v>6454</v>
      </c>
      <c r="C195" t="s">
        <v>6396</v>
      </c>
      <c r="D195" t="s">
        <v>8262</v>
      </c>
      <c r="E195">
        <v>263900</v>
      </c>
      <c r="F195">
        <v>3.24726134585289E-2</v>
      </c>
      <c r="G195">
        <v>56</v>
      </c>
    </row>
    <row r="196" spans="1:7" x14ac:dyDescent="0.25">
      <c r="A196">
        <v>29732</v>
      </c>
      <c r="B196" t="s">
        <v>1330</v>
      </c>
      <c r="C196" t="s">
        <v>2868</v>
      </c>
      <c r="D196" t="s">
        <v>8258</v>
      </c>
      <c r="E196">
        <v>194800</v>
      </c>
      <c r="F196">
        <v>7.8626799557032098E-2</v>
      </c>
      <c r="G196">
        <v>59</v>
      </c>
    </row>
    <row r="197" spans="1:7" x14ac:dyDescent="0.25">
      <c r="A197">
        <v>91911</v>
      </c>
      <c r="B197" t="s">
        <v>6949</v>
      </c>
      <c r="C197" t="s">
        <v>99</v>
      </c>
      <c r="D197" t="s">
        <v>8275</v>
      </c>
      <c r="E197">
        <v>490600</v>
      </c>
      <c r="F197">
        <v>2.55016722408027E-2</v>
      </c>
      <c r="G197">
        <v>55</v>
      </c>
    </row>
    <row r="198" spans="1:7" x14ac:dyDescent="0.25">
      <c r="A198">
        <v>28314</v>
      </c>
      <c r="B198" t="s">
        <v>2731</v>
      </c>
      <c r="C198" t="s">
        <v>2564</v>
      </c>
      <c r="D198" t="s">
        <v>2731</v>
      </c>
      <c r="E198">
        <v>115800</v>
      </c>
      <c r="F198">
        <v>2.8419182948490201E-2</v>
      </c>
      <c r="G198">
        <v>94</v>
      </c>
    </row>
    <row r="199" spans="1:7" x14ac:dyDescent="0.25">
      <c r="A199">
        <v>95747</v>
      </c>
      <c r="B199" t="s">
        <v>4169</v>
      </c>
      <c r="C199" t="s">
        <v>99</v>
      </c>
      <c r="D199" t="s">
        <v>8273</v>
      </c>
      <c r="E199">
        <v>492200</v>
      </c>
      <c r="F199">
        <v>3.6210526315789499E-2</v>
      </c>
      <c r="G199">
        <v>55.5</v>
      </c>
    </row>
    <row r="200" spans="1:7" x14ac:dyDescent="0.25">
      <c r="A200">
        <v>34135</v>
      </c>
      <c r="B200" t="s">
        <v>3501</v>
      </c>
      <c r="C200" t="s">
        <v>3212</v>
      </c>
      <c r="D200" t="s">
        <v>8280</v>
      </c>
      <c r="E200">
        <v>284300</v>
      </c>
      <c r="F200">
        <v>3.5186488388458799E-4</v>
      </c>
      <c r="G200">
        <v>117.5</v>
      </c>
    </row>
    <row r="201" spans="1:7" x14ac:dyDescent="0.25">
      <c r="A201">
        <v>90019</v>
      </c>
      <c r="B201" t="s">
        <v>98</v>
      </c>
      <c r="C201" t="s">
        <v>99</v>
      </c>
      <c r="D201" t="s">
        <v>8256</v>
      </c>
      <c r="E201">
        <v>1128200</v>
      </c>
      <c r="F201">
        <v>1.5390153901539E-2</v>
      </c>
      <c r="G201">
        <v>71</v>
      </c>
    </row>
    <row r="202" spans="1:7" x14ac:dyDescent="0.25">
      <c r="A202">
        <v>75035</v>
      </c>
      <c r="B202" t="s">
        <v>6402</v>
      </c>
      <c r="C202" t="s">
        <v>6396</v>
      </c>
      <c r="D202" t="s">
        <v>8262</v>
      </c>
      <c r="E202">
        <v>369200</v>
      </c>
      <c r="F202">
        <v>5.9945504087193504E-3</v>
      </c>
      <c r="G202">
        <v>75.5</v>
      </c>
    </row>
    <row r="203" spans="1:7" x14ac:dyDescent="0.25">
      <c r="A203">
        <v>60016</v>
      </c>
      <c r="B203" t="s">
        <v>5524</v>
      </c>
      <c r="C203" t="s">
        <v>5519</v>
      </c>
      <c r="D203" t="s">
        <v>8251</v>
      </c>
      <c r="E203">
        <v>228600</v>
      </c>
      <c r="F203">
        <v>1.6903914590747301E-2</v>
      </c>
      <c r="G203">
        <v>90</v>
      </c>
    </row>
    <row r="204" spans="1:7" x14ac:dyDescent="0.25">
      <c r="A204">
        <v>87120</v>
      </c>
      <c r="B204" t="s">
        <v>6829</v>
      </c>
      <c r="C204" t="s">
        <v>6816</v>
      </c>
      <c r="D204" t="s">
        <v>6829</v>
      </c>
      <c r="E204">
        <v>205700</v>
      </c>
      <c r="F204">
        <v>4.6286876907426201E-2</v>
      </c>
      <c r="G204">
        <v>71</v>
      </c>
    </row>
    <row r="205" spans="1:7" x14ac:dyDescent="0.25">
      <c r="A205">
        <v>77095</v>
      </c>
      <c r="B205" t="s">
        <v>2056</v>
      </c>
      <c r="C205" t="s">
        <v>6396</v>
      </c>
      <c r="D205" t="s">
        <v>8252</v>
      </c>
      <c r="E205">
        <v>227600</v>
      </c>
      <c r="F205">
        <v>3.1264159492523799E-2</v>
      </c>
      <c r="G205">
        <v>62.5</v>
      </c>
    </row>
    <row r="206" spans="1:7" x14ac:dyDescent="0.25">
      <c r="A206">
        <v>33009</v>
      </c>
      <c r="B206" t="s">
        <v>3348</v>
      </c>
      <c r="C206" t="s">
        <v>3212</v>
      </c>
      <c r="D206" t="s">
        <v>8265</v>
      </c>
      <c r="E206">
        <v>208200</v>
      </c>
      <c r="F206">
        <v>-9.5147478591817297E-3</v>
      </c>
      <c r="G206">
        <v>150.5</v>
      </c>
    </row>
    <row r="207" spans="1:7" x14ac:dyDescent="0.25">
      <c r="A207">
        <v>22191</v>
      </c>
      <c r="B207" t="s">
        <v>719</v>
      </c>
      <c r="C207" t="s">
        <v>2066</v>
      </c>
      <c r="D207" t="s">
        <v>8259</v>
      </c>
      <c r="E207">
        <v>320900</v>
      </c>
      <c r="F207">
        <v>2.9515559833172899E-2</v>
      </c>
      <c r="G207">
        <v>65</v>
      </c>
    </row>
    <row r="208" spans="1:7" x14ac:dyDescent="0.25">
      <c r="A208">
        <v>40475</v>
      </c>
      <c r="B208" t="s">
        <v>157</v>
      </c>
      <c r="C208" t="s">
        <v>4016</v>
      </c>
      <c r="D208" t="s">
        <v>8290</v>
      </c>
      <c r="E208">
        <v>172500</v>
      </c>
      <c r="F208">
        <v>2.2525192649674002E-2</v>
      </c>
      <c r="G208">
        <v>72</v>
      </c>
    </row>
    <row r="209" spans="1:7" x14ac:dyDescent="0.25">
      <c r="A209">
        <v>23320</v>
      </c>
      <c r="B209" t="s">
        <v>2426</v>
      </c>
      <c r="C209" t="s">
        <v>2066</v>
      </c>
      <c r="D209" t="s">
        <v>8266</v>
      </c>
      <c r="E209">
        <v>252000</v>
      </c>
      <c r="F209">
        <v>2.5641025641025599E-2</v>
      </c>
      <c r="G209">
        <v>87</v>
      </c>
    </row>
    <row r="210" spans="1:7" x14ac:dyDescent="0.25">
      <c r="A210">
        <v>32218</v>
      </c>
      <c r="B210" t="s">
        <v>2800</v>
      </c>
      <c r="C210" t="s">
        <v>3212</v>
      </c>
      <c r="D210" t="s">
        <v>2800</v>
      </c>
      <c r="E210">
        <v>182400</v>
      </c>
      <c r="F210">
        <v>5.2510098095787702E-2</v>
      </c>
      <c r="G210">
        <v>71</v>
      </c>
    </row>
    <row r="211" spans="1:7" x14ac:dyDescent="0.25">
      <c r="A211">
        <v>21740</v>
      </c>
      <c r="B211" t="s">
        <v>2278</v>
      </c>
      <c r="C211" t="s">
        <v>101</v>
      </c>
      <c r="D211" t="s">
        <v>8291</v>
      </c>
      <c r="E211">
        <v>162500</v>
      </c>
      <c r="F211">
        <v>2.0087884494664199E-2</v>
      </c>
      <c r="G211">
        <v>93</v>
      </c>
    </row>
    <row r="212" spans="1:7" x14ac:dyDescent="0.25">
      <c r="A212">
        <v>94536</v>
      </c>
      <c r="B212" t="s">
        <v>450</v>
      </c>
      <c r="C212" t="s">
        <v>99</v>
      </c>
      <c r="D212" t="s">
        <v>8253</v>
      </c>
      <c r="E212">
        <v>1013800</v>
      </c>
      <c r="F212">
        <v>-5.4379255666449001E-2</v>
      </c>
      <c r="G212">
        <v>47.5</v>
      </c>
    </row>
    <row r="213" spans="1:7" x14ac:dyDescent="0.25">
      <c r="A213">
        <v>7002</v>
      </c>
      <c r="B213" t="s">
        <v>734</v>
      </c>
      <c r="C213" t="s">
        <v>733</v>
      </c>
      <c r="D213" t="s">
        <v>8250</v>
      </c>
      <c r="E213">
        <v>393800</v>
      </c>
      <c r="F213">
        <v>6.40367468251824E-2</v>
      </c>
      <c r="G213">
        <v>100</v>
      </c>
    </row>
    <row r="214" spans="1:7" x14ac:dyDescent="0.25">
      <c r="A214">
        <v>34711</v>
      </c>
      <c r="B214" t="s">
        <v>3085</v>
      </c>
      <c r="C214" t="s">
        <v>3212</v>
      </c>
      <c r="D214" t="s">
        <v>8272</v>
      </c>
      <c r="E214">
        <v>267800</v>
      </c>
      <c r="F214">
        <v>4.48692937963324E-2</v>
      </c>
      <c r="G214">
        <v>75.5</v>
      </c>
    </row>
    <row r="215" spans="1:7" x14ac:dyDescent="0.25">
      <c r="A215">
        <v>43230</v>
      </c>
      <c r="B215" t="s">
        <v>4111</v>
      </c>
      <c r="C215" t="s">
        <v>4080</v>
      </c>
      <c r="D215" t="s">
        <v>2838</v>
      </c>
      <c r="E215">
        <v>222500</v>
      </c>
      <c r="F215">
        <v>6.7146282973621102E-2</v>
      </c>
      <c r="G215">
        <v>53</v>
      </c>
    </row>
    <row r="216" spans="1:7" x14ac:dyDescent="0.25">
      <c r="A216">
        <v>30052</v>
      </c>
      <c r="B216" t="s">
        <v>3004</v>
      </c>
      <c r="C216" t="s">
        <v>2990</v>
      </c>
      <c r="D216" t="s">
        <v>8261</v>
      </c>
      <c r="E216">
        <v>220500</v>
      </c>
      <c r="F216">
        <v>8.3538083538083494E-2</v>
      </c>
      <c r="G216">
        <v>64</v>
      </c>
    </row>
    <row r="217" spans="1:7" x14ac:dyDescent="0.25">
      <c r="A217">
        <v>90280</v>
      </c>
      <c r="B217" t="s">
        <v>6887</v>
      </c>
      <c r="C217" t="s">
        <v>99</v>
      </c>
      <c r="D217" t="s">
        <v>8256</v>
      </c>
      <c r="E217">
        <v>447800</v>
      </c>
      <c r="F217">
        <v>4.47970135324312E-2</v>
      </c>
      <c r="G217">
        <v>73</v>
      </c>
    </row>
    <row r="218" spans="1:7" x14ac:dyDescent="0.25">
      <c r="A218">
        <v>30041</v>
      </c>
      <c r="B218" t="s">
        <v>2999</v>
      </c>
      <c r="C218" t="s">
        <v>2990</v>
      </c>
      <c r="D218" t="s">
        <v>8261</v>
      </c>
      <c r="E218">
        <v>365000</v>
      </c>
      <c r="F218">
        <v>2.6145628338487499E-2</v>
      </c>
      <c r="G218">
        <v>65.5</v>
      </c>
    </row>
    <row r="219" spans="1:7" x14ac:dyDescent="0.25">
      <c r="A219">
        <v>92592</v>
      </c>
      <c r="B219" t="s">
        <v>7025</v>
      </c>
      <c r="C219" t="s">
        <v>99</v>
      </c>
      <c r="D219" t="s">
        <v>8282</v>
      </c>
      <c r="E219">
        <v>482800</v>
      </c>
      <c r="F219">
        <v>1.15231510580348E-2</v>
      </c>
      <c r="G219">
        <v>64</v>
      </c>
    </row>
    <row r="220" spans="1:7" x14ac:dyDescent="0.25">
      <c r="A220">
        <v>10027</v>
      </c>
      <c r="B220" t="s">
        <v>1074</v>
      </c>
      <c r="C220" t="s">
        <v>1075</v>
      </c>
      <c r="D220" t="s">
        <v>8250</v>
      </c>
      <c r="E220">
        <v>945400</v>
      </c>
      <c r="F220">
        <v>-0.10124536552904299</v>
      </c>
      <c r="G220">
        <v>160</v>
      </c>
    </row>
    <row r="221" spans="1:7" x14ac:dyDescent="0.25">
      <c r="A221">
        <v>89117</v>
      </c>
      <c r="B221" t="s">
        <v>6854</v>
      </c>
      <c r="C221" t="s">
        <v>6849</v>
      </c>
      <c r="D221" t="s">
        <v>8277</v>
      </c>
      <c r="E221">
        <v>326100</v>
      </c>
      <c r="F221">
        <v>3.6934441366574299E-3</v>
      </c>
      <c r="G221">
        <v>67.5</v>
      </c>
    </row>
    <row r="222" spans="1:7" x14ac:dyDescent="0.25">
      <c r="A222">
        <v>30080</v>
      </c>
      <c r="B222" t="s">
        <v>2063</v>
      </c>
      <c r="C222" t="s">
        <v>2990</v>
      </c>
      <c r="D222" t="s">
        <v>8261</v>
      </c>
      <c r="E222">
        <v>285900</v>
      </c>
      <c r="F222">
        <v>4.9559471365638798E-2</v>
      </c>
      <c r="G222">
        <v>62</v>
      </c>
    </row>
    <row r="223" spans="1:7" x14ac:dyDescent="0.25">
      <c r="A223">
        <v>46227</v>
      </c>
      <c r="B223" t="s">
        <v>4431</v>
      </c>
      <c r="C223" t="s">
        <v>4413</v>
      </c>
      <c r="D223" t="s">
        <v>8292</v>
      </c>
      <c r="E223">
        <v>154900</v>
      </c>
      <c r="F223">
        <v>8.3216783216783205E-2</v>
      </c>
      <c r="G223">
        <v>58</v>
      </c>
    </row>
    <row r="224" spans="1:7" x14ac:dyDescent="0.25">
      <c r="A224">
        <v>19111</v>
      </c>
      <c r="B224" t="s">
        <v>1984</v>
      </c>
      <c r="C224" t="s">
        <v>1538</v>
      </c>
      <c r="D224" t="s">
        <v>8293</v>
      </c>
      <c r="E224">
        <v>192900</v>
      </c>
      <c r="F224">
        <v>8.1884464385866496E-2</v>
      </c>
      <c r="G224">
        <v>75</v>
      </c>
    </row>
    <row r="225" spans="1:7" x14ac:dyDescent="0.25">
      <c r="A225">
        <v>74012</v>
      </c>
      <c r="B225" t="s">
        <v>6322</v>
      </c>
      <c r="C225" t="s">
        <v>6269</v>
      </c>
      <c r="D225" t="s">
        <v>6347</v>
      </c>
      <c r="E225">
        <v>162100</v>
      </c>
      <c r="F225">
        <v>3.7151702786377698E-3</v>
      </c>
      <c r="G225">
        <v>64</v>
      </c>
    </row>
    <row r="226" spans="1:7" x14ac:dyDescent="0.25">
      <c r="A226">
        <v>27834</v>
      </c>
      <c r="B226" t="s">
        <v>419</v>
      </c>
      <c r="C226" t="s">
        <v>2564</v>
      </c>
      <c r="D226" t="s">
        <v>419</v>
      </c>
      <c r="E226">
        <v>91600</v>
      </c>
      <c r="F226">
        <v>3.9727582292848999E-2</v>
      </c>
      <c r="G226">
        <v>89</v>
      </c>
    </row>
    <row r="227" spans="1:7" x14ac:dyDescent="0.25">
      <c r="A227">
        <v>21117</v>
      </c>
      <c r="B227" t="s">
        <v>2203</v>
      </c>
      <c r="C227" t="s">
        <v>101</v>
      </c>
      <c r="D227" t="s">
        <v>8267</v>
      </c>
      <c r="E227">
        <v>253400</v>
      </c>
      <c r="F227">
        <v>-4.7132757266300099E-3</v>
      </c>
      <c r="G227">
        <v>85</v>
      </c>
    </row>
    <row r="228" spans="1:7" x14ac:dyDescent="0.25">
      <c r="A228">
        <v>90201</v>
      </c>
      <c r="B228" t="s">
        <v>6872</v>
      </c>
      <c r="C228" t="s">
        <v>99</v>
      </c>
      <c r="D228" t="s">
        <v>8256</v>
      </c>
      <c r="E228">
        <v>448900</v>
      </c>
      <c r="F228">
        <v>3.5524798154555899E-2</v>
      </c>
      <c r="G228">
        <v>63</v>
      </c>
    </row>
    <row r="229" spans="1:7" x14ac:dyDescent="0.25">
      <c r="A229">
        <v>32256</v>
      </c>
      <c r="B229" t="s">
        <v>2800</v>
      </c>
      <c r="C229" t="s">
        <v>3212</v>
      </c>
      <c r="D229" t="s">
        <v>2800</v>
      </c>
      <c r="E229">
        <v>207100</v>
      </c>
      <c r="F229">
        <v>6.4234326824254895E-2</v>
      </c>
      <c r="G229">
        <v>68</v>
      </c>
    </row>
    <row r="230" spans="1:7" x14ac:dyDescent="0.25">
      <c r="A230">
        <v>11236</v>
      </c>
      <c r="B230" t="s">
        <v>1074</v>
      </c>
      <c r="C230" t="s">
        <v>1075</v>
      </c>
      <c r="D230" t="s">
        <v>8250</v>
      </c>
      <c r="E230">
        <v>499100</v>
      </c>
      <c r="F230">
        <v>7.8668683812405493E-2</v>
      </c>
      <c r="G230">
        <v>192</v>
      </c>
    </row>
    <row r="231" spans="1:7" x14ac:dyDescent="0.25">
      <c r="A231">
        <v>38401</v>
      </c>
      <c r="B231" t="s">
        <v>1800</v>
      </c>
      <c r="C231" t="s">
        <v>3692</v>
      </c>
      <c r="D231" t="s">
        <v>8255</v>
      </c>
      <c r="E231">
        <v>186200</v>
      </c>
      <c r="F231">
        <v>6.0968660968661E-2</v>
      </c>
      <c r="G231">
        <v>61</v>
      </c>
    </row>
    <row r="232" spans="1:7" x14ac:dyDescent="0.25">
      <c r="A232">
        <v>91730</v>
      </c>
      <c r="B232" t="s">
        <v>6925</v>
      </c>
      <c r="C232" t="s">
        <v>99</v>
      </c>
      <c r="D232" t="s">
        <v>8282</v>
      </c>
      <c r="E232">
        <v>451100</v>
      </c>
      <c r="F232">
        <v>2.21729490022173E-4</v>
      </c>
      <c r="G232">
        <v>66.5</v>
      </c>
    </row>
    <row r="233" spans="1:7" x14ac:dyDescent="0.25">
      <c r="A233">
        <v>89052</v>
      </c>
      <c r="B233" t="s">
        <v>3888</v>
      </c>
      <c r="C233" t="s">
        <v>6849</v>
      </c>
      <c r="D233" t="s">
        <v>8277</v>
      </c>
      <c r="E233">
        <v>413500</v>
      </c>
      <c r="F233">
        <v>1.7220172201721999E-2</v>
      </c>
      <c r="G233">
        <v>61</v>
      </c>
    </row>
    <row r="234" spans="1:7" x14ac:dyDescent="0.25">
      <c r="A234">
        <v>32244</v>
      </c>
      <c r="B234" t="s">
        <v>2800</v>
      </c>
      <c r="C234" t="s">
        <v>3212</v>
      </c>
      <c r="D234" t="s">
        <v>2800</v>
      </c>
      <c r="E234">
        <v>167200</v>
      </c>
      <c r="F234">
        <v>8.2901554404145095E-2</v>
      </c>
      <c r="G234">
        <v>64</v>
      </c>
    </row>
    <row r="235" spans="1:7" x14ac:dyDescent="0.25">
      <c r="A235">
        <v>32822</v>
      </c>
      <c r="B235" t="s">
        <v>3324</v>
      </c>
      <c r="C235" t="s">
        <v>3212</v>
      </c>
      <c r="D235" t="s">
        <v>8272</v>
      </c>
      <c r="E235">
        <v>176000</v>
      </c>
      <c r="F235">
        <v>3.2863849765258198E-2</v>
      </c>
      <c r="G235">
        <v>68.5</v>
      </c>
    </row>
    <row r="236" spans="1:7" x14ac:dyDescent="0.25">
      <c r="A236">
        <v>92109</v>
      </c>
      <c r="B236" t="s">
        <v>6962</v>
      </c>
      <c r="C236" t="s">
        <v>99</v>
      </c>
      <c r="D236" t="s">
        <v>8275</v>
      </c>
      <c r="E236">
        <v>973700</v>
      </c>
      <c r="F236">
        <v>1.1309891013777499E-3</v>
      </c>
      <c r="G236">
        <v>59</v>
      </c>
    </row>
    <row r="237" spans="1:7" x14ac:dyDescent="0.25">
      <c r="A237">
        <v>43026</v>
      </c>
      <c r="B237" t="s">
        <v>4085</v>
      </c>
      <c r="C237" t="s">
        <v>4080</v>
      </c>
      <c r="D237" t="s">
        <v>2838</v>
      </c>
      <c r="E237">
        <v>233900</v>
      </c>
      <c r="F237">
        <v>5.88501584427343E-2</v>
      </c>
      <c r="G237">
        <v>54</v>
      </c>
    </row>
    <row r="238" spans="1:7" x14ac:dyDescent="0.25">
      <c r="A238">
        <v>80634</v>
      </c>
      <c r="B238" t="s">
        <v>6560</v>
      </c>
      <c r="C238" t="s">
        <v>6509</v>
      </c>
      <c r="D238" t="s">
        <v>6560</v>
      </c>
      <c r="E238">
        <v>313700</v>
      </c>
      <c r="F238">
        <v>4.53182272575808E-2</v>
      </c>
      <c r="G238">
        <v>52</v>
      </c>
    </row>
    <row r="239" spans="1:7" x14ac:dyDescent="0.25">
      <c r="A239">
        <v>7093</v>
      </c>
      <c r="B239" t="s">
        <v>784</v>
      </c>
      <c r="C239" t="s">
        <v>733</v>
      </c>
      <c r="D239" t="s">
        <v>8250</v>
      </c>
      <c r="E239">
        <v>418500</v>
      </c>
      <c r="F239">
        <v>0.13108108108108099</v>
      </c>
      <c r="G239">
        <v>123.5</v>
      </c>
    </row>
    <row r="240" spans="1:7" x14ac:dyDescent="0.25">
      <c r="A240">
        <v>48103</v>
      </c>
      <c r="B240" t="s">
        <v>4658</v>
      </c>
      <c r="C240" t="s">
        <v>4633</v>
      </c>
      <c r="D240" t="s">
        <v>4658</v>
      </c>
      <c r="E240">
        <v>384700</v>
      </c>
      <c r="F240">
        <v>2.9710920770877901E-2</v>
      </c>
      <c r="G240">
        <v>64.5</v>
      </c>
    </row>
    <row r="241" spans="1:7" x14ac:dyDescent="0.25">
      <c r="A241">
        <v>90004</v>
      </c>
      <c r="B241" t="s">
        <v>98</v>
      </c>
      <c r="C241" t="s">
        <v>99</v>
      </c>
      <c r="D241" t="s">
        <v>8256</v>
      </c>
      <c r="E241">
        <v>1368500</v>
      </c>
      <c r="F241">
        <v>-4.9520766773162903E-2</v>
      </c>
      <c r="G241">
        <v>81</v>
      </c>
    </row>
    <row r="242" spans="1:7" x14ac:dyDescent="0.25">
      <c r="A242">
        <v>29072</v>
      </c>
      <c r="B242" t="s">
        <v>351</v>
      </c>
      <c r="C242" t="s">
        <v>2868</v>
      </c>
      <c r="D242" t="s">
        <v>1800</v>
      </c>
      <c r="E242">
        <v>214800</v>
      </c>
      <c r="F242">
        <v>4.7804878048780503E-2</v>
      </c>
      <c r="G242">
        <v>75</v>
      </c>
    </row>
    <row r="243" spans="1:7" x14ac:dyDescent="0.25">
      <c r="A243">
        <v>30062</v>
      </c>
      <c r="B243" t="s">
        <v>1812</v>
      </c>
      <c r="C243" t="s">
        <v>2990</v>
      </c>
      <c r="D243" t="s">
        <v>8261</v>
      </c>
      <c r="E243">
        <v>337800</v>
      </c>
      <c r="F243">
        <v>3.4609494640122501E-2</v>
      </c>
      <c r="G243">
        <v>63</v>
      </c>
    </row>
    <row r="244" spans="1:7" x14ac:dyDescent="0.25">
      <c r="A244">
        <v>75206</v>
      </c>
      <c r="B244" t="s">
        <v>2692</v>
      </c>
      <c r="C244" t="s">
        <v>6396</v>
      </c>
      <c r="D244" t="s">
        <v>8262</v>
      </c>
      <c r="E244">
        <v>446200</v>
      </c>
      <c r="F244">
        <v>6.92547328061347E-2</v>
      </c>
      <c r="G244">
        <v>63</v>
      </c>
    </row>
    <row r="245" spans="1:7" x14ac:dyDescent="0.25">
      <c r="A245">
        <v>33186</v>
      </c>
      <c r="B245" t="s">
        <v>3391</v>
      </c>
      <c r="C245" t="s">
        <v>3212</v>
      </c>
      <c r="D245" t="s">
        <v>8265</v>
      </c>
      <c r="E245">
        <v>317600</v>
      </c>
      <c r="F245">
        <v>3.4527687296416899E-2</v>
      </c>
      <c r="G245">
        <v>80</v>
      </c>
    </row>
    <row r="246" spans="1:7" x14ac:dyDescent="0.25">
      <c r="A246">
        <v>90706</v>
      </c>
      <c r="B246" t="s">
        <v>6903</v>
      </c>
      <c r="C246" t="s">
        <v>99</v>
      </c>
      <c r="D246" t="s">
        <v>8256</v>
      </c>
      <c r="E246">
        <v>523600</v>
      </c>
      <c r="F246">
        <v>2.14592274678112E-2</v>
      </c>
      <c r="G246">
        <v>62</v>
      </c>
    </row>
    <row r="247" spans="1:7" x14ac:dyDescent="0.25">
      <c r="A247">
        <v>33012</v>
      </c>
      <c r="B247" t="s">
        <v>3349</v>
      </c>
      <c r="C247" t="s">
        <v>3212</v>
      </c>
      <c r="D247" t="s">
        <v>8265</v>
      </c>
      <c r="E247">
        <v>212600</v>
      </c>
      <c r="F247">
        <v>5.6764427625354804E-3</v>
      </c>
      <c r="G247">
        <v>82</v>
      </c>
    </row>
    <row r="248" spans="1:7" x14ac:dyDescent="0.25">
      <c r="A248">
        <v>30331</v>
      </c>
      <c r="B248" t="s">
        <v>3063</v>
      </c>
      <c r="C248" t="s">
        <v>2990</v>
      </c>
      <c r="D248" t="s">
        <v>8261</v>
      </c>
      <c r="E248">
        <v>155900</v>
      </c>
      <c r="F248">
        <v>6.5618591934381396E-2</v>
      </c>
      <c r="G248">
        <v>58</v>
      </c>
    </row>
    <row r="249" spans="1:7" x14ac:dyDescent="0.25">
      <c r="A249">
        <v>75217</v>
      </c>
      <c r="B249" t="s">
        <v>2692</v>
      </c>
      <c r="C249" t="s">
        <v>6396</v>
      </c>
      <c r="D249" t="s">
        <v>8262</v>
      </c>
      <c r="E249">
        <v>132900</v>
      </c>
      <c r="F249">
        <v>0.109348914858097</v>
      </c>
      <c r="G249">
        <v>61</v>
      </c>
    </row>
    <row r="250" spans="1:7" x14ac:dyDescent="0.25">
      <c r="A250">
        <v>2155</v>
      </c>
      <c r="B250" t="s">
        <v>324</v>
      </c>
      <c r="C250" t="s">
        <v>106</v>
      </c>
      <c r="D250" t="s">
        <v>8271</v>
      </c>
      <c r="E250">
        <v>574600</v>
      </c>
      <c r="F250">
        <v>-2.27891156462585E-2</v>
      </c>
      <c r="G250">
        <v>60</v>
      </c>
    </row>
    <row r="251" spans="1:7" x14ac:dyDescent="0.25">
      <c r="A251">
        <v>10701</v>
      </c>
      <c r="B251" t="s">
        <v>1108</v>
      </c>
      <c r="C251" t="s">
        <v>1075</v>
      </c>
      <c r="D251" t="s">
        <v>8250</v>
      </c>
      <c r="E251">
        <v>494200</v>
      </c>
      <c r="F251">
        <v>5.1042109740535899E-2</v>
      </c>
      <c r="G251">
        <v>119.5</v>
      </c>
    </row>
    <row r="252" spans="1:7" x14ac:dyDescent="0.25">
      <c r="A252">
        <v>37130</v>
      </c>
      <c r="B252" t="s">
        <v>3729</v>
      </c>
      <c r="C252" t="s">
        <v>3692</v>
      </c>
      <c r="D252" t="s">
        <v>8255</v>
      </c>
      <c r="E252">
        <v>210500</v>
      </c>
      <c r="F252">
        <v>8.1706063720452193E-2</v>
      </c>
      <c r="G252">
        <v>56</v>
      </c>
    </row>
    <row r="253" spans="1:7" x14ac:dyDescent="0.25">
      <c r="A253">
        <v>92335</v>
      </c>
      <c r="B253" t="s">
        <v>5084</v>
      </c>
      <c r="C253" t="s">
        <v>99</v>
      </c>
      <c r="D253" t="s">
        <v>8282</v>
      </c>
      <c r="E253">
        <v>355700</v>
      </c>
      <c r="F253">
        <v>3.46131471785922E-2</v>
      </c>
      <c r="G253">
        <v>70</v>
      </c>
    </row>
    <row r="254" spans="1:7" x14ac:dyDescent="0.25">
      <c r="A254">
        <v>95123</v>
      </c>
      <c r="B254" t="s">
        <v>7240</v>
      </c>
      <c r="C254" t="s">
        <v>99</v>
      </c>
      <c r="D254" t="s">
        <v>8294</v>
      </c>
      <c r="E254">
        <v>899300</v>
      </c>
      <c r="F254">
        <v>-0.111977880912412</v>
      </c>
      <c r="G254">
        <v>45</v>
      </c>
    </row>
    <row r="255" spans="1:7" x14ac:dyDescent="0.25">
      <c r="A255">
        <v>91342</v>
      </c>
      <c r="B255" t="s">
        <v>98</v>
      </c>
      <c r="C255" t="s">
        <v>99</v>
      </c>
      <c r="D255" t="s">
        <v>8256</v>
      </c>
      <c r="E255">
        <v>529600</v>
      </c>
      <c r="F255">
        <v>3.2761310452418098E-2</v>
      </c>
      <c r="G255">
        <v>64</v>
      </c>
    </row>
    <row r="256" spans="1:7" x14ac:dyDescent="0.25">
      <c r="A256">
        <v>2360</v>
      </c>
      <c r="B256" t="s">
        <v>344</v>
      </c>
      <c r="C256" t="s">
        <v>106</v>
      </c>
      <c r="D256" t="s">
        <v>8271</v>
      </c>
      <c r="E256">
        <v>369300</v>
      </c>
      <c r="F256">
        <v>2.24252491694352E-2</v>
      </c>
      <c r="G256">
        <v>84.5</v>
      </c>
    </row>
    <row r="257" spans="1:7" x14ac:dyDescent="0.25">
      <c r="A257">
        <v>20001</v>
      </c>
      <c r="B257" t="s">
        <v>494</v>
      </c>
      <c r="C257" t="s">
        <v>2064</v>
      </c>
      <c r="D257" t="s">
        <v>8259</v>
      </c>
      <c r="E257">
        <v>655500</v>
      </c>
      <c r="F257">
        <v>-1.14613180515759E-2</v>
      </c>
      <c r="G257">
        <v>48</v>
      </c>
    </row>
    <row r="258" spans="1:7" x14ac:dyDescent="0.25">
      <c r="A258">
        <v>11372</v>
      </c>
      <c r="B258" t="s">
        <v>1074</v>
      </c>
      <c r="C258" t="s">
        <v>1075</v>
      </c>
      <c r="D258" t="s">
        <v>8250</v>
      </c>
      <c r="E258">
        <v>559500</v>
      </c>
      <c r="F258">
        <v>-4.8145627764545798E-2</v>
      </c>
      <c r="G258">
        <v>160</v>
      </c>
    </row>
    <row r="259" spans="1:7" x14ac:dyDescent="0.25">
      <c r="A259">
        <v>32174</v>
      </c>
      <c r="B259" t="s">
        <v>3245</v>
      </c>
      <c r="C259" t="s">
        <v>3212</v>
      </c>
      <c r="D259" t="s">
        <v>8295</v>
      </c>
      <c r="E259">
        <v>260000</v>
      </c>
      <c r="F259">
        <v>6.3829787234042507E-2</v>
      </c>
      <c r="G259">
        <v>89</v>
      </c>
    </row>
    <row r="260" spans="1:7" x14ac:dyDescent="0.25">
      <c r="A260">
        <v>92021</v>
      </c>
      <c r="B260" t="s">
        <v>6959</v>
      </c>
      <c r="C260" t="s">
        <v>99</v>
      </c>
      <c r="D260" t="s">
        <v>8275</v>
      </c>
      <c r="E260">
        <v>489600</v>
      </c>
      <c r="F260">
        <v>2.19160926737633E-2</v>
      </c>
      <c r="G260">
        <v>64</v>
      </c>
    </row>
    <row r="261" spans="1:7" x14ac:dyDescent="0.25">
      <c r="A261">
        <v>93065</v>
      </c>
      <c r="B261" t="s">
        <v>7065</v>
      </c>
      <c r="C261" t="s">
        <v>99</v>
      </c>
      <c r="D261" t="s">
        <v>8296</v>
      </c>
      <c r="E261">
        <v>582700</v>
      </c>
      <c r="F261">
        <v>1.3391304347826099E-2</v>
      </c>
      <c r="G261">
        <v>59</v>
      </c>
    </row>
    <row r="262" spans="1:7" x14ac:dyDescent="0.25">
      <c r="A262">
        <v>87121</v>
      </c>
      <c r="B262" t="s">
        <v>6829</v>
      </c>
      <c r="C262" t="s">
        <v>6816</v>
      </c>
      <c r="D262" t="s">
        <v>6829</v>
      </c>
      <c r="E262">
        <v>159100</v>
      </c>
      <c r="F262">
        <v>7.4274139095205902E-2</v>
      </c>
      <c r="G262">
        <v>63</v>
      </c>
    </row>
    <row r="263" spans="1:7" x14ac:dyDescent="0.25">
      <c r="A263">
        <v>45840</v>
      </c>
      <c r="B263" t="s">
        <v>1550</v>
      </c>
      <c r="C263" t="s">
        <v>4080</v>
      </c>
      <c r="D263" t="s">
        <v>1550</v>
      </c>
      <c r="E263">
        <v>148600</v>
      </c>
      <c r="F263">
        <v>4.57424349049965E-2</v>
      </c>
      <c r="G263">
        <v>64</v>
      </c>
    </row>
    <row r="264" spans="1:7" x14ac:dyDescent="0.25">
      <c r="A264">
        <v>33063</v>
      </c>
      <c r="B264" t="s">
        <v>3363</v>
      </c>
      <c r="C264" t="s">
        <v>3212</v>
      </c>
      <c r="D264" t="s">
        <v>8265</v>
      </c>
      <c r="E264">
        <v>197000</v>
      </c>
      <c r="F264">
        <v>6.1994609164420497E-2</v>
      </c>
      <c r="G264">
        <v>83</v>
      </c>
    </row>
    <row r="265" spans="1:7" x14ac:dyDescent="0.25">
      <c r="A265">
        <v>23454</v>
      </c>
      <c r="B265" t="s">
        <v>2428</v>
      </c>
      <c r="C265" t="s">
        <v>2066</v>
      </c>
      <c r="D265" t="s">
        <v>8266</v>
      </c>
      <c r="E265">
        <v>295500</v>
      </c>
      <c r="F265">
        <v>1.33744855967078E-2</v>
      </c>
      <c r="G265">
        <v>68</v>
      </c>
    </row>
    <row r="266" spans="1:7" x14ac:dyDescent="0.25">
      <c r="A266">
        <v>72401</v>
      </c>
      <c r="B266" t="s">
        <v>3049</v>
      </c>
      <c r="C266" t="s">
        <v>6206</v>
      </c>
      <c r="D266" t="s">
        <v>3049</v>
      </c>
      <c r="E266">
        <v>123000</v>
      </c>
      <c r="F266">
        <v>0.12534309240622099</v>
      </c>
      <c r="G266">
        <v>69</v>
      </c>
    </row>
    <row r="267" spans="1:7" x14ac:dyDescent="0.25">
      <c r="A267">
        <v>34953</v>
      </c>
      <c r="B267" t="s">
        <v>3562</v>
      </c>
      <c r="C267" t="s">
        <v>3212</v>
      </c>
      <c r="D267" t="s">
        <v>8297</v>
      </c>
      <c r="E267">
        <v>234600</v>
      </c>
      <c r="F267">
        <v>4.1278295605858897E-2</v>
      </c>
      <c r="G267">
        <v>88</v>
      </c>
    </row>
    <row r="268" spans="1:7" x14ac:dyDescent="0.25">
      <c r="A268">
        <v>60626</v>
      </c>
      <c r="B268" t="s">
        <v>5660</v>
      </c>
      <c r="C268" t="s">
        <v>5519</v>
      </c>
      <c r="D268" t="s">
        <v>8251</v>
      </c>
      <c r="E268">
        <v>180600</v>
      </c>
      <c r="F268">
        <v>3.5550458715596298E-2</v>
      </c>
      <c r="G268">
        <v>89</v>
      </c>
    </row>
    <row r="269" spans="1:7" x14ac:dyDescent="0.25">
      <c r="A269">
        <v>27858</v>
      </c>
      <c r="B269" t="s">
        <v>419</v>
      </c>
      <c r="C269" t="s">
        <v>2564</v>
      </c>
      <c r="D269" t="s">
        <v>419</v>
      </c>
      <c r="E269">
        <v>153200</v>
      </c>
      <c r="F269">
        <v>5.5096418732782398E-2</v>
      </c>
      <c r="G269">
        <v>75</v>
      </c>
    </row>
    <row r="270" spans="1:7" x14ac:dyDescent="0.25">
      <c r="A270">
        <v>22193</v>
      </c>
      <c r="B270" t="s">
        <v>719</v>
      </c>
      <c r="C270" t="s">
        <v>2066</v>
      </c>
      <c r="D270" t="s">
        <v>8259</v>
      </c>
      <c r="E270">
        <v>324900</v>
      </c>
      <c r="F270">
        <v>1.4361536059943799E-2</v>
      </c>
      <c r="G270">
        <v>58</v>
      </c>
    </row>
    <row r="271" spans="1:7" x14ac:dyDescent="0.25">
      <c r="A271">
        <v>48185</v>
      </c>
      <c r="B271" t="s">
        <v>4679</v>
      </c>
      <c r="C271" t="s">
        <v>4633</v>
      </c>
      <c r="D271" t="s">
        <v>8278</v>
      </c>
      <c r="E271">
        <v>153400</v>
      </c>
      <c r="F271">
        <v>7.3477956613016093E-2</v>
      </c>
      <c r="G271">
        <v>61</v>
      </c>
    </row>
    <row r="272" spans="1:7" x14ac:dyDescent="0.25">
      <c r="A272">
        <v>92627</v>
      </c>
      <c r="B272" t="s">
        <v>7030</v>
      </c>
      <c r="C272" t="s">
        <v>99</v>
      </c>
      <c r="D272" t="s">
        <v>8256</v>
      </c>
      <c r="E272">
        <v>815300</v>
      </c>
      <c r="F272">
        <v>-1.58136166103332E-2</v>
      </c>
      <c r="G272">
        <v>64</v>
      </c>
    </row>
    <row r="273" spans="1:7" x14ac:dyDescent="0.25">
      <c r="A273">
        <v>33027</v>
      </c>
      <c r="B273" t="s">
        <v>3351</v>
      </c>
      <c r="C273" t="s">
        <v>3212</v>
      </c>
      <c r="D273" t="s">
        <v>8265</v>
      </c>
      <c r="E273">
        <v>326700</v>
      </c>
      <c r="F273">
        <v>3.9950829748002497E-3</v>
      </c>
      <c r="G273">
        <v>84</v>
      </c>
    </row>
    <row r="274" spans="1:7" x14ac:dyDescent="0.25">
      <c r="A274">
        <v>85705</v>
      </c>
      <c r="B274" t="s">
        <v>6794</v>
      </c>
      <c r="C274" t="s">
        <v>6743</v>
      </c>
      <c r="D274" t="s">
        <v>6794</v>
      </c>
      <c r="E274">
        <v>150800</v>
      </c>
      <c r="F274">
        <v>4.7949965253648398E-2</v>
      </c>
      <c r="G274">
        <v>59</v>
      </c>
    </row>
    <row r="275" spans="1:7" x14ac:dyDescent="0.25">
      <c r="A275">
        <v>23666</v>
      </c>
      <c r="B275" t="s">
        <v>555</v>
      </c>
      <c r="C275" t="s">
        <v>2066</v>
      </c>
      <c r="D275" t="s">
        <v>8266</v>
      </c>
      <c r="E275">
        <v>178800</v>
      </c>
      <c r="F275">
        <v>1.1884550084889599E-2</v>
      </c>
      <c r="G275">
        <v>77</v>
      </c>
    </row>
    <row r="276" spans="1:7" x14ac:dyDescent="0.25">
      <c r="A276">
        <v>44130</v>
      </c>
      <c r="B276" t="s">
        <v>4219</v>
      </c>
      <c r="C276" t="s">
        <v>4080</v>
      </c>
      <c r="D276" t="s">
        <v>8270</v>
      </c>
      <c r="E276">
        <v>141600</v>
      </c>
      <c r="F276">
        <v>5.5928411633109597E-2</v>
      </c>
      <c r="G276">
        <v>56</v>
      </c>
    </row>
    <row r="277" spans="1:7" x14ac:dyDescent="0.25">
      <c r="A277">
        <v>90025</v>
      </c>
      <c r="B277" t="s">
        <v>98</v>
      </c>
      <c r="C277" t="s">
        <v>99</v>
      </c>
      <c r="D277" t="s">
        <v>8256</v>
      </c>
      <c r="E277">
        <v>968300</v>
      </c>
      <c r="F277">
        <v>9.3032871614637204E-4</v>
      </c>
      <c r="G277">
        <v>47</v>
      </c>
    </row>
    <row r="278" spans="1:7" x14ac:dyDescent="0.25">
      <c r="A278">
        <v>20878</v>
      </c>
      <c r="B278" t="s">
        <v>2167</v>
      </c>
      <c r="C278" t="s">
        <v>101</v>
      </c>
      <c r="D278" t="s">
        <v>8259</v>
      </c>
      <c r="E278">
        <v>534500</v>
      </c>
      <c r="F278">
        <v>-4.4701061650214199E-3</v>
      </c>
      <c r="G278">
        <v>89</v>
      </c>
    </row>
    <row r="279" spans="1:7" x14ac:dyDescent="0.25">
      <c r="A279">
        <v>30022</v>
      </c>
      <c r="B279" t="s">
        <v>2996</v>
      </c>
      <c r="C279" t="s">
        <v>2990</v>
      </c>
      <c r="D279" t="s">
        <v>8261</v>
      </c>
      <c r="E279">
        <v>405100</v>
      </c>
      <c r="F279">
        <v>-9.0508806262230897E-3</v>
      </c>
      <c r="G279">
        <v>69.5</v>
      </c>
    </row>
    <row r="280" spans="1:7" x14ac:dyDescent="0.25">
      <c r="A280">
        <v>37128</v>
      </c>
      <c r="B280" t="s">
        <v>3729</v>
      </c>
      <c r="C280" t="s">
        <v>3692</v>
      </c>
      <c r="D280" t="s">
        <v>8255</v>
      </c>
      <c r="E280">
        <v>256600</v>
      </c>
      <c r="F280">
        <v>5.12085210979107E-2</v>
      </c>
      <c r="G280">
        <v>56</v>
      </c>
    </row>
    <row r="281" spans="1:7" x14ac:dyDescent="0.25">
      <c r="A281">
        <v>8831</v>
      </c>
      <c r="B281" t="s">
        <v>709</v>
      </c>
      <c r="C281" t="s">
        <v>733</v>
      </c>
      <c r="D281" t="s">
        <v>8250</v>
      </c>
      <c r="E281">
        <v>348100</v>
      </c>
      <c r="F281">
        <v>1.43843498273878E-3</v>
      </c>
      <c r="G281">
        <v>104</v>
      </c>
    </row>
    <row r="282" spans="1:7" x14ac:dyDescent="0.25">
      <c r="A282">
        <v>20147</v>
      </c>
      <c r="B282" t="s">
        <v>2079</v>
      </c>
      <c r="C282" t="s">
        <v>2066</v>
      </c>
      <c r="D282" t="s">
        <v>8259</v>
      </c>
      <c r="E282">
        <v>509200</v>
      </c>
      <c r="F282">
        <v>3.85478278604936E-2</v>
      </c>
      <c r="G282">
        <v>51</v>
      </c>
    </row>
    <row r="283" spans="1:7" x14ac:dyDescent="0.25">
      <c r="A283">
        <v>90011</v>
      </c>
      <c r="B283" t="s">
        <v>98</v>
      </c>
      <c r="C283" t="s">
        <v>99</v>
      </c>
      <c r="D283" t="s">
        <v>8256</v>
      </c>
      <c r="E283">
        <v>413600</v>
      </c>
      <c r="F283">
        <v>6.8733850129198998E-2</v>
      </c>
      <c r="G283">
        <v>81</v>
      </c>
    </row>
    <row r="284" spans="1:7" x14ac:dyDescent="0.25">
      <c r="A284">
        <v>11218</v>
      </c>
      <c r="B284" t="s">
        <v>1074</v>
      </c>
      <c r="C284" t="s">
        <v>1075</v>
      </c>
      <c r="D284" t="s">
        <v>8250</v>
      </c>
      <c r="E284">
        <v>1050000</v>
      </c>
      <c r="F284">
        <v>1.6456921587608898E-2</v>
      </c>
      <c r="G284">
        <v>146.5</v>
      </c>
    </row>
    <row r="285" spans="1:7" x14ac:dyDescent="0.25">
      <c r="A285">
        <v>20019</v>
      </c>
      <c r="B285" t="s">
        <v>494</v>
      </c>
      <c r="C285" t="s">
        <v>2064</v>
      </c>
      <c r="D285" t="s">
        <v>8259</v>
      </c>
      <c r="E285">
        <v>326400</v>
      </c>
      <c r="F285">
        <v>4.0152963671128097E-2</v>
      </c>
      <c r="G285">
        <v>83.5</v>
      </c>
    </row>
    <row r="286" spans="1:7" x14ac:dyDescent="0.25">
      <c r="A286">
        <v>91710</v>
      </c>
      <c r="B286" t="s">
        <v>6928</v>
      </c>
      <c r="C286" t="s">
        <v>99</v>
      </c>
      <c r="D286" t="s">
        <v>8282</v>
      </c>
      <c r="E286">
        <v>488500</v>
      </c>
      <c r="F286">
        <v>3.2860957075374802E-3</v>
      </c>
      <c r="G286">
        <v>68</v>
      </c>
    </row>
    <row r="287" spans="1:7" x14ac:dyDescent="0.25">
      <c r="A287">
        <v>43228</v>
      </c>
      <c r="B287" t="s">
        <v>2838</v>
      </c>
      <c r="C287" t="s">
        <v>4080</v>
      </c>
      <c r="D287" t="s">
        <v>2838</v>
      </c>
      <c r="E287">
        <v>134000</v>
      </c>
      <c r="F287">
        <v>7.5441412520064199E-2</v>
      </c>
      <c r="G287">
        <v>54</v>
      </c>
    </row>
    <row r="288" spans="1:7" x14ac:dyDescent="0.25">
      <c r="A288">
        <v>11223</v>
      </c>
      <c r="B288" t="s">
        <v>1074</v>
      </c>
      <c r="C288" t="s">
        <v>1075</v>
      </c>
      <c r="D288" t="s">
        <v>8250</v>
      </c>
      <c r="E288">
        <v>892700</v>
      </c>
      <c r="F288">
        <v>-1.09683137602482E-2</v>
      </c>
      <c r="G288">
        <v>160</v>
      </c>
    </row>
    <row r="289" spans="1:7" x14ac:dyDescent="0.25">
      <c r="A289">
        <v>43701</v>
      </c>
      <c r="B289" t="s">
        <v>4162</v>
      </c>
      <c r="C289" t="s">
        <v>4080</v>
      </c>
      <c r="D289" t="s">
        <v>4162</v>
      </c>
      <c r="E289">
        <v>114100</v>
      </c>
      <c r="F289">
        <v>8.9780324737344805E-2</v>
      </c>
      <c r="G289">
        <v>62.5</v>
      </c>
    </row>
    <row r="290" spans="1:7" x14ac:dyDescent="0.25">
      <c r="A290">
        <v>30004</v>
      </c>
      <c r="B290" t="s">
        <v>329</v>
      </c>
      <c r="C290" t="s">
        <v>2990</v>
      </c>
      <c r="D290" t="s">
        <v>8261</v>
      </c>
      <c r="E290">
        <v>416900</v>
      </c>
      <c r="F290">
        <v>3.0655129789864E-2</v>
      </c>
      <c r="G290">
        <v>72.5</v>
      </c>
    </row>
    <row r="291" spans="1:7" x14ac:dyDescent="0.25">
      <c r="A291">
        <v>44077</v>
      </c>
      <c r="B291" t="s">
        <v>4204</v>
      </c>
      <c r="C291" t="s">
        <v>4080</v>
      </c>
      <c r="D291" t="s">
        <v>8270</v>
      </c>
      <c r="E291">
        <v>152600</v>
      </c>
      <c r="F291">
        <v>6.0458651841556597E-2</v>
      </c>
      <c r="G291">
        <v>78</v>
      </c>
    </row>
    <row r="292" spans="1:7" x14ac:dyDescent="0.25">
      <c r="A292">
        <v>90027</v>
      </c>
      <c r="B292" t="s">
        <v>98</v>
      </c>
      <c r="C292" t="s">
        <v>99</v>
      </c>
      <c r="D292" t="s">
        <v>8256</v>
      </c>
      <c r="E292">
        <v>1509300</v>
      </c>
      <c r="F292">
        <v>-1.48815351478363E-2</v>
      </c>
      <c r="G292">
        <v>60</v>
      </c>
    </row>
    <row r="293" spans="1:7" x14ac:dyDescent="0.25">
      <c r="A293">
        <v>55901</v>
      </c>
      <c r="B293" t="s">
        <v>403</v>
      </c>
      <c r="C293" t="s">
        <v>5260</v>
      </c>
      <c r="D293" t="s">
        <v>403</v>
      </c>
      <c r="E293">
        <v>225800</v>
      </c>
      <c r="F293">
        <v>6.9128787878787901E-2</v>
      </c>
      <c r="G293">
        <v>65</v>
      </c>
    </row>
    <row r="294" spans="1:7" x14ac:dyDescent="0.25">
      <c r="A294">
        <v>10021</v>
      </c>
      <c r="B294" t="s">
        <v>1074</v>
      </c>
      <c r="C294" t="s">
        <v>1075</v>
      </c>
      <c r="D294" t="s">
        <v>8250</v>
      </c>
      <c r="E294">
        <v>1505200</v>
      </c>
      <c r="F294">
        <v>-6.9313052618561799E-2</v>
      </c>
      <c r="G294">
        <v>160</v>
      </c>
    </row>
    <row r="295" spans="1:7" x14ac:dyDescent="0.25">
      <c r="A295">
        <v>94544</v>
      </c>
      <c r="B295" t="s">
        <v>5239</v>
      </c>
      <c r="C295" t="s">
        <v>99</v>
      </c>
      <c r="D295" t="s">
        <v>8253</v>
      </c>
      <c r="E295">
        <v>632300</v>
      </c>
      <c r="F295">
        <v>-2.9470452801227901E-2</v>
      </c>
      <c r="G295">
        <v>44</v>
      </c>
    </row>
    <row r="296" spans="1:7" x14ac:dyDescent="0.25">
      <c r="A296">
        <v>60616</v>
      </c>
      <c r="B296" t="s">
        <v>5660</v>
      </c>
      <c r="C296" t="s">
        <v>5519</v>
      </c>
      <c r="D296" t="s">
        <v>8251</v>
      </c>
      <c r="E296">
        <v>282500</v>
      </c>
      <c r="F296">
        <v>1.6552716804605998E-2</v>
      </c>
      <c r="G296">
        <v>91.5</v>
      </c>
    </row>
    <row r="297" spans="1:7" x14ac:dyDescent="0.25">
      <c r="A297">
        <v>93727</v>
      </c>
      <c r="B297" t="s">
        <v>4174</v>
      </c>
      <c r="C297" t="s">
        <v>99</v>
      </c>
      <c r="D297" t="s">
        <v>4174</v>
      </c>
      <c r="E297">
        <v>264300</v>
      </c>
      <c r="F297">
        <v>5.2149681528662402E-2</v>
      </c>
      <c r="G297">
        <v>54</v>
      </c>
    </row>
    <row r="298" spans="1:7" x14ac:dyDescent="0.25">
      <c r="A298">
        <v>97402</v>
      </c>
      <c r="B298" t="s">
        <v>7471</v>
      </c>
      <c r="C298" t="s">
        <v>7409</v>
      </c>
      <c r="D298" t="s">
        <v>7471</v>
      </c>
      <c r="E298">
        <v>258800</v>
      </c>
      <c r="F298">
        <v>4.7773279352226701E-2</v>
      </c>
      <c r="G298">
        <v>54</v>
      </c>
    </row>
    <row r="299" spans="1:7" x14ac:dyDescent="0.25">
      <c r="A299">
        <v>33313</v>
      </c>
      <c r="B299" t="s">
        <v>3397</v>
      </c>
      <c r="C299" t="s">
        <v>3212</v>
      </c>
      <c r="D299" t="s">
        <v>8265</v>
      </c>
      <c r="E299">
        <v>85900</v>
      </c>
      <c r="F299">
        <v>7.2409488139825201E-2</v>
      </c>
      <c r="G299">
        <v>106</v>
      </c>
    </row>
    <row r="300" spans="1:7" x14ac:dyDescent="0.25">
      <c r="A300">
        <v>58103</v>
      </c>
      <c r="B300" t="s">
        <v>8298</v>
      </c>
      <c r="C300" t="s">
        <v>5471</v>
      </c>
      <c r="D300" t="s">
        <v>8298</v>
      </c>
      <c r="E300">
        <v>187000</v>
      </c>
      <c r="F300">
        <v>-2.1344717182497299E-3</v>
      </c>
      <c r="G300">
        <v>0</v>
      </c>
    </row>
    <row r="301" spans="1:7" x14ac:dyDescent="0.25">
      <c r="A301">
        <v>35242</v>
      </c>
      <c r="B301" t="s">
        <v>3607</v>
      </c>
      <c r="C301" t="s">
        <v>3568</v>
      </c>
      <c r="D301" t="s">
        <v>8299</v>
      </c>
      <c r="E301">
        <v>351500</v>
      </c>
      <c r="F301">
        <v>2.03193033381713E-2</v>
      </c>
      <c r="G301">
        <v>71</v>
      </c>
    </row>
    <row r="302" spans="1:7" x14ac:dyDescent="0.25">
      <c r="A302">
        <v>27703</v>
      </c>
      <c r="B302" t="s">
        <v>549</v>
      </c>
      <c r="C302" t="s">
        <v>2564</v>
      </c>
      <c r="D302" t="s">
        <v>8300</v>
      </c>
      <c r="E302">
        <v>205700</v>
      </c>
      <c r="F302">
        <v>0.105913978494624</v>
      </c>
      <c r="G302">
        <v>56</v>
      </c>
    </row>
    <row r="303" spans="1:7" x14ac:dyDescent="0.25">
      <c r="A303">
        <v>27713</v>
      </c>
      <c r="B303" t="s">
        <v>549</v>
      </c>
      <c r="C303" t="s">
        <v>2564</v>
      </c>
      <c r="D303" t="s">
        <v>8300</v>
      </c>
      <c r="E303">
        <v>262200</v>
      </c>
      <c r="F303">
        <v>7.5471698113207503E-2</v>
      </c>
      <c r="G303">
        <v>49</v>
      </c>
    </row>
    <row r="304" spans="1:7" x14ac:dyDescent="0.25">
      <c r="A304">
        <v>77082</v>
      </c>
      <c r="B304" t="s">
        <v>2056</v>
      </c>
      <c r="C304" t="s">
        <v>6396</v>
      </c>
      <c r="D304" t="s">
        <v>8252</v>
      </c>
      <c r="E304">
        <v>181100</v>
      </c>
      <c r="F304">
        <v>2.8977272727272699E-2</v>
      </c>
      <c r="G304">
        <v>87</v>
      </c>
    </row>
    <row r="305" spans="1:7" x14ac:dyDescent="0.25">
      <c r="A305">
        <v>29730</v>
      </c>
      <c r="B305" t="s">
        <v>1330</v>
      </c>
      <c r="C305" t="s">
        <v>2868</v>
      </c>
      <c r="D305" t="s">
        <v>8258</v>
      </c>
      <c r="E305">
        <v>143100</v>
      </c>
      <c r="F305">
        <v>6.7910447761193996E-2</v>
      </c>
      <c r="G305">
        <v>60</v>
      </c>
    </row>
    <row r="306" spans="1:7" x14ac:dyDescent="0.25">
      <c r="A306">
        <v>71913</v>
      </c>
      <c r="B306" t="s">
        <v>2847</v>
      </c>
      <c r="C306" t="s">
        <v>6206</v>
      </c>
      <c r="D306" t="s">
        <v>2847</v>
      </c>
      <c r="E306">
        <v>148700</v>
      </c>
      <c r="F306">
        <v>1.7796030116358701E-2</v>
      </c>
      <c r="G306">
        <v>112</v>
      </c>
    </row>
    <row r="307" spans="1:7" x14ac:dyDescent="0.25">
      <c r="A307">
        <v>23223</v>
      </c>
      <c r="B307" t="s">
        <v>157</v>
      </c>
      <c r="C307" t="s">
        <v>2066</v>
      </c>
      <c r="D307" t="s">
        <v>157</v>
      </c>
      <c r="E307">
        <v>166400</v>
      </c>
      <c r="F307">
        <v>8.1924577373212001E-2</v>
      </c>
      <c r="G307">
        <v>61</v>
      </c>
    </row>
    <row r="308" spans="1:7" x14ac:dyDescent="0.25">
      <c r="A308">
        <v>80525</v>
      </c>
      <c r="B308" t="s">
        <v>6553</v>
      </c>
      <c r="C308" t="s">
        <v>6509</v>
      </c>
      <c r="D308" t="s">
        <v>6553</v>
      </c>
      <c r="E308">
        <v>404000</v>
      </c>
      <c r="F308">
        <v>3.8026721479958898E-2</v>
      </c>
      <c r="G308">
        <v>53</v>
      </c>
    </row>
    <row r="309" spans="1:7" x14ac:dyDescent="0.25">
      <c r="A309">
        <v>29464</v>
      </c>
      <c r="B309" t="s">
        <v>2713</v>
      </c>
      <c r="C309" t="s">
        <v>2868</v>
      </c>
      <c r="D309" t="s">
        <v>8301</v>
      </c>
      <c r="E309">
        <v>473700</v>
      </c>
      <c r="F309">
        <v>4.2238648363252402E-4</v>
      </c>
      <c r="G309">
        <v>90</v>
      </c>
    </row>
    <row r="310" spans="1:7" x14ac:dyDescent="0.25">
      <c r="A310">
        <v>19124</v>
      </c>
      <c r="B310" t="s">
        <v>1984</v>
      </c>
      <c r="C310" t="s">
        <v>1538</v>
      </c>
      <c r="D310" t="s">
        <v>8293</v>
      </c>
      <c r="E310">
        <v>105800</v>
      </c>
      <c r="F310">
        <v>0.15502183406113501</v>
      </c>
      <c r="G310">
        <v>84</v>
      </c>
    </row>
    <row r="311" spans="1:7" x14ac:dyDescent="0.25">
      <c r="A311">
        <v>30127</v>
      </c>
      <c r="B311" t="s">
        <v>3027</v>
      </c>
      <c r="C311" t="s">
        <v>2990</v>
      </c>
      <c r="D311" t="s">
        <v>8261</v>
      </c>
      <c r="E311">
        <v>213800</v>
      </c>
      <c r="F311">
        <v>7.0605908863294903E-2</v>
      </c>
      <c r="G311">
        <v>61</v>
      </c>
    </row>
    <row r="312" spans="1:7" x14ac:dyDescent="0.25">
      <c r="A312">
        <v>27284</v>
      </c>
      <c r="B312" t="s">
        <v>2599</v>
      </c>
      <c r="C312" t="s">
        <v>2564</v>
      </c>
      <c r="D312" t="s">
        <v>2574</v>
      </c>
      <c r="E312">
        <v>180600</v>
      </c>
      <c r="F312">
        <v>0.101891397193411</v>
      </c>
      <c r="G312">
        <v>63</v>
      </c>
    </row>
    <row r="313" spans="1:7" x14ac:dyDescent="0.25">
      <c r="A313">
        <v>98682</v>
      </c>
      <c r="B313" t="s">
        <v>7636</v>
      </c>
      <c r="C313" t="s">
        <v>7521</v>
      </c>
      <c r="D313" t="s">
        <v>8281</v>
      </c>
      <c r="E313">
        <v>321200</v>
      </c>
      <c r="F313">
        <v>4.2518662771827302E-2</v>
      </c>
      <c r="G313">
        <v>61.5</v>
      </c>
    </row>
    <row r="314" spans="1:7" x14ac:dyDescent="0.25">
      <c r="A314">
        <v>95051</v>
      </c>
      <c r="B314" t="s">
        <v>6741</v>
      </c>
      <c r="C314" t="s">
        <v>99</v>
      </c>
      <c r="D314" t="s">
        <v>8294</v>
      </c>
      <c r="E314">
        <v>1323300</v>
      </c>
      <c r="F314">
        <v>-0.13243296400708099</v>
      </c>
      <c r="G314">
        <v>41</v>
      </c>
    </row>
    <row r="315" spans="1:7" x14ac:dyDescent="0.25">
      <c r="A315">
        <v>98115</v>
      </c>
      <c r="B315" t="s">
        <v>7542</v>
      </c>
      <c r="C315" t="s">
        <v>7521</v>
      </c>
      <c r="D315" t="s">
        <v>8268</v>
      </c>
      <c r="E315">
        <v>794200</v>
      </c>
      <c r="F315">
        <v>-3.4407294832826701E-2</v>
      </c>
      <c r="G315">
        <v>38</v>
      </c>
    </row>
    <row r="316" spans="1:7" x14ac:dyDescent="0.25">
      <c r="A316">
        <v>80015</v>
      </c>
      <c r="B316" t="s">
        <v>4232</v>
      </c>
      <c r="C316" t="s">
        <v>6509</v>
      </c>
      <c r="D316" t="s">
        <v>8274</v>
      </c>
      <c r="E316">
        <v>399100</v>
      </c>
      <c r="F316">
        <v>2.3071007433991299E-2</v>
      </c>
      <c r="G316">
        <v>52</v>
      </c>
    </row>
    <row r="317" spans="1:7" x14ac:dyDescent="0.25">
      <c r="A317">
        <v>90731</v>
      </c>
      <c r="B317" t="s">
        <v>98</v>
      </c>
      <c r="C317" t="s">
        <v>99</v>
      </c>
      <c r="D317" t="s">
        <v>8256</v>
      </c>
      <c r="E317">
        <v>637200</v>
      </c>
      <c r="F317">
        <v>4.2368722394896099E-2</v>
      </c>
      <c r="G317">
        <v>63</v>
      </c>
    </row>
    <row r="318" spans="1:7" x14ac:dyDescent="0.25">
      <c r="A318">
        <v>77840</v>
      </c>
      <c r="B318" t="s">
        <v>8284</v>
      </c>
      <c r="C318" t="s">
        <v>6396</v>
      </c>
      <c r="D318" t="s">
        <v>8285</v>
      </c>
      <c r="E318">
        <v>186700</v>
      </c>
      <c r="F318">
        <v>-4.4524053224155598E-2</v>
      </c>
      <c r="G318">
        <v>0</v>
      </c>
    </row>
    <row r="319" spans="1:7" x14ac:dyDescent="0.25">
      <c r="A319">
        <v>37064</v>
      </c>
      <c r="B319" t="s">
        <v>300</v>
      </c>
      <c r="C319" t="s">
        <v>3692</v>
      </c>
      <c r="D319" t="s">
        <v>8255</v>
      </c>
      <c r="E319">
        <v>453500</v>
      </c>
      <c r="F319">
        <v>5.0498031040074103E-2</v>
      </c>
      <c r="G319">
        <v>65</v>
      </c>
    </row>
    <row r="320" spans="1:7" x14ac:dyDescent="0.25">
      <c r="A320">
        <v>91335</v>
      </c>
      <c r="B320" t="s">
        <v>98</v>
      </c>
      <c r="C320" t="s">
        <v>99</v>
      </c>
      <c r="D320" t="s">
        <v>8256</v>
      </c>
      <c r="E320">
        <v>556300</v>
      </c>
      <c r="F320">
        <v>3.6326378539493297E-2</v>
      </c>
      <c r="G320">
        <v>59</v>
      </c>
    </row>
    <row r="321" spans="1:7" x14ac:dyDescent="0.25">
      <c r="A321">
        <v>42101</v>
      </c>
      <c r="B321" t="s">
        <v>2333</v>
      </c>
      <c r="C321" t="s">
        <v>4016</v>
      </c>
      <c r="D321" t="s">
        <v>2333</v>
      </c>
      <c r="E321">
        <v>148300</v>
      </c>
      <c r="F321">
        <v>7.3859522085445301E-2</v>
      </c>
      <c r="G321">
        <v>71</v>
      </c>
    </row>
    <row r="322" spans="1:7" x14ac:dyDescent="0.25">
      <c r="A322">
        <v>75150</v>
      </c>
      <c r="B322" t="s">
        <v>6422</v>
      </c>
      <c r="C322" t="s">
        <v>6396</v>
      </c>
      <c r="D322" t="s">
        <v>8262</v>
      </c>
      <c r="E322">
        <v>187400</v>
      </c>
      <c r="F322">
        <v>7.5157773952954698E-2</v>
      </c>
      <c r="G322">
        <v>51</v>
      </c>
    </row>
    <row r="323" spans="1:7" x14ac:dyDescent="0.25">
      <c r="A323">
        <v>32225</v>
      </c>
      <c r="B323" t="s">
        <v>2800</v>
      </c>
      <c r="C323" t="s">
        <v>3212</v>
      </c>
      <c r="D323" t="s">
        <v>2800</v>
      </c>
      <c r="E323">
        <v>245000</v>
      </c>
      <c r="F323">
        <v>3.8135593220338999E-2</v>
      </c>
      <c r="G323">
        <v>69</v>
      </c>
    </row>
    <row r="324" spans="1:7" x14ac:dyDescent="0.25">
      <c r="A324">
        <v>60622</v>
      </c>
      <c r="B324" t="s">
        <v>5660</v>
      </c>
      <c r="C324" t="s">
        <v>5519</v>
      </c>
      <c r="D324" t="s">
        <v>8251</v>
      </c>
      <c r="E324">
        <v>438800</v>
      </c>
      <c r="F324">
        <v>-1.9879383515747199E-2</v>
      </c>
      <c r="G324">
        <v>77</v>
      </c>
    </row>
    <row r="325" spans="1:7" x14ac:dyDescent="0.25">
      <c r="A325">
        <v>32828</v>
      </c>
      <c r="B325" t="s">
        <v>3324</v>
      </c>
      <c r="C325" t="s">
        <v>3212</v>
      </c>
      <c r="D325" t="s">
        <v>8272</v>
      </c>
      <c r="E325">
        <v>304200</v>
      </c>
      <c r="F325">
        <v>3.5045933991153501E-2</v>
      </c>
      <c r="G325">
        <v>66</v>
      </c>
    </row>
    <row r="326" spans="1:7" x14ac:dyDescent="0.25">
      <c r="A326">
        <v>95687</v>
      </c>
      <c r="B326" t="s">
        <v>7320</v>
      </c>
      <c r="C326" t="s">
        <v>99</v>
      </c>
      <c r="D326" t="s">
        <v>8279</v>
      </c>
      <c r="E326">
        <v>426700</v>
      </c>
      <c r="F326">
        <v>8.5086268021744293E-3</v>
      </c>
      <c r="G326">
        <v>48</v>
      </c>
    </row>
    <row r="327" spans="1:7" x14ac:dyDescent="0.25">
      <c r="A327">
        <v>77007</v>
      </c>
      <c r="B327" t="s">
        <v>2056</v>
      </c>
      <c r="C327" t="s">
        <v>6396</v>
      </c>
      <c r="D327" t="s">
        <v>8252</v>
      </c>
      <c r="E327">
        <v>403000</v>
      </c>
      <c r="F327">
        <v>-2.0894071914480099E-2</v>
      </c>
      <c r="G327">
        <v>117</v>
      </c>
    </row>
    <row r="328" spans="1:7" x14ac:dyDescent="0.25">
      <c r="A328">
        <v>23452</v>
      </c>
      <c r="B328" t="s">
        <v>2428</v>
      </c>
      <c r="C328" t="s">
        <v>2066</v>
      </c>
      <c r="D328" t="s">
        <v>8266</v>
      </c>
      <c r="E328">
        <v>234500</v>
      </c>
      <c r="F328">
        <v>7.7352814782982397E-3</v>
      </c>
      <c r="G328">
        <v>78</v>
      </c>
    </row>
    <row r="329" spans="1:7" x14ac:dyDescent="0.25">
      <c r="A329">
        <v>85142</v>
      </c>
      <c r="B329" t="s">
        <v>7707</v>
      </c>
      <c r="C329" t="s">
        <v>6743</v>
      </c>
      <c r="D329" t="s">
        <v>8264</v>
      </c>
      <c r="E329">
        <v>323900</v>
      </c>
      <c r="F329">
        <v>5.1282051282051301E-2</v>
      </c>
      <c r="G329">
        <v>54</v>
      </c>
    </row>
    <row r="330" spans="1:7" x14ac:dyDescent="0.25">
      <c r="A330">
        <v>94568</v>
      </c>
      <c r="B330" t="s">
        <v>505</v>
      </c>
      <c r="C330" t="s">
        <v>99</v>
      </c>
      <c r="D330" t="s">
        <v>8253</v>
      </c>
      <c r="E330">
        <v>864200</v>
      </c>
      <c r="F330">
        <v>-5.7989971659036403E-2</v>
      </c>
      <c r="G330">
        <v>48</v>
      </c>
    </row>
    <row r="331" spans="1:7" x14ac:dyDescent="0.25">
      <c r="A331">
        <v>43068</v>
      </c>
      <c r="B331" t="s">
        <v>4091</v>
      </c>
      <c r="C331" t="s">
        <v>4080</v>
      </c>
      <c r="D331" t="s">
        <v>2838</v>
      </c>
      <c r="E331">
        <v>176000</v>
      </c>
      <c r="F331">
        <v>6.7313523347483306E-2</v>
      </c>
      <c r="G331">
        <v>56</v>
      </c>
    </row>
    <row r="332" spans="1:7" x14ac:dyDescent="0.25">
      <c r="A332">
        <v>89031</v>
      </c>
      <c r="B332" t="s">
        <v>6852</v>
      </c>
      <c r="C332" t="s">
        <v>6849</v>
      </c>
      <c r="D332" t="s">
        <v>8277</v>
      </c>
      <c r="E332">
        <v>266500</v>
      </c>
      <c r="F332">
        <v>6.3447725458898596E-2</v>
      </c>
      <c r="G332">
        <v>49</v>
      </c>
    </row>
    <row r="333" spans="1:7" x14ac:dyDescent="0.25">
      <c r="A333">
        <v>85251</v>
      </c>
      <c r="B333" t="s">
        <v>6748</v>
      </c>
      <c r="C333" t="s">
        <v>6743</v>
      </c>
      <c r="D333" t="s">
        <v>8264</v>
      </c>
      <c r="E333">
        <v>342800</v>
      </c>
      <c r="F333">
        <v>4.3213633597078499E-2</v>
      </c>
      <c r="G333">
        <v>55</v>
      </c>
    </row>
    <row r="334" spans="1:7" x14ac:dyDescent="0.25">
      <c r="A334">
        <v>40601</v>
      </c>
      <c r="B334" t="s">
        <v>1408</v>
      </c>
      <c r="C334" t="s">
        <v>4016</v>
      </c>
      <c r="D334" t="s">
        <v>1408</v>
      </c>
      <c r="E334">
        <v>139600</v>
      </c>
      <c r="F334">
        <v>8.9773614363778301E-2</v>
      </c>
      <c r="G334">
        <v>76</v>
      </c>
    </row>
    <row r="335" spans="1:7" x14ac:dyDescent="0.25">
      <c r="A335">
        <v>7087</v>
      </c>
      <c r="B335" t="s">
        <v>782</v>
      </c>
      <c r="C335" t="s">
        <v>733</v>
      </c>
      <c r="D335" t="s">
        <v>8250</v>
      </c>
      <c r="E335">
        <v>441400</v>
      </c>
      <c r="F335">
        <v>8.5854858548585503E-2</v>
      </c>
      <c r="G335">
        <v>115</v>
      </c>
    </row>
    <row r="336" spans="1:7" x14ac:dyDescent="0.25">
      <c r="A336">
        <v>93550</v>
      </c>
      <c r="B336" t="s">
        <v>7121</v>
      </c>
      <c r="C336" t="s">
        <v>99</v>
      </c>
      <c r="D336" t="s">
        <v>8256</v>
      </c>
      <c r="E336">
        <v>277100</v>
      </c>
      <c r="F336">
        <v>3.5887850467289699E-2</v>
      </c>
      <c r="G336">
        <v>69.5</v>
      </c>
    </row>
    <row r="337" spans="1:7" x14ac:dyDescent="0.25">
      <c r="A337">
        <v>73160</v>
      </c>
      <c r="B337" t="s">
        <v>1857</v>
      </c>
      <c r="C337" t="s">
        <v>6269</v>
      </c>
      <c r="D337" t="s">
        <v>6295</v>
      </c>
      <c r="E337">
        <v>144300</v>
      </c>
      <c r="F337">
        <v>3.8129496402877702E-2</v>
      </c>
      <c r="G337">
        <v>64</v>
      </c>
    </row>
    <row r="338" spans="1:7" x14ac:dyDescent="0.25">
      <c r="A338">
        <v>33319</v>
      </c>
      <c r="B338" t="s">
        <v>3397</v>
      </c>
      <c r="C338" t="s">
        <v>3212</v>
      </c>
      <c r="D338" t="s">
        <v>8265</v>
      </c>
      <c r="E338">
        <v>112800</v>
      </c>
      <c r="F338">
        <v>5.7169634489222097E-2</v>
      </c>
      <c r="G338">
        <v>105.5</v>
      </c>
    </row>
    <row r="339" spans="1:7" x14ac:dyDescent="0.25">
      <c r="A339">
        <v>21215</v>
      </c>
      <c r="B339" t="s">
        <v>100</v>
      </c>
      <c r="C339" t="s">
        <v>101</v>
      </c>
      <c r="D339" t="s">
        <v>8267</v>
      </c>
      <c r="E339">
        <v>91400</v>
      </c>
      <c r="F339">
        <v>0.14680050188205801</v>
      </c>
      <c r="G339">
        <v>107.5</v>
      </c>
    </row>
    <row r="340" spans="1:7" x14ac:dyDescent="0.25">
      <c r="A340">
        <v>30135</v>
      </c>
      <c r="B340" t="s">
        <v>3028</v>
      </c>
      <c r="C340" t="s">
        <v>2990</v>
      </c>
      <c r="D340" t="s">
        <v>8261</v>
      </c>
      <c r="E340">
        <v>187100</v>
      </c>
      <c r="F340">
        <v>9.3512565751022805E-2</v>
      </c>
      <c r="G340">
        <v>61</v>
      </c>
    </row>
    <row r="341" spans="1:7" x14ac:dyDescent="0.25">
      <c r="A341">
        <v>93536</v>
      </c>
      <c r="B341" t="s">
        <v>205</v>
      </c>
      <c r="C341" t="s">
        <v>99</v>
      </c>
      <c r="D341" t="s">
        <v>8256</v>
      </c>
      <c r="E341">
        <v>352800</v>
      </c>
      <c r="F341">
        <v>1.0020040080160299E-2</v>
      </c>
      <c r="G341">
        <v>77</v>
      </c>
    </row>
    <row r="342" spans="1:7" x14ac:dyDescent="0.25">
      <c r="A342">
        <v>63123</v>
      </c>
      <c r="B342" t="s">
        <v>5842</v>
      </c>
      <c r="C342" t="s">
        <v>5817</v>
      </c>
      <c r="D342" t="s">
        <v>8263</v>
      </c>
      <c r="E342">
        <v>160100</v>
      </c>
      <c r="F342">
        <v>1.7800381436745099E-2</v>
      </c>
      <c r="G342">
        <v>53</v>
      </c>
    </row>
    <row r="343" spans="1:7" x14ac:dyDescent="0.25">
      <c r="A343">
        <v>11208</v>
      </c>
      <c r="B343" t="s">
        <v>1074</v>
      </c>
      <c r="C343" t="s">
        <v>1075</v>
      </c>
      <c r="D343" t="s">
        <v>8250</v>
      </c>
      <c r="E343">
        <v>449300</v>
      </c>
      <c r="F343">
        <v>-1.9851657940663198E-2</v>
      </c>
      <c r="G343">
        <v>0</v>
      </c>
    </row>
    <row r="344" spans="1:7" x14ac:dyDescent="0.25">
      <c r="A344">
        <v>78501</v>
      </c>
      <c r="B344" t="s">
        <v>8107</v>
      </c>
      <c r="C344" t="s">
        <v>6396</v>
      </c>
      <c r="D344" t="s">
        <v>8260</v>
      </c>
      <c r="E344">
        <v>117800</v>
      </c>
      <c r="F344">
        <v>3.6971830985915499E-2</v>
      </c>
      <c r="G344">
        <v>79.5</v>
      </c>
    </row>
    <row r="345" spans="1:7" x14ac:dyDescent="0.25">
      <c r="A345">
        <v>95035</v>
      </c>
      <c r="B345" t="s">
        <v>7232</v>
      </c>
      <c r="C345" t="s">
        <v>99</v>
      </c>
      <c r="D345" t="s">
        <v>8294</v>
      </c>
      <c r="E345">
        <v>1003500</v>
      </c>
      <c r="F345">
        <v>-0.107841394025605</v>
      </c>
      <c r="G345">
        <v>45.5</v>
      </c>
    </row>
    <row r="346" spans="1:7" x14ac:dyDescent="0.25">
      <c r="A346">
        <v>94509</v>
      </c>
      <c r="B346" t="s">
        <v>5518</v>
      </c>
      <c r="C346" t="s">
        <v>99</v>
      </c>
      <c r="D346" t="s">
        <v>8253</v>
      </c>
      <c r="E346">
        <v>411800</v>
      </c>
      <c r="F346">
        <v>8.07833537331701E-3</v>
      </c>
      <c r="G346">
        <v>48</v>
      </c>
    </row>
    <row r="347" spans="1:7" x14ac:dyDescent="0.25">
      <c r="A347">
        <v>60615</v>
      </c>
      <c r="B347" t="s">
        <v>5660</v>
      </c>
      <c r="C347" t="s">
        <v>5519</v>
      </c>
      <c r="D347" t="s">
        <v>8251</v>
      </c>
      <c r="E347">
        <v>202500</v>
      </c>
      <c r="F347">
        <v>9.5186587344510507E-2</v>
      </c>
      <c r="G347">
        <v>136</v>
      </c>
    </row>
    <row r="348" spans="1:7" x14ac:dyDescent="0.25">
      <c r="A348">
        <v>92630</v>
      </c>
      <c r="B348" t="s">
        <v>5535</v>
      </c>
      <c r="C348" t="s">
        <v>99</v>
      </c>
      <c r="D348" t="s">
        <v>8256</v>
      </c>
      <c r="E348">
        <v>703600</v>
      </c>
      <c r="F348">
        <v>9.9587423531085489E-4</v>
      </c>
      <c r="G348">
        <v>65</v>
      </c>
    </row>
    <row r="349" spans="1:7" x14ac:dyDescent="0.25">
      <c r="A349">
        <v>93306</v>
      </c>
      <c r="B349" t="s">
        <v>7095</v>
      </c>
      <c r="C349" t="s">
        <v>99</v>
      </c>
      <c r="D349" t="s">
        <v>7095</v>
      </c>
      <c r="E349">
        <v>212200</v>
      </c>
      <c r="F349">
        <v>6.6331658291457304E-2</v>
      </c>
      <c r="G349">
        <v>77</v>
      </c>
    </row>
    <row r="350" spans="1:7" x14ac:dyDescent="0.25">
      <c r="A350">
        <v>23451</v>
      </c>
      <c r="B350" t="s">
        <v>2428</v>
      </c>
      <c r="C350" t="s">
        <v>2066</v>
      </c>
      <c r="D350" t="s">
        <v>8266</v>
      </c>
      <c r="E350">
        <v>411700</v>
      </c>
      <c r="F350">
        <v>2.6171485543369899E-2</v>
      </c>
      <c r="G350">
        <v>106.5</v>
      </c>
    </row>
    <row r="351" spans="1:7" x14ac:dyDescent="0.25">
      <c r="A351">
        <v>78249</v>
      </c>
      <c r="B351" t="s">
        <v>3440</v>
      </c>
      <c r="C351" t="s">
        <v>6396</v>
      </c>
      <c r="D351" t="s">
        <v>8257</v>
      </c>
      <c r="E351">
        <v>221200</v>
      </c>
      <c r="F351">
        <v>5.6856187290969903E-2</v>
      </c>
      <c r="G351">
        <v>52</v>
      </c>
    </row>
    <row r="352" spans="1:7" x14ac:dyDescent="0.25">
      <c r="A352">
        <v>14221</v>
      </c>
      <c r="B352" t="s">
        <v>108</v>
      </c>
      <c r="C352" t="s">
        <v>1075</v>
      </c>
      <c r="D352" t="s">
        <v>8302</v>
      </c>
      <c r="E352">
        <v>252800</v>
      </c>
      <c r="F352">
        <v>3.2679738562091498E-2</v>
      </c>
      <c r="G352">
        <v>80</v>
      </c>
    </row>
    <row r="353" spans="1:7" x14ac:dyDescent="0.25">
      <c r="A353">
        <v>19446</v>
      </c>
      <c r="B353" t="s">
        <v>2014</v>
      </c>
      <c r="C353" t="s">
        <v>1538</v>
      </c>
      <c r="D353" t="s">
        <v>8293</v>
      </c>
      <c r="E353">
        <v>318800</v>
      </c>
      <c r="F353">
        <v>2.5080385852089999E-2</v>
      </c>
      <c r="G353">
        <v>77.5</v>
      </c>
    </row>
    <row r="354" spans="1:7" x14ac:dyDescent="0.25">
      <c r="A354">
        <v>77057</v>
      </c>
      <c r="B354" t="s">
        <v>2056</v>
      </c>
      <c r="C354" t="s">
        <v>6396</v>
      </c>
      <c r="D354" t="s">
        <v>8252</v>
      </c>
      <c r="E354">
        <v>244100</v>
      </c>
      <c r="F354">
        <v>4.1135335252982302E-3</v>
      </c>
      <c r="G354">
        <v>92.5</v>
      </c>
    </row>
    <row r="355" spans="1:7" x14ac:dyDescent="0.25">
      <c r="A355">
        <v>93535</v>
      </c>
      <c r="B355" t="s">
        <v>205</v>
      </c>
      <c r="C355" t="s">
        <v>99</v>
      </c>
      <c r="D355" t="s">
        <v>8256</v>
      </c>
      <c r="E355">
        <v>258200</v>
      </c>
      <c r="F355">
        <v>3.32132853141257E-2</v>
      </c>
      <c r="G355">
        <v>70</v>
      </c>
    </row>
    <row r="356" spans="1:7" x14ac:dyDescent="0.25">
      <c r="A356">
        <v>21122</v>
      </c>
      <c r="B356" t="s">
        <v>2205</v>
      </c>
      <c r="C356" t="s">
        <v>101</v>
      </c>
      <c r="D356" t="s">
        <v>8267</v>
      </c>
      <c r="E356">
        <v>307300</v>
      </c>
      <c r="F356">
        <v>-3.8897893030794199E-3</v>
      </c>
      <c r="G356">
        <v>89</v>
      </c>
    </row>
    <row r="357" spans="1:7" x14ac:dyDescent="0.25">
      <c r="A357">
        <v>95758</v>
      </c>
      <c r="B357" t="s">
        <v>7297</v>
      </c>
      <c r="C357" t="s">
        <v>99</v>
      </c>
      <c r="D357" t="s">
        <v>8273</v>
      </c>
      <c r="E357">
        <v>400000</v>
      </c>
      <c r="F357">
        <v>1.8070755917536301E-2</v>
      </c>
      <c r="G357">
        <v>48</v>
      </c>
    </row>
    <row r="358" spans="1:7" x14ac:dyDescent="0.25">
      <c r="A358">
        <v>11225</v>
      </c>
      <c r="B358" t="s">
        <v>1074</v>
      </c>
      <c r="C358" t="s">
        <v>1075</v>
      </c>
      <c r="D358" t="s">
        <v>8250</v>
      </c>
      <c r="E358">
        <v>1372500</v>
      </c>
      <c r="F358">
        <v>-2.9692470837751901E-2</v>
      </c>
      <c r="G358">
        <v>160</v>
      </c>
    </row>
    <row r="359" spans="1:7" x14ac:dyDescent="0.25">
      <c r="A359">
        <v>76116</v>
      </c>
      <c r="B359" t="s">
        <v>6454</v>
      </c>
      <c r="C359" t="s">
        <v>6396</v>
      </c>
      <c r="D359" t="s">
        <v>8262</v>
      </c>
      <c r="E359">
        <v>203500</v>
      </c>
      <c r="F359">
        <v>5.7692307692307702E-2</v>
      </c>
      <c r="G359">
        <v>58</v>
      </c>
    </row>
    <row r="360" spans="1:7" x14ac:dyDescent="0.25">
      <c r="A360">
        <v>89123</v>
      </c>
      <c r="B360" t="s">
        <v>6854</v>
      </c>
      <c r="C360" t="s">
        <v>6849</v>
      </c>
      <c r="D360" t="s">
        <v>8277</v>
      </c>
      <c r="E360">
        <v>301100</v>
      </c>
      <c r="F360">
        <v>2.9753761969904199E-2</v>
      </c>
      <c r="G360">
        <v>54</v>
      </c>
    </row>
    <row r="361" spans="1:7" x14ac:dyDescent="0.25">
      <c r="A361">
        <v>14580</v>
      </c>
      <c r="B361" t="s">
        <v>218</v>
      </c>
      <c r="C361" t="s">
        <v>1075</v>
      </c>
      <c r="D361" t="s">
        <v>403</v>
      </c>
      <c r="E361">
        <v>212400</v>
      </c>
      <c r="F361">
        <v>7.9816980172852103E-2</v>
      </c>
      <c r="G361">
        <v>69</v>
      </c>
    </row>
    <row r="362" spans="1:7" x14ac:dyDescent="0.25">
      <c r="A362">
        <v>98122</v>
      </c>
      <c r="B362" t="s">
        <v>7542</v>
      </c>
      <c r="C362" t="s">
        <v>7521</v>
      </c>
      <c r="D362" t="s">
        <v>8268</v>
      </c>
      <c r="E362">
        <v>763600</v>
      </c>
      <c r="F362">
        <v>-3.5858585858585902E-2</v>
      </c>
      <c r="G362">
        <v>41</v>
      </c>
    </row>
    <row r="363" spans="1:7" x14ac:dyDescent="0.25">
      <c r="A363">
        <v>66061</v>
      </c>
      <c r="B363" t="s">
        <v>5972</v>
      </c>
      <c r="C363" t="s">
        <v>5958</v>
      </c>
      <c r="D363" t="s">
        <v>5890</v>
      </c>
      <c r="E363">
        <v>254100</v>
      </c>
      <c r="F363">
        <v>2.2946859903381599E-2</v>
      </c>
      <c r="G363">
        <v>59</v>
      </c>
    </row>
    <row r="364" spans="1:7" x14ac:dyDescent="0.25">
      <c r="A364">
        <v>30253</v>
      </c>
      <c r="B364" t="s">
        <v>3052</v>
      </c>
      <c r="C364" t="s">
        <v>2990</v>
      </c>
      <c r="D364" t="s">
        <v>8261</v>
      </c>
      <c r="E364">
        <v>187300</v>
      </c>
      <c r="F364">
        <v>8.5797101449275395E-2</v>
      </c>
      <c r="G364">
        <v>76</v>
      </c>
    </row>
    <row r="365" spans="1:7" x14ac:dyDescent="0.25">
      <c r="A365">
        <v>94122</v>
      </c>
      <c r="B365" t="s">
        <v>7177</v>
      </c>
      <c r="C365" t="s">
        <v>99</v>
      </c>
      <c r="D365" t="s">
        <v>8253</v>
      </c>
      <c r="E365">
        <v>1437800</v>
      </c>
      <c r="F365">
        <v>-6.9502363080344704E-4</v>
      </c>
      <c r="G365">
        <v>35</v>
      </c>
    </row>
    <row r="366" spans="1:7" x14ac:dyDescent="0.25">
      <c r="A366">
        <v>60641</v>
      </c>
      <c r="B366" t="s">
        <v>5660</v>
      </c>
      <c r="C366" t="s">
        <v>5519</v>
      </c>
      <c r="D366" t="s">
        <v>8251</v>
      </c>
      <c r="E366">
        <v>264900</v>
      </c>
      <c r="F366">
        <v>-4.6779417056495097E-2</v>
      </c>
      <c r="G366">
        <v>88</v>
      </c>
    </row>
    <row r="367" spans="1:7" x14ac:dyDescent="0.25">
      <c r="A367">
        <v>37122</v>
      </c>
      <c r="B367" t="s">
        <v>3728</v>
      </c>
      <c r="C367" t="s">
        <v>3692</v>
      </c>
      <c r="D367" t="s">
        <v>8255</v>
      </c>
      <c r="E367">
        <v>318100</v>
      </c>
      <c r="F367">
        <v>3.2121998702141497E-2</v>
      </c>
      <c r="G367">
        <v>66</v>
      </c>
    </row>
    <row r="368" spans="1:7" x14ac:dyDescent="0.25">
      <c r="A368">
        <v>27707</v>
      </c>
      <c r="B368" t="s">
        <v>549</v>
      </c>
      <c r="C368" t="s">
        <v>2564</v>
      </c>
      <c r="D368" t="s">
        <v>8300</v>
      </c>
      <c r="E368">
        <v>256200</v>
      </c>
      <c r="F368">
        <v>5.8240396530359402E-2</v>
      </c>
      <c r="G368">
        <v>53</v>
      </c>
    </row>
    <row r="369" spans="1:7" x14ac:dyDescent="0.25">
      <c r="A369">
        <v>60660</v>
      </c>
      <c r="B369" t="s">
        <v>5660</v>
      </c>
      <c r="C369" t="s">
        <v>5519</v>
      </c>
      <c r="D369" t="s">
        <v>8251</v>
      </c>
      <c r="E369">
        <v>210300</v>
      </c>
      <c r="F369">
        <v>4.1604754829123299E-2</v>
      </c>
      <c r="G369">
        <v>93</v>
      </c>
    </row>
    <row r="370" spans="1:7" x14ac:dyDescent="0.25">
      <c r="A370">
        <v>33321</v>
      </c>
      <c r="B370" t="s">
        <v>3400</v>
      </c>
      <c r="C370" t="s">
        <v>3212</v>
      </c>
      <c r="D370" t="s">
        <v>8265</v>
      </c>
      <c r="E370">
        <v>201800</v>
      </c>
      <c r="F370">
        <v>4.0206185567010298E-2</v>
      </c>
      <c r="G370">
        <v>80</v>
      </c>
    </row>
    <row r="371" spans="1:7" x14ac:dyDescent="0.25">
      <c r="A371">
        <v>37066</v>
      </c>
      <c r="B371" t="s">
        <v>1300</v>
      </c>
      <c r="C371" t="s">
        <v>3692</v>
      </c>
      <c r="D371" t="s">
        <v>8255</v>
      </c>
      <c r="E371">
        <v>246600</v>
      </c>
      <c r="F371">
        <v>3.9190897597977198E-2</v>
      </c>
      <c r="G371">
        <v>69.5</v>
      </c>
    </row>
    <row r="372" spans="1:7" x14ac:dyDescent="0.25">
      <c r="A372">
        <v>29681</v>
      </c>
      <c r="B372" t="s">
        <v>2967</v>
      </c>
      <c r="C372" t="s">
        <v>2868</v>
      </c>
      <c r="D372" t="s">
        <v>8303</v>
      </c>
      <c r="E372">
        <v>240900</v>
      </c>
      <c r="F372">
        <v>3.2576082297471103E-2</v>
      </c>
      <c r="G372">
        <v>63</v>
      </c>
    </row>
    <row r="373" spans="1:7" x14ac:dyDescent="0.25">
      <c r="A373">
        <v>75043</v>
      </c>
      <c r="B373" t="s">
        <v>6404</v>
      </c>
      <c r="C373" t="s">
        <v>6396</v>
      </c>
      <c r="D373" t="s">
        <v>8262</v>
      </c>
      <c r="E373">
        <v>203100</v>
      </c>
      <c r="F373">
        <v>4.20728578758338E-2</v>
      </c>
      <c r="G373">
        <v>49</v>
      </c>
    </row>
    <row r="374" spans="1:7" x14ac:dyDescent="0.25">
      <c r="A374">
        <v>2301</v>
      </c>
      <c r="B374" t="s">
        <v>331</v>
      </c>
      <c r="C374" t="s">
        <v>106</v>
      </c>
      <c r="D374" t="s">
        <v>8271</v>
      </c>
      <c r="E374">
        <v>311500</v>
      </c>
      <c r="F374">
        <v>5.7365919891378098E-2</v>
      </c>
      <c r="G374">
        <v>77</v>
      </c>
    </row>
    <row r="375" spans="1:7" x14ac:dyDescent="0.25">
      <c r="A375">
        <v>29445</v>
      </c>
      <c r="B375" t="s">
        <v>2923</v>
      </c>
      <c r="C375" t="s">
        <v>2868</v>
      </c>
      <c r="D375" t="s">
        <v>8301</v>
      </c>
      <c r="E375">
        <v>189900</v>
      </c>
      <c r="F375">
        <v>8.2051282051281996E-2</v>
      </c>
      <c r="G375">
        <v>69</v>
      </c>
    </row>
    <row r="376" spans="1:7" x14ac:dyDescent="0.25">
      <c r="A376">
        <v>60453</v>
      </c>
      <c r="B376" t="s">
        <v>5625</v>
      </c>
      <c r="C376" t="s">
        <v>5519</v>
      </c>
      <c r="D376" t="s">
        <v>8251</v>
      </c>
      <c r="E376">
        <v>193700</v>
      </c>
      <c r="F376">
        <v>5.1003798155181801E-2</v>
      </c>
      <c r="G376">
        <v>91</v>
      </c>
    </row>
    <row r="377" spans="1:7" x14ac:dyDescent="0.25">
      <c r="A377">
        <v>19720</v>
      </c>
      <c r="B377" t="s">
        <v>559</v>
      </c>
      <c r="C377" t="s">
        <v>2044</v>
      </c>
      <c r="D377" t="s">
        <v>8293</v>
      </c>
      <c r="E377">
        <v>183100</v>
      </c>
      <c r="F377">
        <v>4.9396267837541197E-3</v>
      </c>
      <c r="G377">
        <v>70</v>
      </c>
    </row>
    <row r="378" spans="1:7" x14ac:dyDescent="0.25">
      <c r="A378">
        <v>93274</v>
      </c>
      <c r="B378" t="s">
        <v>7090</v>
      </c>
      <c r="C378" t="s">
        <v>99</v>
      </c>
      <c r="D378" t="s">
        <v>8304</v>
      </c>
      <c r="E378">
        <v>202000</v>
      </c>
      <c r="F378">
        <v>5.2083333333333301E-2</v>
      </c>
      <c r="G378">
        <v>63</v>
      </c>
    </row>
    <row r="379" spans="1:7" x14ac:dyDescent="0.25">
      <c r="A379">
        <v>19020</v>
      </c>
      <c r="B379" t="s">
        <v>1957</v>
      </c>
      <c r="C379" t="s">
        <v>1538</v>
      </c>
      <c r="D379" t="s">
        <v>8293</v>
      </c>
      <c r="E379">
        <v>261000</v>
      </c>
      <c r="F379">
        <v>5.1571313456889603E-2</v>
      </c>
      <c r="G379">
        <v>76</v>
      </c>
    </row>
    <row r="380" spans="1:7" x14ac:dyDescent="0.25">
      <c r="A380">
        <v>77521</v>
      </c>
      <c r="B380" t="s">
        <v>7712</v>
      </c>
      <c r="C380" t="s">
        <v>6396</v>
      </c>
      <c r="D380" t="s">
        <v>8252</v>
      </c>
      <c r="E380">
        <v>183000</v>
      </c>
      <c r="F380">
        <v>4.57142857142857E-2</v>
      </c>
      <c r="G380">
        <v>68</v>
      </c>
    </row>
    <row r="381" spans="1:7" x14ac:dyDescent="0.25">
      <c r="A381">
        <v>93257</v>
      </c>
      <c r="B381" t="s">
        <v>7085</v>
      </c>
      <c r="C381" t="s">
        <v>99</v>
      </c>
      <c r="D381" t="s">
        <v>8304</v>
      </c>
      <c r="E381">
        <v>195300</v>
      </c>
      <c r="F381">
        <v>2.89778714436249E-2</v>
      </c>
      <c r="G381">
        <v>71</v>
      </c>
    </row>
    <row r="382" spans="1:7" x14ac:dyDescent="0.25">
      <c r="A382">
        <v>31419</v>
      </c>
      <c r="B382" t="s">
        <v>3176</v>
      </c>
      <c r="C382" t="s">
        <v>2990</v>
      </c>
      <c r="D382" t="s">
        <v>3176</v>
      </c>
      <c r="E382">
        <v>167400</v>
      </c>
      <c r="F382">
        <v>3.9751552795031099E-2</v>
      </c>
      <c r="G382">
        <v>75.5</v>
      </c>
    </row>
    <row r="383" spans="1:7" x14ac:dyDescent="0.25">
      <c r="A383">
        <v>21222</v>
      </c>
      <c r="B383" t="s">
        <v>2224</v>
      </c>
      <c r="C383" t="s">
        <v>101</v>
      </c>
      <c r="D383" t="s">
        <v>8267</v>
      </c>
      <c r="E383">
        <v>138700</v>
      </c>
      <c r="F383">
        <v>1.44404332129964E-3</v>
      </c>
      <c r="G383">
        <v>94</v>
      </c>
    </row>
    <row r="384" spans="1:7" x14ac:dyDescent="0.25">
      <c r="A384">
        <v>46143</v>
      </c>
      <c r="B384" t="s">
        <v>1840</v>
      </c>
      <c r="C384" t="s">
        <v>4413</v>
      </c>
      <c r="D384" t="s">
        <v>8292</v>
      </c>
      <c r="E384">
        <v>194000</v>
      </c>
      <c r="F384">
        <v>8.7443946188340796E-2</v>
      </c>
      <c r="G384">
        <v>59</v>
      </c>
    </row>
    <row r="385" spans="1:7" x14ac:dyDescent="0.25">
      <c r="A385">
        <v>19120</v>
      </c>
      <c r="B385" t="s">
        <v>1984</v>
      </c>
      <c r="C385" t="s">
        <v>1538</v>
      </c>
      <c r="D385" t="s">
        <v>8293</v>
      </c>
      <c r="E385">
        <v>102800</v>
      </c>
      <c r="F385">
        <v>0.112554112554113</v>
      </c>
      <c r="G385">
        <v>77</v>
      </c>
    </row>
    <row r="386" spans="1:7" x14ac:dyDescent="0.25">
      <c r="A386">
        <v>93230</v>
      </c>
      <c r="B386" t="s">
        <v>7079</v>
      </c>
      <c r="C386" t="s">
        <v>99</v>
      </c>
      <c r="D386" t="s">
        <v>8305</v>
      </c>
      <c r="E386">
        <v>223700</v>
      </c>
      <c r="F386">
        <v>2.5676295277395698E-2</v>
      </c>
      <c r="G386">
        <v>60</v>
      </c>
    </row>
    <row r="387" spans="1:7" x14ac:dyDescent="0.25">
      <c r="A387">
        <v>11204</v>
      </c>
      <c r="B387" t="s">
        <v>1074</v>
      </c>
      <c r="C387" t="s">
        <v>1075</v>
      </c>
      <c r="D387" t="s">
        <v>8250</v>
      </c>
      <c r="E387">
        <v>894000</v>
      </c>
      <c r="F387">
        <v>-3.3444816053511701E-3</v>
      </c>
      <c r="G387">
        <v>188.5</v>
      </c>
    </row>
    <row r="388" spans="1:7" x14ac:dyDescent="0.25">
      <c r="A388">
        <v>31088</v>
      </c>
      <c r="B388" t="s">
        <v>3164</v>
      </c>
      <c r="C388" t="s">
        <v>2990</v>
      </c>
      <c r="D388" t="s">
        <v>3164</v>
      </c>
      <c r="E388">
        <v>133200</v>
      </c>
      <c r="F388">
        <v>4.4705882352941199E-2</v>
      </c>
      <c r="G388">
        <v>70</v>
      </c>
    </row>
    <row r="389" spans="1:7" x14ac:dyDescent="0.25">
      <c r="A389">
        <v>75002</v>
      </c>
      <c r="B389" t="s">
        <v>6397</v>
      </c>
      <c r="C389" t="s">
        <v>6396</v>
      </c>
      <c r="D389" t="s">
        <v>8262</v>
      </c>
      <c r="E389">
        <v>299500</v>
      </c>
      <c r="F389">
        <v>3.4542314335060401E-2</v>
      </c>
      <c r="G389">
        <v>62</v>
      </c>
    </row>
    <row r="390" spans="1:7" x14ac:dyDescent="0.25">
      <c r="A390">
        <v>93307</v>
      </c>
      <c r="B390" t="s">
        <v>7095</v>
      </c>
      <c r="C390" t="s">
        <v>99</v>
      </c>
      <c r="D390" t="s">
        <v>7095</v>
      </c>
      <c r="E390">
        <v>182600</v>
      </c>
      <c r="F390">
        <v>6.5344224037339596E-2</v>
      </c>
      <c r="G390">
        <v>67.5</v>
      </c>
    </row>
    <row r="391" spans="1:7" x14ac:dyDescent="0.25">
      <c r="A391">
        <v>38655</v>
      </c>
      <c r="B391" t="s">
        <v>211</v>
      </c>
      <c r="C391" t="s">
        <v>3932</v>
      </c>
      <c r="D391" t="s">
        <v>211</v>
      </c>
      <c r="E391">
        <v>215100</v>
      </c>
      <c r="F391">
        <v>1.12834978843441E-2</v>
      </c>
      <c r="G391">
        <v>86</v>
      </c>
    </row>
    <row r="392" spans="1:7" x14ac:dyDescent="0.25">
      <c r="A392">
        <v>33467</v>
      </c>
      <c r="B392" t="s">
        <v>3409</v>
      </c>
      <c r="C392" t="s">
        <v>3212</v>
      </c>
      <c r="D392" t="s">
        <v>8265</v>
      </c>
      <c r="E392">
        <v>310400</v>
      </c>
      <c r="F392">
        <v>3.5702369035702397E-2</v>
      </c>
      <c r="G392">
        <v>88</v>
      </c>
    </row>
    <row r="393" spans="1:7" x14ac:dyDescent="0.25">
      <c r="A393">
        <v>93309</v>
      </c>
      <c r="B393" t="s">
        <v>7095</v>
      </c>
      <c r="C393" t="s">
        <v>99</v>
      </c>
      <c r="D393" t="s">
        <v>7095</v>
      </c>
      <c r="E393">
        <v>216700</v>
      </c>
      <c r="F393">
        <v>7.5968222442899705E-2</v>
      </c>
      <c r="G393">
        <v>55</v>
      </c>
    </row>
    <row r="394" spans="1:7" x14ac:dyDescent="0.25">
      <c r="A394">
        <v>22204</v>
      </c>
      <c r="B394" t="s">
        <v>356</v>
      </c>
      <c r="C394" t="s">
        <v>2066</v>
      </c>
      <c r="D394" t="s">
        <v>8259</v>
      </c>
      <c r="E394">
        <v>508400</v>
      </c>
      <c r="F394">
        <v>2.64486169997981E-2</v>
      </c>
      <c r="G394">
        <v>63.5</v>
      </c>
    </row>
    <row r="395" spans="1:7" x14ac:dyDescent="0.25">
      <c r="A395">
        <v>10032</v>
      </c>
      <c r="B395" t="s">
        <v>1074</v>
      </c>
      <c r="C395" t="s">
        <v>1075</v>
      </c>
      <c r="D395" t="s">
        <v>8250</v>
      </c>
      <c r="E395">
        <v>689900</v>
      </c>
      <c r="F395">
        <v>3.1857612922524703E-2</v>
      </c>
      <c r="G395">
        <v>0</v>
      </c>
    </row>
    <row r="396" spans="1:7" x14ac:dyDescent="0.25">
      <c r="A396">
        <v>32246</v>
      </c>
      <c r="B396" t="s">
        <v>2800</v>
      </c>
      <c r="C396" t="s">
        <v>3212</v>
      </c>
      <c r="D396" t="s">
        <v>2800</v>
      </c>
      <c r="E396">
        <v>200400</v>
      </c>
      <c r="F396">
        <v>0.10840707964601801</v>
      </c>
      <c r="G396">
        <v>67</v>
      </c>
    </row>
    <row r="397" spans="1:7" x14ac:dyDescent="0.25">
      <c r="A397">
        <v>98133</v>
      </c>
      <c r="B397" t="s">
        <v>7544</v>
      </c>
      <c r="C397" t="s">
        <v>7521</v>
      </c>
      <c r="D397" t="s">
        <v>8268</v>
      </c>
      <c r="E397">
        <v>557700</v>
      </c>
      <c r="F397">
        <v>-4.6340629274965801E-2</v>
      </c>
      <c r="G397">
        <v>43</v>
      </c>
    </row>
    <row r="398" spans="1:7" x14ac:dyDescent="0.25">
      <c r="A398">
        <v>85282</v>
      </c>
      <c r="B398" t="s">
        <v>6752</v>
      </c>
      <c r="C398" t="s">
        <v>6743</v>
      </c>
      <c r="D398" t="s">
        <v>8264</v>
      </c>
      <c r="E398">
        <v>290000</v>
      </c>
      <c r="F398">
        <v>4.5421773612112498E-2</v>
      </c>
      <c r="G398">
        <v>51</v>
      </c>
    </row>
    <row r="399" spans="1:7" x14ac:dyDescent="0.25">
      <c r="A399">
        <v>20874</v>
      </c>
      <c r="B399" t="s">
        <v>1302</v>
      </c>
      <c r="C399" t="s">
        <v>101</v>
      </c>
      <c r="D399" t="s">
        <v>8259</v>
      </c>
      <c r="E399">
        <v>302400</v>
      </c>
      <c r="F399">
        <v>1.47651006711409E-2</v>
      </c>
      <c r="G399">
        <v>80</v>
      </c>
    </row>
    <row r="400" spans="1:7" x14ac:dyDescent="0.25">
      <c r="A400">
        <v>11219</v>
      </c>
      <c r="B400" t="s">
        <v>1074</v>
      </c>
      <c r="C400" t="s">
        <v>1075</v>
      </c>
      <c r="D400" t="s">
        <v>8250</v>
      </c>
      <c r="E400">
        <v>810000</v>
      </c>
      <c r="F400">
        <v>3.2636409994900598E-2</v>
      </c>
      <c r="G400">
        <v>160</v>
      </c>
    </row>
    <row r="401" spans="1:7" x14ac:dyDescent="0.25">
      <c r="A401">
        <v>94541</v>
      </c>
      <c r="B401" t="s">
        <v>5239</v>
      </c>
      <c r="C401" t="s">
        <v>99</v>
      </c>
      <c r="D401" t="s">
        <v>8253</v>
      </c>
      <c r="E401">
        <v>617500</v>
      </c>
      <c r="F401">
        <v>-3.2434973362582303E-2</v>
      </c>
      <c r="G401">
        <v>43</v>
      </c>
    </row>
    <row r="402" spans="1:7" x14ac:dyDescent="0.25">
      <c r="A402">
        <v>90802</v>
      </c>
      <c r="B402" t="s">
        <v>923</v>
      </c>
      <c r="C402" t="s">
        <v>99</v>
      </c>
      <c r="D402" t="s">
        <v>8256</v>
      </c>
      <c r="E402">
        <v>382900</v>
      </c>
      <c r="F402">
        <v>3.0131826741996201E-2</v>
      </c>
      <c r="G402">
        <v>53</v>
      </c>
    </row>
    <row r="403" spans="1:7" x14ac:dyDescent="0.25">
      <c r="A403">
        <v>37167</v>
      </c>
      <c r="B403" t="s">
        <v>2063</v>
      </c>
      <c r="C403" t="s">
        <v>3692</v>
      </c>
      <c r="D403" t="s">
        <v>8255</v>
      </c>
      <c r="E403">
        <v>234500</v>
      </c>
      <c r="F403">
        <v>6.9799270072992706E-2</v>
      </c>
      <c r="G403">
        <v>54</v>
      </c>
    </row>
    <row r="404" spans="1:7" x14ac:dyDescent="0.25">
      <c r="A404">
        <v>11213</v>
      </c>
      <c r="B404" t="s">
        <v>1074</v>
      </c>
      <c r="C404" t="s">
        <v>1075</v>
      </c>
      <c r="D404" t="s">
        <v>8250</v>
      </c>
      <c r="E404">
        <v>864500</v>
      </c>
      <c r="F404">
        <v>-3.18064732892821E-2</v>
      </c>
      <c r="G404">
        <v>160</v>
      </c>
    </row>
    <row r="405" spans="1:7" x14ac:dyDescent="0.25">
      <c r="A405">
        <v>99208</v>
      </c>
      <c r="B405" t="s">
        <v>7677</v>
      </c>
      <c r="C405" t="s">
        <v>7521</v>
      </c>
      <c r="D405" t="s">
        <v>8306</v>
      </c>
      <c r="E405">
        <v>281000</v>
      </c>
      <c r="F405">
        <v>9.5516569200779694E-2</v>
      </c>
      <c r="G405">
        <v>52.5</v>
      </c>
    </row>
    <row r="406" spans="1:7" x14ac:dyDescent="0.25">
      <c r="A406">
        <v>28216</v>
      </c>
      <c r="B406" t="s">
        <v>648</v>
      </c>
      <c r="C406" t="s">
        <v>2564</v>
      </c>
      <c r="D406" t="s">
        <v>8258</v>
      </c>
      <c r="E406">
        <v>178600</v>
      </c>
      <c r="F406">
        <v>0.103150092649784</v>
      </c>
      <c r="G406">
        <v>56</v>
      </c>
    </row>
    <row r="407" spans="1:7" x14ac:dyDescent="0.25">
      <c r="A407">
        <v>60056</v>
      </c>
      <c r="B407" t="s">
        <v>5541</v>
      </c>
      <c r="C407" t="s">
        <v>5519</v>
      </c>
      <c r="D407" t="s">
        <v>8251</v>
      </c>
      <c r="E407">
        <v>293600</v>
      </c>
      <c r="F407">
        <v>-1.0448264239973E-2</v>
      </c>
      <c r="G407">
        <v>92</v>
      </c>
    </row>
    <row r="408" spans="1:7" x14ac:dyDescent="0.25">
      <c r="A408">
        <v>27705</v>
      </c>
      <c r="B408" t="s">
        <v>549</v>
      </c>
      <c r="C408" t="s">
        <v>2564</v>
      </c>
      <c r="D408" t="s">
        <v>8300</v>
      </c>
      <c r="E408">
        <v>283300</v>
      </c>
      <c r="F408">
        <v>5.0037064492216503E-2</v>
      </c>
      <c r="G408">
        <v>47.5</v>
      </c>
    </row>
    <row r="409" spans="1:7" x14ac:dyDescent="0.25">
      <c r="A409">
        <v>94538</v>
      </c>
      <c r="B409" t="s">
        <v>450</v>
      </c>
      <c r="C409" t="s">
        <v>99</v>
      </c>
      <c r="D409" t="s">
        <v>8253</v>
      </c>
      <c r="E409">
        <v>906100</v>
      </c>
      <c r="F409">
        <v>-9.2629681554175794E-2</v>
      </c>
      <c r="G409">
        <v>48.5</v>
      </c>
    </row>
    <row r="410" spans="1:7" x14ac:dyDescent="0.25">
      <c r="A410">
        <v>28601</v>
      </c>
      <c r="B410" t="s">
        <v>2806</v>
      </c>
      <c r="C410" t="s">
        <v>2564</v>
      </c>
      <c r="D410" t="s">
        <v>8307</v>
      </c>
      <c r="E410">
        <v>170000</v>
      </c>
      <c r="F410">
        <v>0.102464332036316</v>
      </c>
      <c r="G410">
        <v>66.5</v>
      </c>
    </row>
    <row r="411" spans="1:7" x14ac:dyDescent="0.25">
      <c r="A411">
        <v>33157</v>
      </c>
      <c r="B411" t="s">
        <v>3376</v>
      </c>
      <c r="C411" t="s">
        <v>3212</v>
      </c>
      <c r="D411" t="s">
        <v>8265</v>
      </c>
      <c r="E411">
        <v>330100</v>
      </c>
      <c r="F411">
        <v>2.8348909657320901E-2</v>
      </c>
      <c r="G411">
        <v>94</v>
      </c>
    </row>
    <row r="412" spans="1:7" x14ac:dyDescent="0.25">
      <c r="A412">
        <v>29223</v>
      </c>
      <c r="B412" t="s">
        <v>1800</v>
      </c>
      <c r="C412" t="s">
        <v>2868</v>
      </c>
      <c r="D412" t="s">
        <v>1800</v>
      </c>
      <c r="E412">
        <v>129300</v>
      </c>
      <c r="F412">
        <v>6.07054963084495E-2</v>
      </c>
      <c r="G412">
        <v>70</v>
      </c>
    </row>
    <row r="413" spans="1:7" x14ac:dyDescent="0.25">
      <c r="A413">
        <v>60085</v>
      </c>
      <c r="B413" t="s">
        <v>5552</v>
      </c>
      <c r="C413" t="s">
        <v>5519</v>
      </c>
      <c r="D413" t="s">
        <v>8251</v>
      </c>
      <c r="E413">
        <v>127600</v>
      </c>
      <c r="F413">
        <v>0.113438045375218</v>
      </c>
      <c r="G413">
        <v>83.5</v>
      </c>
    </row>
    <row r="414" spans="1:7" x14ac:dyDescent="0.25">
      <c r="A414">
        <v>95076</v>
      </c>
      <c r="B414" t="s">
        <v>7239</v>
      </c>
      <c r="C414" t="s">
        <v>99</v>
      </c>
      <c r="D414" t="s">
        <v>8308</v>
      </c>
      <c r="E414">
        <v>583600</v>
      </c>
      <c r="F414">
        <v>1.0387811634349001E-2</v>
      </c>
      <c r="G414">
        <v>70</v>
      </c>
    </row>
    <row r="415" spans="1:7" x14ac:dyDescent="0.25">
      <c r="A415">
        <v>70726</v>
      </c>
      <c r="B415" t="s">
        <v>6154</v>
      </c>
      <c r="C415" t="s">
        <v>6091</v>
      </c>
      <c r="D415" t="s">
        <v>6175</v>
      </c>
      <c r="E415">
        <v>155600</v>
      </c>
      <c r="F415">
        <v>-3.2939714108141699E-2</v>
      </c>
      <c r="G415">
        <v>76.5</v>
      </c>
    </row>
    <row r="416" spans="1:7" x14ac:dyDescent="0.25">
      <c r="A416">
        <v>37040</v>
      </c>
      <c r="B416" t="s">
        <v>2178</v>
      </c>
      <c r="C416" t="s">
        <v>3692</v>
      </c>
      <c r="D416" t="s">
        <v>2178</v>
      </c>
      <c r="E416">
        <v>162600</v>
      </c>
      <c r="F416">
        <v>4.43159922928709E-2</v>
      </c>
      <c r="G416">
        <v>61</v>
      </c>
    </row>
    <row r="417" spans="1:7" x14ac:dyDescent="0.25">
      <c r="A417">
        <v>29485</v>
      </c>
      <c r="B417" t="s">
        <v>2932</v>
      </c>
      <c r="C417" t="s">
        <v>2868</v>
      </c>
      <c r="D417" t="s">
        <v>8301</v>
      </c>
      <c r="E417">
        <v>228700</v>
      </c>
      <c r="F417">
        <v>4.6203110704483102E-2</v>
      </c>
      <c r="G417">
        <v>72</v>
      </c>
    </row>
    <row r="418" spans="1:7" x14ac:dyDescent="0.25">
      <c r="A418">
        <v>36117</v>
      </c>
      <c r="B418" t="s">
        <v>1008</v>
      </c>
      <c r="C418" t="s">
        <v>3568</v>
      </c>
      <c r="D418" t="s">
        <v>1008</v>
      </c>
      <c r="E418">
        <v>169100</v>
      </c>
      <c r="F418">
        <v>4.1256157635467999E-2</v>
      </c>
      <c r="G418">
        <v>97</v>
      </c>
    </row>
    <row r="419" spans="1:7" x14ac:dyDescent="0.25">
      <c r="A419">
        <v>48823</v>
      </c>
      <c r="B419" t="s">
        <v>4750</v>
      </c>
      <c r="C419" t="s">
        <v>4633</v>
      </c>
      <c r="D419" t="s">
        <v>8309</v>
      </c>
      <c r="E419">
        <v>208500</v>
      </c>
      <c r="F419">
        <v>6.4862104187946898E-2</v>
      </c>
      <c r="G419">
        <v>65.5</v>
      </c>
    </row>
    <row r="420" spans="1:7" x14ac:dyDescent="0.25">
      <c r="A420">
        <v>32608</v>
      </c>
      <c r="B420" t="s">
        <v>2081</v>
      </c>
      <c r="C420" t="s">
        <v>3212</v>
      </c>
      <c r="D420" t="s">
        <v>2081</v>
      </c>
      <c r="E420">
        <v>221500</v>
      </c>
      <c r="F420">
        <v>4.23529411764706E-2</v>
      </c>
      <c r="G420">
        <v>71.5</v>
      </c>
    </row>
    <row r="421" spans="1:7" x14ac:dyDescent="0.25">
      <c r="A421">
        <v>31907</v>
      </c>
      <c r="B421" t="s">
        <v>2838</v>
      </c>
      <c r="C421" t="s">
        <v>2990</v>
      </c>
      <c r="D421" t="s">
        <v>2838</v>
      </c>
      <c r="E421">
        <v>79700</v>
      </c>
      <c r="F421">
        <v>-2.6862026862026898E-2</v>
      </c>
      <c r="G421">
        <v>63</v>
      </c>
    </row>
    <row r="422" spans="1:7" x14ac:dyDescent="0.25">
      <c r="A422">
        <v>78254</v>
      </c>
      <c r="B422" t="s">
        <v>3440</v>
      </c>
      <c r="C422" t="s">
        <v>6396</v>
      </c>
      <c r="D422" t="s">
        <v>8257</v>
      </c>
      <c r="E422">
        <v>220500</v>
      </c>
      <c r="F422">
        <v>5.4519368723099003E-2</v>
      </c>
      <c r="G422">
        <v>60</v>
      </c>
    </row>
    <row r="423" spans="1:7" x14ac:dyDescent="0.25">
      <c r="A423">
        <v>78758</v>
      </c>
      <c r="B423" t="s">
        <v>5369</v>
      </c>
      <c r="C423" t="s">
        <v>6396</v>
      </c>
      <c r="D423" t="s">
        <v>8254</v>
      </c>
      <c r="E423">
        <v>307000</v>
      </c>
      <c r="F423">
        <v>0.12577924459112599</v>
      </c>
      <c r="G423">
        <v>46</v>
      </c>
    </row>
    <row r="424" spans="1:7" x14ac:dyDescent="0.25">
      <c r="A424">
        <v>92104</v>
      </c>
      <c r="B424" t="s">
        <v>6962</v>
      </c>
      <c r="C424" t="s">
        <v>99</v>
      </c>
      <c r="D424" t="s">
        <v>8275</v>
      </c>
      <c r="E424">
        <v>619000</v>
      </c>
      <c r="F424">
        <v>6.9952822515047999E-3</v>
      </c>
      <c r="G424">
        <v>55</v>
      </c>
    </row>
    <row r="425" spans="1:7" x14ac:dyDescent="0.25">
      <c r="A425">
        <v>90631</v>
      </c>
      <c r="B425" t="s">
        <v>6896</v>
      </c>
      <c r="C425" t="s">
        <v>99</v>
      </c>
      <c r="D425" t="s">
        <v>8256</v>
      </c>
      <c r="E425">
        <v>595600</v>
      </c>
      <c r="F425">
        <v>-9.1498918649143193E-3</v>
      </c>
      <c r="G425">
        <v>61</v>
      </c>
    </row>
    <row r="426" spans="1:7" x14ac:dyDescent="0.25">
      <c r="A426">
        <v>20020</v>
      </c>
      <c r="B426" t="s">
        <v>494</v>
      </c>
      <c r="C426" t="s">
        <v>2064</v>
      </c>
      <c r="D426" t="s">
        <v>8259</v>
      </c>
      <c r="E426">
        <v>349400</v>
      </c>
      <c r="F426">
        <v>8.8473520249221199E-2</v>
      </c>
      <c r="G426">
        <v>70</v>
      </c>
    </row>
    <row r="427" spans="1:7" x14ac:dyDescent="0.25">
      <c r="A427">
        <v>28205</v>
      </c>
      <c r="B427" t="s">
        <v>648</v>
      </c>
      <c r="C427" t="s">
        <v>2564</v>
      </c>
      <c r="D427" t="s">
        <v>8258</v>
      </c>
      <c r="E427">
        <v>274700</v>
      </c>
      <c r="F427">
        <v>4.8473282442748102E-2</v>
      </c>
      <c r="G427">
        <v>67</v>
      </c>
    </row>
    <row r="428" spans="1:7" x14ac:dyDescent="0.25">
      <c r="A428">
        <v>20852</v>
      </c>
      <c r="B428" t="s">
        <v>2160</v>
      </c>
      <c r="C428" t="s">
        <v>101</v>
      </c>
      <c r="D428" t="s">
        <v>8259</v>
      </c>
      <c r="E428">
        <v>417400</v>
      </c>
      <c r="F428">
        <v>1.31067961165049E-2</v>
      </c>
      <c r="G428">
        <v>82</v>
      </c>
    </row>
    <row r="429" spans="1:7" x14ac:dyDescent="0.25">
      <c r="A429">
        <v>94513</v>
      </c>
      <c r="B429" t="s">
        <v>1592</v>
      </c>
      <c r="C429" t="s">
        <v>99</v>
      </c>
      <c r="D429" t="s">
        <v>8253</v>
      </c>
      <c r="E429">
        <v>585200</v>
      </c>
      <c r="F429">
        <v>4.6351931330472097E-3</v>
      </c>
      <c r="G429">
        <v>55</v>
      </c>
    </row>
    <row r="430" spans="1:7" x14ac:dyDescent="0.25">
      <c r="A430">
        <v>32792</v>
      </c>
      <c r="B430" t="s">
        <v>3323</v>
      </c>
      <c r="C430" t="s">
        <v>3212</v>
      </c>
      <c r="D430" t="s">
        <v>8272</v>
      </c>
      <c r="E430">
        <v>254900</v>
      </c>
      <c r="F430">
        <v>5.6799336650082903E-2</v>
      </c>
      <c r="G430">
        <v>73</v>
      </c>
    </row>
    <row r="431" spans="1:7" x14ac:dyDescent="0.25">
      <c r="A431">
        <v>78251</v>
      </c>
      <c r="B431" t="s">
        <v>3440</v>
      </c>
      <c r="C431" t="s">
        <v>6396</v>
      </c>
      <c r="D431" t="s">
        <v>8257</v>
      </c>
      <c r="E431">
        <v>198100</v>
      </c>
      <c r="F431">
        <v>6.0492505353319098E-2</v>
      </c>
      <c r="G431">
        <v>56</v>
      </c>
    </row>
    <row r="432" spans="1:7" x14ac:dyDescent="0.25">
      <c r="A432">
        <v>17331</v>
      </c>
      <c r="B432" t="s">
        <v>1567</v>
      </c>
      <c r="C432" t="s">
        <v>1538</v>
      </c>
      <c r="D432" t="s">
        <v>8310</v>
      </c>
      <c r="E432">
        <v>176500</v>
      </c>
      <c r="F432">
        <v>2.5566531086577599E-2</v>
      </c>
      <c r="G432">
        <v>91.5</v>
      </c>
    </row>
    <row r="433" spans="1:7" x14ac:dyDescent="0.25">
      <c r="A433">
        <v>32765</v>
      </c>
      <c r="B433" t="s">
        <v>3318</v>
      </c>
      <c r="C433" t="s">
        <v>3212</v>
      </c>
      <c r="D433" t="s">
        <v>8272</v>
      </c>
      <c r="E433">
        <v>311500</v>
      </c>
      <c r="F433">
        <v>6.2052505966587103E-2</v>
      </c>
      <c r="G433">
        <v>67</v>
      </c>
    </row>
    <row r="434" spans="1:7" x14ac:dyDescent="0.25">
      <c r="A434">
        <v>92647</v>
      </c>
      <c r="B434" t="s">
        <v>7033</v>
      </c>
      <c r="C434" t="s">
        <v>99</v>
      </c>
      <c r="D434" t="s">
        <v>8256</v>
      </c>
      <c r="E434">
        <v>753600</v>
      </c>
      <c r="F434">
        <v>5.4703135423615698E-3</v>
      </c>
      <c r="G434">
        <v>55</v>
      </c>
    </row>
    <row r="435" spans="1:7" x14ac:dyDescent="0.25">
      <c r="A435">
        <v>37421</v>
      </c>
      <c r="B435" t="s">
        <v>3763</v>
      </c>
      <c r="C435" t="s">
        <v>3692</v>
      </c>
      <c r="D435" t="s">
        <v>3763</v>
      </c>
      <c r="E435">
        <v>199700</v>
      </c>
      <c r="F435">
        <v>7.4233458848843498E-2</v>
      </c>
      <c r="G435">
        <v>58.5</v>
      </c>
    </row>
    <row r="436" spans="1:7" x14ac:dyDescent="0.25">
      <c r="A436">
        <v>33511</v>
      </c>
      <c r="B436" t="s">
        <v>668</v>
      </c>
      <c r="C436" t="s">
        <v>3212</v>
      </c>
      <c r="D436" t="s">
        <v>8283</v>
      </c>
      <c r="E436">
        <v>221900</v>
      </c>
      <c r="F436">
        <v>4.4726930320150703E-2</v>
      </c>
      <c r="G436">
        <v>70</v>
      </c>
    </row>
    <row r="437" spans="1:7" x14ac:dyDescent="0.25">
      <c r="A437">
        <v>63021</v>
      </c>
      <c r="B437" t="s">
        <v>5818</v>
      </c>
      <c r="C437" t="s">
        <v>5817</v>
      </c>
      <c r="D437" t="s">
        <v>8263</v>
      </c>
      <c r="E437">
        <v>258500</v>
      </c>
      <c r="F437">
        <v>1.3328106624853E-2</v>
      </c>
      <c r="G437">
        <v>58</v>
      </c>
    </row>
    <row r="438" spans="1:7" x14ac:dyDescent="0.25">
      <c r="A438">
        <v>34293</v>
      </c>
      <c r="B438" t="s">
        <v>3517</v>
      </c>
      <c r="C438" t="s">
        <v>3212</v>
      </c>
      <c r="D438" t="s">
        <v>8311</v>
      </c>
      <c r="E438">
        <v>228200</v>
      </c>
      <c r="F438">
        <v>2.8391167192429002E-2</v>
      </c>
      <c r="G438">
        <v>100</v>
      </c>
    </row>
    <row r="439" spans="1:7" x14ac:dyDescent="0.25">
      <c r="A439">
        <v>30263</v>
      </c>
      <c r="B439" t="s">
        <v>3056</v>
      </c>
      <c r="C439" t="s">
        <v>2990</v>
      </c>
      <c r="D439" t="s">
        <v>8261</v>
      </c>
      <c r="E439">
        <v>178600</v>
      </c>
      <c r="F439">
        <v>6.6905615292712106E-2</v>
      </c>
      <c r="G439">
        <v>56</v>
      </c>
    </row>
    <row r="440" spans="1:7" x14ac:dyDescent="0.25">
      <c r="A440">
        <v>97045</v>
      </c>
      <c r="B440" t="s">
        <v>7427</v>
      </c>
      <c r="C440" t="s">
        <v>7409</v>
      </c>
      <c r="D440" t="s">
        <v>8281</v>
      </c>
      <c r="E440">
        <v>418700</v>
      </c>
      <c r="F440">
        <v>2.3216031280547399E-2</v>
      </c>
      <c r="G440">
        <v>53</v>
      </c>
    </row>
    <row r="441" spans="1:7" x14ac:dyDescent="0.25">
      <c r="A441">
        <v>77083</v>
      </c>
      <c r="B441" t="s">
        <v>2056</v>
      </c>
      <c r="C441" t="s">
        <v>6396</v>
      </c>
      <c r="D441" t="s">
        <v>8252</v>
      </c>
      <c r="E441">
        <v>178300</v>
      </c>
      <c r="F441">
        <v>6.8304373876572802E-2</v>
      </c>
      <c r="G441">
        <v>59</v>
      </c>
    </row>
    <row r="442" spans="1:7" x14ac:dyDescent="0.25">
      <c r="A442">
        <v>21224</v>
      </c>
      <c r="B442" t="s">
        <v>100</v>
      </c>
      <c r="C442" t="s">
        <v>101</v>
      </c>
      <c r="D442" t="s">
        <v>8267</v>
      </c>
      <c r="E442">
        <v>157900</v>
      </c>
      <c r="F442">
        <v>-0.10992108229988699</v>
      </c>
      <c r="G442">
        <v>112</v>
      </c>
    </row>
    <row r="443" spans="1:7" x14ac:dyDescent="0.25">
      <c r="A443">
        <v>29579</v>
      </c>
      <c r="B443" t="s">
        <v>2943</v>
      </c>
      <c r="C443" t="s">
        <v>2868</v>
      </c>
      <c r="D443" t="s">
        <v>8312</v>
      </c>
      <c r="E443">
        <v>197500</v>
      </c>
      <c r="F443">
        <v>6.6414686825053998E-2</v>
      </c>
      <c r="G443">
        <v>105</v>
      </c>
    </row>
    <row r="444" spans="1:7" x14ac:dyDescent="0.25">
      <c r="A444">
        <v>87124</v>
      </c>
      <c r="B444" t="s">
        <v>6831</v>
      </c>
      <c r="C444" t="s">
        <v>6816</v>
      </c>
      <c r="D444" t="s">
        <v>6829</v>
      </c>
      <c r="E444">
        <v>193700</v>
      </c>
      <c r="F444">
        <v>7.2535991140642297E-2</v>
      </c>
      <c r="G444">
        <v>64</v>
      </c>
    </row>
    <row r="445" spans="1:7" x14ac:dyDescent="0.25">
      <c r="A445">
        <v>28215</v>
      </c>
      <c r="B445" t="s">
        <v>648</v>
      </c>
      <c r="C445" t="s">
        <v>2564</v>
      </c>
      <c r="D445" t="s">
        <v>8258</v>
      </c>
      <c r="E445">
        <v>185800</v>
      </c>
      <c r="F445">
        <v>8.21199767035527E-2</v>
      </c>
      <c r="G445">
        <v>50.5</v>
      </c>
    </row>
    <row r="446" spans="1:7" x14ac:dyDescent="0.25">
      <c r="A446">
        <v>60637</v>
      </c>
      <c r="B446" t="s">
        <v>5660</v>
      </c>
      <c r="C446" t="s">
        <v>5519</v>
      </c>
      <c r="D446" t="s">
        <v>8251</v>
      </c>
      <c r="E446">
        <v>142700</v>
      </c>
      <c r="F446">
        <v>0.14710610932475901</v>
      </c>
      <c r="G446">
        <v>120</v>
      </c>
    </row>
    <row r="447" spans="1:7" x14ac:dyDescent="0.25">
      <c r="A447">
        <v>78741</v>
      </c>
      <c r="B447" t="s">
        <v>5369</v>
      </c>
      <c r="C447" t="s">
        <v>6396</v>
      </c>
      <c r="D447" t="s">
        <v>8254</v>
      </c>
      <c r="E447">
        <v>258000</v>
      </c>
      <c r="F447">
        <v>5.8244462674323198E-2</v>
      </c>
      <c r="G447">
        <v>56</v>
      </c>
    </row>
    <row r="448" spans="1:7" x14ac:dyDescent="0.25">
      <c r="A448">
        <v>27519</v>
      </c>
      <c r="B448" t="s">
        <v>2631</v>
      </c>
      <c r="C448" t="s">
        <v>2564</v>
      </c>
      <c r="D448" t="s">
        <v>2660</v>
      </c>
      <c r="E448">
        <v>437400</v>
      </c>
      <c r="F448">
        <v>2.4835988753514501E-2</v>
      </c>
      <c r="G448">
        <v>67</v>
      </c>
    </row>
    <row r="449" spans="1:7" x14ac:dyDescent="0.25">
      <c r="A449">
        <v>85345</v>
      </c>
      <c r="B449" t="s">
        <v>5722</v>
      </c>
      <c r="C449" t="s">
        <v>6743</v>
      </c>
      <c r="D449" t="s">
        <v>8264</v>
      </c>
      <c r="E449">
        <v>215400</v>
      </c>
      <c r="F449">
        <v>6.6864784546805306E-2</v>
      </c>
      <c r="G449">
        <v>50</v>
      </c>
    </row>
    <row r="450" spans="1:7" x14ac:dyDescent="0.25">
      <c r="A450">
        <v>63129</v>
      </c>
      <c r="B450" t="s">
        <v>5846</v>
      </c>
      <c r="C450" t="s">
        <v>5817</v>
      </c>
      <c r="D450" t="s">
        <v>8263</v>
      </c>
      <c r="E450">
        <v>225300</v>
      </c>
      <c r="F450">
        <v>6.25279142474319E-3</v>
      </c>
      <c r="G450">
        <v>62</v>
      </c>
    </row>
    <row r="451" spans="1:7" x14ac:dyDescent="0.25">
      <c r="A451">
        <v>75211</v>
      </c>
      <c r="B451" t="s">
        <v>2692</v>
      </c>
      <c r="C451" t="s">
        <v>6396</v>
      </c>
      <c r="D451" t="s">
        <v>8262</v>
      </c>
      <c r="E451">
        <v>166500</v>
      </c>
      <c r="F451">
        <v>0.13111413043478301</v>
      </c>
      <c r="G451">
        <v>61</v>
      </c>
    </row>
    <row r="452" spans="1:7" x14ac:dyDescent="0.25">
      <c r="A452">
        <v>92154</v>
      </c>
      <c r="B452" t="s">
        <v>6962</v>
      </c>
      <c r="C452" t="s">
        <v>99</v>
      </c>
      <c r="D452" t="s">
        <v>8275</v>
      </c>
      <c r="E452">
        <v>482400</v>
      </c>
      <c r="F452">
        <v>2.63829787234043E-2</v>
      </c>
      <c r="G452">
        <v>48</v>
      </c>
    </row>
    <row r="453" spans="1:7" x14ac:dyDescent="0.25">
      <c r="A453">
        <v>85204</v>
      </c>
      <c r="B453" t="s">
        <v>6746</v>
      </c>
      <c r="C453" t="s">
        <v>6743</v>
      </c>
      <c r="D453" t="s">
        <v>8264</v>
      </c>
      <c r="E453">
        <v>229500</v>
      </c>
      <c r="F453">
        <v>4.2707860063607501E-2</v>
      </c>
      <c r="G453">
        <v>45</v>
      </c>
    </row>
    <row r="454" spans="1:7" x14ac:dyDescent="0.25">
      <c r="A454">
        <v>15301</v>
      </c>
      <c r="B454" t="s">
        <v>494</v>
      </c>
      <c r="C454" t="s">
        <v>1538</v>
      </c>
      <c r="D454" t="s">
        <v>1587</v>
      </c>
      <c r="E454">
        <v>143200</v>
      </c>
      <c r="F454">
        <v>3.2444124008651799E-2</v>
      </c>
      <c r="G454">
        <v>96.5</v>
      </c>
    </row>
    <row r="455" spans="1:7" x14ac:dyDescent="0.25">
      <c r="A455">
        <v>30066</v>
      </c>
      <c r="B455" t="s">
        <v>1812</v>
      </c>
      <c r="C455" t="s">
        <v>2990</v>
      </c>
      <c r="D455" t="s">
        <v>8261</v>
      </c>
      <c r="E455">
        <v>262000</v>
      </c>
      <c r="F455">
        <v>3.5573122529644299E-2</v>
      </c>
      <c r="G455">
        <v>57</v>
      </c>
    </row>
    <row r="456" spans="1:7" x14ac:dyDescent="0.25">
      <c r="A456">
        <v>77346</v>
      </c>
      <c r="B456" t="s">
        <v>8065</v>
      </c>
      <c r="C456" t="s">
        <v>6396</v>
      </c>
      <c r="D456" t="s">
        <v>8252</v>
      </c>
      <c r="E456">
        <v>220100</v>
      </c>
      <c r="F456">
        <v>1.8981481481481498E-2</v>
      </c>
      <c r="G456">
        <v>74</v>
      </c>
    </row>
    <row r="457" spans="1:7" x14ac:dyDescent="0.25">
      <c r="A457">
        <v>6516</v>
      </c>
      <c r="B457" t="s">
        <v>718</v>
      </c>
      <c r="C457" t="s">
        <v>678</v>
      </c>
      <c r="D457" t="s">
        <v>8313</v>
      </c>
      <c r="E457">
        <v>183000</v>
      </c>
      <c r="F457">
        <v>4.9913941480206503E-2</v>
      </c>
      <c r="G457">
        <v>88.5</v>
      </c>
    </row>
    <row r="458" spans="1:7" x14ac:dyDescent="0.25">
      <c r="A458">
        <v>89110</v>
      </c>
      <c r="B458" t="s">
        <v>6854</v>
      </c>
      <c r="C458" t="s">
        <v>6849</v>
      </c>
      <c r="D458" t="s">
        <v>8277</v>
      </c>
      <c r="E458">
        <v>221800</v>
      </c>
      <c r="F458">
        <v>8.5127201565557697E-2</v>
      </c>
      <c r="G458">
        <v>48</v>
      </c>
    </row>
    <row r="459" spans="1:7" x14ac:dyDescent="0.25">
      <c r="A459">
        <v>92115</v>
      </c>
      <c r="B459" t="s">
        <v>6962</v>
      </c>
      <c r="C459" t="s">
        <v>99</v>
      </c>
      <c r="D459" t="s">
        <v>8275</v>
      </c>
      <c r="E459">
        <v>544300</v>
      </c>
      <c r="F459">
        <v>3.0676008331755399E-2</v>
      </c>
      <c r="G459">
        <v>49</v>
      </c>
    </row>
    <row r="460" spans="1:7" x14ac:dyDescent="0.25">
      <c r="A460">
        <v>37129</v>
      </c>
      <c r="B460" t="s">
        <v>3729</v>
      </c>
      <c r="C460" t="s">
        <v>3692</v>
      </c>
      <c r="D460" t="s">
        <v>8255</v>
      </c>
      <c r="E460">
        <v>245200</v>
      </c>
      <c r="F460">
        <v>4.3404255319148898E-2</v>
      </c>
      <c r="G460">
        <v>49.5</v>
      </c>
    </row>
    <row r="461" spans="1:7" x14ac:dyDescent="0.25">
      <c r="A461">
        <v>1960</v>
      </c>
      <c r="B461" t="s">
        <v>285</v>
      </c>
      <c r="C461" t="s">
        <v>106</v>
      </c>
      <c r="D461" t="s">
        <v>8271</v>
      </c>
      <c r="E461">
        <v>439900</v>
      </c>
      <c r="F461">
        <v>2.37374912729812E-2</v>
      </c>
      <c r="G461">
        <v>60.5</v>
      </c>
    </row>
    <row r="462" spans="1:7" x14ac:dyDescent="0.25">
      <c r="A462">
        <v>83301</v>
      </c>
      <c r="B462" t="s">
        <v>6635</v>
      </c>
      <c r="C462" t="s">
        <v>6625</v>
      </c>
      <c r="D462" t="s">
        <v>6635</v>
      </c>
      <c r="E462">
        <v>213300</v>
      </c>
      <c r="F462">
        <v>0.14369973190348501</v>
      </c>
      <c r="G462">
        <v>72</v>
      </c>
    </row>
    <row r="463" spans="1:7" x14ac:dyDescent="0.25">
      <c r="A463">
        <v>85022</v>
      </c>
      <c r="B463" t="s">
        <v>2207</v>
      </c>
      <c r="C463" t="s">
        <v>6743</v>
      </c>
      <c r="D463" t="s">
        <v>8264</v>
      </c>
      <c r="E463">
        <v>284900</v>
      </c>
      <c r="F463">
        <v>4.0920716112532E-2</v>
      </c>
      <c r="G463">
        <v>54</v>
      </c>
    </row>
    <row r="464" spans="1:7" x14ac:dyDescent="0.25">
      <c r="A464">
        <v>11203</v>
      </c>
      <c r="B464" t="s">
        <v>1074</v>
      </c>
      <c r="C464" t="s">
        <v>1075</v>
      </c>
      <c r="D464" t="s">
        <v>8250</v>
      </c>
      <c r="E464">
        <v>542200</v>
      </c>
      <c r="F464">
        <v>5.1794374393792399E-2</v>
      </c>
      <c r="G464">
        <v>201</v>
      </c>
    </row>
    <row r="465" spans="1:7" x14ac:dyDescent="0.25">
      <c r="A465">
        <v>95355</v>
      </c>
      <c r="B465" t="s">
        <v>7261</v>
      </c>
      <c r="C465" t="s">
        <v>99</v>
      </c>
      <c r="D465" t="s">
        <v>7261</v>
      </c>
      <c r="E465">
        <v>335300</v>
      </c>
      <c r="F465">
        <v>2.8212204845139501E-2</v>
      </c>
      <c r="G465">
        <v>61.5</v>
      </c>
    </row>
    <row r="466" spans="1:7" x14ac:dyDescent="0.25">
      <c r="A466">
        <v>11368</v>
      </c>
      <c r="B466" t="s">
        <v>1074</v>
      </c>
      <c r="C466" t="s">
        <v>1075</v>
      </c>
      <c r="D466" t="s">
        <v>8250</v>
      </c>
      <c r="E466">
        <v>514500</v>
      </c>
      <c r="F466">
        <v>-3.10734463276836E-2</v>
      </c>
      <c r="G466">
        <v>210</v>
      </c>
    </row>
    <row r="467" spans="1:7" x14ac:dyDescent="0.25">
      <c r="A467">
        <v>75070</v>
      </c>
      <c r="B467" t="s">
        <v>6410</v>
      </c>
      <c r="C467" t="s">
        <v>6396</v>
      </c>
      <c r="D467" t="s">
        <v>8262</v>
      </c>
      <c r="E467">
        <v>322500</v>
      </c>
      <c r="F467">
        <v>8.4427767354596592E-3</v>
      </c>
      <c r="G467">
        <v>69</v>
      </c>
    </row>
    <row r="468" spans="1:7" x14ac:dyDescent="0.25">
      <c r="A468">
        <v>55124</v>
      </c>
      <c r="B468" t="s">
        <v>5302</v>
      </c>
      <c r="C468" t="s">
        <v>5260</v>
      </c>
      <c r="D468" t="s">
        <v>8314</v>
      </c>
      <c r="E468">
        <v>285100</v>
      </c>
      <c r="F468">
        <v>5.9851301115241597E-2</v>
      </c>
      <c r="G468">
        <v>62</v>
      </c>
    </row>
    <row r="469" spans="1:7" x14ac:dyDescent="0.25">
      <c r="A469">
        <v>59901</v>
      </c>
      <c r="B469" t="s">
        <v>5514</v>
      </c>
      <c r="C469" t="s">
        <v>5488</v>
      </c>
      <c r="D469" t="s">
        <v>5514</v>
      </c>
      <c r="E469">
        <v>276800</v>
      </c>
      <c r="F469">
        <v>4.2954031650339099E-2</v>
      </c>
      <c r="G469">
        <v>69.5</v>
      </c>
    </row>
    <row r="470" spans="1:7" x14ac:dyDescent="0.25">
      <c r="A470">
        <v>95670</v>
      </c>
      <c r="B470" t="s">
        <v>7313</v>
      </c>
      <c r="C470" t="s">
        <v>99</v>
      </c>
      <c r="D470" t="s">
        <v>8273</v>
      </c>
      <c r="E470">
        <v>338100</v>
      </c>
      <c r="F470">
        <v>3.4261241970021401E-2</v>
      </c>
      <c r="G470">
        <v>46</v>
      </c>
    </row>
    <row r="471" spans="1:7" x14ac:dyDescent="0.25">
      <c r="A471">
        <v>74133</v>
      </c>
      <c r="B471" t="s">
        <v>6347</v>
      </c>
      <c r="C471" t="s">
        <v>6269</v>
      </c>
      <c r="D471" t="s">
        <v>6347</v>
      </c>
      <c r="E471">
        <v>185700</v>
      </c>
      <c r="F471">
        <v>3.7837837837837798E-3</v>
      </c>
      <c r="G471">
        <v>71</v>
      </c>
    </row>
    <row r="472" spans="1:7" x14ac:dyDescent="0.25">
      <c r="A472">
        <v>78748</v>
      </c>
      <c r="B472" t="s">
        <v>5369</v>
      </c>
      <c r="C472" t="s">
        <v>6396</v>
      </c>
      <c r="D472" t="s">
        <v>8254</v>
      </c>
      <c r="E472">
        <v>296700</v>
      </c>
      <c r="F472">
        <v>3.6325532658051003E-2</v>
      </c>
      <c r="G472">
        <v>51.5</v>
      </c>
    </row>
    <row r="473" spans="1:7" x14ac:dyDescent="0.25">
      <c r="A473">
        <v>37027</v>
      </c>
      <c r="B473" t="s">
        <v>1592</v>
      </c>
      <c r="C473" t="s">
        <v>3692</v>
      </c>
      <c r="D473" t="s">
        <v>8255</v>
      </c>
      <c r="E473">
        <v>599300</v>
      </c>
      <c r="F473">
        <v>4.5169166376002802E-2</v>
      </c>
      <c r="G473">
        <v>74</v>
      </c>
    </row>
    <row r="474" spans="1:7" x14ac:dyDescent="0.25">
      <c r="A474">
        <v>94587</v>
      </c>
      <c r="B474" t="s">
        <v>782</v>
      </c>
      <c r="C474" t="s">
        <v>99</v>
      </c>
      <c r="D474" t="s">
        <v>8253</v>
      </c>
      <c r="E474">
        <v>869400</v>
      </c>
      <c r="F474">
        <v>-5.1391162029459897E-2</v>
      </c>
      <c r="G474">
        <v>43</v>
      </c>
    </row>
    <row r="475" spans="1:7" x14ac:dyDescent="0.25">
      <c r="A475">
        <v>92646</v>
      </c>
      <c r="B475" t="s">
        <v>7033</v>
      </c>
      <c r="C475" t="s">
        <v>99</v>
      </c>
      <c r="D475" t="s">
        <v>8256</v>
      </c>
      <c r="E475">
        <v>851800</v>
      </c>
      <c r="F475">
        <v>1.5285126396237499E-3</v>
      </c>
      <c r="G475">
        <v>49</v>
      </c>
    </row>
    <row r="476" spans="1:7" x14ac:dyDescent="0.25">
      <c r="A476">
        <v>60608</v>
      </c>
      <c r="B476" t="s">
        <v>5660</v>
      </c>
      <c r="C476" t="s">
        <v>5519</v>
      </c>
      <c r="D476" t="s">
        <v>8251</v>
      </c>
      <c r="E476">
        <v>261400</v>
      </c>
      <c r="F476">
        <v>3.8537941994437802E-2</v>
      </c>
      <c r="G476">
        <v>87</v>
      </c>
    </row>
    <row r="477" spans="1:7" x14ac:dyDescent="0.25">
      <c r="A477">
        <v>21061</v>
      </c>
      <c r="B477" t="s">
        <v>2191</v>
      </c>
      <c r="C477" t="s">
        <v>101</v>
      </c>
      <c r="D477" t="s">
        <v>8267</v>
      </c>
      <c r="E477">
        <v>252200</v>
      </c>
      <c r="F477">
        <v>1.81671376665321E-2</v>
      </c>
      <c r="G477">
        <v>76</v>
      </c>
    </row>
    <row r="478" spans="1:7" x14ac:dyDescent="0.25">
      <c r="A478">
        <v>33458</v>
      </c>
      <c r="B478" t="s">
        <v>3420</v>
      </c>
      <c r="C478" t="s">
        <v>3212</v>
      </c>
      <c r="D478" t="s">
        <v>8265</v>
      </c>
      <c r="E478">
        <v>352500</v>
      </c>
      <c r="F478">
        <v>3.1003217315004401E-2</v>
      </c>
      <c r="G478">
        <v>77</v>
      </c>
    </row>
    <row r="479" spans="1:7" x14ac:dyDescent="0.25">
      <c r="A479">
        <v>79924</v>
      </c>
      <c r="B479" t="s">
        <v>6506</v>
      </c>
      <c r="C479" t="s">
        <v>6396</v>
      </c>
      <c r="D479" t="s">
        <v>6506</v>
      </c>
      <c r="E479">
        <v>103800</v>
      </c>
      <c r="F479">
        <v>8.0124869927159198E-2</v>
      </c>
      <c r="G479">
        <v>77</v>
      </c>
    </row>
    <row r="480" spans="1:7" x14ac:dyDescent="0.25">
      <c r="A480">
        <v>96706</v>
      </c>
      <c r="B480" t="s">
        <v>7372</v>
      </c>
      <c r="C480" t="s">
        <v>7368</v>
      </c>
      <c r="D480" t="s">
        <v>8315</v>
      </c>
      <c r="E480">
        <v>623400</v>
      </c>
      <c r="F480">
        <v>-3.1979533098816801E-3</v>
      </c>
      <c r="G480">
        <v>67</v>
      </c>
    </row>
    <row r="481" spans="1:7" x14ac:dyDescent="0.25">
      <c r="A481">
        <v>77375</v>
      </c>
      <c r="B481" t="s">
        <v>8068</v>
      </c>
      <c r="C481" t="s">
        <v>6396</v>
      </c>
      <c r="D481" t="s">
        <v>8252</v>
      </c>
      <c r="E481">
        <v>214300</v>
      </c>
      <c r="F481">
        <v>3.7772397094430997E-2</v>
      </c>
      <c r="G481">
        <v>74.5</v>
      </c>
    </row>
    <row r="482" spans="1:7" x14ac:dyDescent="0.25">
      <c r="A482">
        <v>92620</v>
      </c>
      <c r="B482" t="s">
        <v>7027</v>
      </c>
      <c r="C482" t="s">
        <v>99</v>
      </c>
      <c r="D482" t="s">
        <v>8256</v>
      </c>
      <c r="E482">
        <v>934500</v>
      </c>
      <c r="F482">
        <v>2.0373150332404001E-3</v>
      </c>
      <c r="G482">
        <v>57</v>
      </c>
    </row>
    <row r="483" spans="1:7" x14ac:dyDescent="0.25">
      <c r="A483">
        <v>76179</v>
      </c>
      <c r="B483" t="s">
        <v>6454</v>
      </c>
      <c r="C483" t="s">
        <v>6396</v>
      </c>
      <c r="D483" t="s">
        <v>8262</v>
      </c>
      <c r="E483">
        <v>219600</v>
      </c>
      <c r="F483">
        <v>5.07177033492823E-2</v>
      </c>
      <c r="G483">
        <v>53</v>
      </c>
    </row>
    <row r="484" spans="1:7" x14ac:dyDescent="0.25">
      <c r="A484">
        <v>97401</v>
      </c>
      <c r="B484" t="s">
        <v>7471</v>
      </c>
      <c r="C484" t="s">
        <v>7409</v>
      </c>
      <c r="D484" t="s">
        <v>7471</v>
      </c>
      <c r="E484">
        <v>361500</v>
      </c>
      <c r="F484">
        <v>6.4174271415955303E-2</v>
      </c>
      <c r="G484">
        <v>53</v>
      </c>
    </row>
    <row r="485" spans="1:7" x14ac:dyDescent="0.25">
      <c r="A485">
        <v>98632</v>
      </c>
      <c r="B485" t="s">
        <v>7634</v>
      </c>
      <c r="C485" t="s">
        <v>7521</v>
      </c>
      <c r="D485" t="s">
        <v>7634</v>
      </c>
      <c r="E485">
        <v>252100</v>
      </c>
      <c r="F485">
        <v>9.7996515679442495E-2</v>
      </c>
      <c r="G485">
        <v>58</v>
      </c>
    </row>
    <row r="486" spans="1:7" x14ac:dyDescent="0.25">
      <c r="A486">
        <v>89148</v>
      </c>
      <c r="B486" t="s">
        <v>6854</v>
      </c>
      <c r="C486" t="s">
        <v>6849</v>
      </c>
      <c r="D486" t="s">
        <v>8277</v>
      </c>
      <c r="E486">
        <v>310800</v>
      </c>
      <c r="F486">
        <v>3.8076152304609201E-2</v>
      </c>
      <c r="G486">
        <v>54</v>
      </c>
    </row>
    <row r="487" spans="1:7" x14ac:dyDescent="0.25">
      <c r="A487">
        <v>42701</v>
      </c>
      <c r="B487" t="s">
        <v>1751</v>
      </c>
      <c r="C487" t="s">
        <v>4016</v>
      </c>
      <c r="D487" t="s">
        <v>8316</v>
      </c>
      <c r="E487">
        <v>165600</v>
      </c>
      <c r="F487">
        <v>3.1775700934579397E-2</v>
      </c>
      <c r="G487">
        <v>69.5</v>
      </c>
    </row>
    <row r="488" spans="1:7" x14ac:dyDescent="0.25">
      <c r="A488">
        <v>60148</v>
      </c>
      <c r="B488" t="s">
        <v>5573</v>
      </c>
      <c r="C488" t="s">
        <v>5519</v>
      </c>
      <c r="D488" t="s">
        <v>8251</v>
      </c>
      <c r="E488">
        <v>259600</v>
      </c>
      <c r="F488">
        <v>1.72413793103448E-2</v>
      </c>
      <c r="G488">
        <v>72.5</v>
      </c>
    </row>
    <row r="489" spans="1:7" x14ac:dyDescent="0.25">
      <c r="A489">
        <v>53704</v>
      </c>
      <c r="B489" t="s">
        <v>558</v>
      </c>
      <c r="C489" t="s">
        <v>5049</v>
      </c>
      <c r="D489" t="s">
        <v>558</v>
      </c>
      <c r="E489">
        <v>225700</v>
      </c>
      <c r="F489">
        <v>5.6153486195601302E-2</v>
      </c>
      <c r="G489">
        <v>56</v>
      </c>
    </row>
    <row r="490" spans="1:7" x14ac:dyDescent="0.25">
      <c r="A490">
        <v>11216</v>
      </c>
      <c r="B490" t="s">
        <v>1074</v>
      </c>
      <c r="C490" t="s">
        <v>1075</v>
      </c>
      <c r="D490" t="s">
        <v>8250</v>
      </c>
      <c r="E490">
        <v>823900</v>
      </c>
      <c r="F490">
        <v>-4.4864363552051902E-2</v>
      </c>
      <c r="G490">
        <v>145.5</v>
      </c>
    </row>
    <row r="491" spans="1:7" x14ac:dyDescent="0.25">
      <c r="A491">
        <v>23322</v>
      </c>
      <c r="B491" t="s">
        <v>2426</v>
      </c>
      <c r="C491" t="s">
        <v>2066</v>
      </c>
      <c r="D491" t="s">
        <v>8266</v>
      </c>
      <c r="E491">
        <v>354300</v>
      </c>
      <c r="F491">
        <v>3.65710942071387E-2</v>
      </c>
      <c r="G491">
        <v>80</v>
      </c>
    </row>
    <row r="492" spans="1:7" x14ac:dyDescent="0.25">
      <c r="A492">
        <v>28227</v>
      </c>
      <c r="B492" t="s">
        <v>2730</v>
      </c>
      <c r="C492" t="s">
        <v>2564</v>
      </c>
      <c r="D492" t="s">
        <v>8258</v>
      </c>
      <c r="E492">
        <v>208200</v>
      </c>
      <c r="F492">
        <v>7.4303405572755402E-2</v>
      </c>
      <c r="G492">
        <v>58</v>
      </c>
    </row>
    <row r="493" spans="1:7" x14ac:dyDescent="0.25">
      <c r="A493">
        <v>89074</v>
      </c>
      <c r="B493" t="s">
        <v>3888</v>
      </c>
      <c r="C493" t="s">
        <v>6849</v>
      </c>
      <c r="D493" t="s">
        <v>8277</v>
      </c>
      <c r="E493">
        <v>315000</v>
      </c>
      <c r="F493">
        <v>2.2395326192794499E-2</v>
      </c>
      <c r="G493">
        <v>55.5</v>
      </c>
    </row>
    <row r="494" spans="1:7" x14ac:dyDescent="0.25">
      <c r="A494">
        <v>83646</v>
      </c>
      <c r="B494" t="s">
        <v>6674</v>
      </c>
      <c r="C494" t="s">
        <v>6625</v>
      </c>
      <c r="D494" t="s">
        <v>8317</v>
      </c>
      <c r="E494">
        <v>327700</v>
      </c>
      <c r="F494">
        <v>0.122644741349777</v>
      </c>
      <c r="G494">
        <v>47</v>
      </c>
    </row>
    <row r="495" spans="1:7" x14ac:dyDescent="0.25">
      <c r="A495">
        <v>70072</v>
      </c>
      <c r="B495" t="s">
        <v>6102</v>
      </c>
      <c r="C495" t="s">
        <v>6091</v>
      </c>
      <c r="D495" t="s">
        <v>8318</v>
      </c>
      <c r="E495">
        <v>127900</v>
      </c>
      <c r="F495">
        <v>-3.11769290724864E-3</v>
      </c>
      <c r="G495">
        <v>67</v>
      </c>
    </row>
    <row r="496" spans="1:7" x14ac:dyDescent="0.25">
      <c r="A496">
        <v>38305</v>
      </c>
      <c r="B496" t="s">
        <v>557</v>
      </c>
      <c r="C496" t="s">
        <v>3692</v>
      </c>
      <c r="D496" t="s">
        <v>557</v>
      </c>
      <c r="E496">
        <v>142000</v>
      </c>
      <c r="F496">
        <v>5.0295857988165701E-2</v>
      </c>
      <c r="G496">
        <v>69</v>
      </c>
    </row>
    <row r="497" spans="1:7" x14ac:dyDescent="0.25">
      <c r="A497">
        <v>78664</v>
      </c>
      <c r="B497" t="s">
        <v>6499</v>
      </c>
      <c r="C497" t="s">
        <v>6396</v>
      </c>
      <c r="D497" t="s">
        <v>8254</v>
      </c>
      <c r="E497">
        <v>232600</v>
      </c>
      <c r="F497">
        <v>2.8748341441839902E-2</v>
      </c>
      <c r="G497">
        <v>48</v>
      </c>
    </row>
    <row r="498" spans="1:7" x14ac:dyDescent="0.25">
      <c r="A498">
        <v>92376</v>
      </c>
      <c r="B498" t="s">
        <v>7008</v>
      </c>
      <c r="C498" t="s">
        <v>99</v>
      </c>
      <c r="D498" t="s">
        <v>8282</v>
      </c>
      <c r="E498">
        <v>343200</v>
      </c>
      <c r="F498">
        <v>1.80955206170276E-2</v>
      </c>
      <c r="G498">
        <v>68</v>
      </c>
    </row>
    <row r="499" spans="1:7" x14ac:dyDescent="0.25">
      <c r="A499">
        <v>95014</v>
      </c>
      <c r="B499" t="s">
        <v>7227</v>
      </c>
      <c r="C499" t="s">
        <v>99</v>
      </c>
      <c r="D499" t="s">
        <v>8294</v>
      </c>
      <c r="E499">
        <v>2071300</v>
      </c>
      <c r="F499">
        <v>-0.11463988031630699</v>
      </c>
      <c r="G499">
        <v>45.5</v>
      </c>
    </row>
    <row r="500" spans="1:7" x14ac:dyDescent="0.25">
      <c r="A500">
        <v>45044</v>
      </c>
      <c r="B500" t="s">
        <v>424</v>
      </c>
      <c r="C500" t="s">
        <v>4080</v>
      </c>
      <c r="D500" t="s">
        <v>4333</v>
      </c>
      <c r="E500">
        <v>137900</v>
      </c>
      <c r="F500">
        <v>9.0118577075098794E-2</v>
      </c>
      <c r="G500">
        <v>69</v>
      </c>
    </row>
    <row r="501" spans="1:7" x14ac:dyDescent="0.25">
      <c r="A501">
        <v>19067</v>
      </c>
      <c r="B501" t="s">
        <v>1972</v>
      </c>
      <c r="C501" t="s">
        <v>1538</v>
      </c>
      <c r="D501" t="s">
        <v>8293</v>
      </c>
      <c r="E501">
        <v>385800</v>
      </c>
      <c r="F501">
        <v>2.9898558462359899E-2</v>
      </c>
      <c r="G501">
        <v>77.5</v>
      </c>
    </row>
    <row r="502" spans="1:7" x14ac:dyDescent="0.25">
      <c r="A502">
        <v>43229</v>
      </c>
      <c r="B502" t="s">
        <v>2838</v>
      </c>
      <c r="C502" t="s">
        <v>4080</v>
      </c>
      <c r="D502" t="s">
        <v>2838</v>
      </c>
      <c r="E502">
        <v>162300</v>
      </c>
      <c r="F502">
        <v>7.4834437086092706E-2</v>
      </c>
      <c r="G502">
        <v>57</v>
      </c>
    </row>
    <row r="503" spans="1:7" x14ac:dyDescent="0.25">
      <c r="A503">
        <v>32825</v>
      </c>
      <c r="B503" t="s">
        <v>3324</v>
      </c>
      <c r="C503" t="s">
        <v>3212</v>
      </c>
      <c r="D503" t="s">
        <v>8272</v>
      </c>
      <c r="E503">
        <v>246200</v>
      </c>
      <c r="F503">
        <v>4.3220338983050798E-2</v>
      </c>
      <c r="G503">
        <v>62</v>
      </c>
    </row>
    <row r="504" spans="1:7" x14ac:dyDescent="0.25">
      <c r="A504">
        <v>33414</v>
      </c>
      <c r="B504" t="s">
        <v>3410</v>
      </c>
      <c r="C504" t="s">
        <v>3212</v>
      </c>
      <c r="D504" t="s">
        <v>8265</v>
      </c>
      <c r="E504">
        <v>377000</v>
      </c>
      <c r="F504">
        <v>8.5607276618512602E-3</v>
      </c>
      <c r="G504">
        <v>97</v>
      </c>
    </row>
    <row r="505" spans="1:7" x14ac:dyDescent="0.25">
      <c r="A505">
        <v>28210</v>
      </c>
      <c r="B505" t="s">
        <v>648</v>
      </c>
      <c r="C505" t="s">
        <v>2564</v>
      </c>
      <c r="D505" t="s">
        <v>8258</v>
      </c>
      <c r="E505">
        <v>347000</v>
      </c>
      <c r="F505">
        <v>5.2152819890842902E-2</v>
      </c>
      <c r="G505">
        <v>61</v>
      </c>
    </row>
    <row r="506" spans="1:7" x14ac:dyDescent="0.25">
      <c r="A506">
        <v>45013</v>
      </c>
      <c r="B506" t="s">
        <v>289</v>
      </c>
      <c r="C506" t="s">
        <v>4080</v>
      </c>
      <c r="D506" t="s">
        <v>4333</v>
      </c>
      <c r="E506">
        <v>147000</v>
      </c>
      <c r="F506">
        <v>7.1428571428571397E-2</v>
      </c>
      <c r="G506">
        <v>60</v>
      </c>
    </row>
    <row r="507" spans="1:7" x14ac:dyDescent="0.25">
      <c r="A507">
        <v>95112</v>
      </c>
      <c r="B507" t="s">
        <v>7240</v>
      </c>
      <c r="C507" t="s">
        <v>99</v>
      </c>
      <c r="D507" t="s">
        <v>8294</v>
      </c>
      <c r="E507">
        <v>821700</v>
      </c>
      <c r="F507">
        <v>-9.6536558548653104E-2</v>
      </c>
      <c r="G507">
        <v>44</v>
      </c>
    </row>
    <row r="508" spans="1:7" x14ac:dyDescent="0.25">
      <c r="A508">
        <v>92648</v>
      </c>
      <c r="B508" t="s">
        <v>7033</v>
      </c>
      <c r="C508" t="s">
        <v>99</v>
      </c>
      <c r="D508" t="s">
        <v>8256</v>
      </c>
      <c r="E508">
        <v>1028700</v>
      </c>
      <c r="F508">
        <v>4.5639357593006698E-2</v>
      </c>
      <c r="G508">
        <v>77</v>
      </c>
    </row>
    <row r="509" spans="1:7" x14ac:dyDescent="0.25">
      <c r="A509">
        <v>30058</v>
      </c>
      <c r="B509" t="s">
        <v>3006</v>
      </c>
      <c r="C509" t="s">
        <v>2990</v>
      </c>
      <c r="D509" t="s">
        <v>8261</v>
      </c>
      <c r="E509">
        <v>141100</v>
      </c>
      <c r="F509">
        <v>9.5496894409937902E-2</v>
      </c>
      <c r="G509">
        <v>66</v>
      </c>
    </row>
    <row r="510" spans="1:7" x14ac:dyDescent="0.25">
      <c r="A510">
        <v>85008</v>
      </c>
      <c r="B510" t="s">
        <v>2207</v>
      </c>
      <c r="C510" t="s">
        <v>6743</v>
      </c>
      <c r="D510" t="s">
        <v>8264</v>
      </c>
      <c r="E510">
        <v>217200</v>
      </c>
      <c r="F510">
        <v>7.4211502782931399E-3</v>
      </c>
      <c r="G510">
        <v>70</v>
      </c>
    </row>
    <row r="511" spans="1:7" x14ac:dyDescent="0.25">
      <c r="A511">
        <v>30101</v>
      </c>
      <c r="B511" t="s">
        <v>3012</v>
      </c>
      <c r="C511" t="s">
        <v>2990</v>
      </c>
      <c r="D511" t="s">
        <v>8261</v>
      </c>
      <c r="E511">
        <v>244700</v>
      </c>
      <c r="F511">
        <v>7.4659639877031198E-2</v>
      </c>
      <c r="G511">
        <v>52.5</v>
      </c>
    </row>
    <row r="512" spans="1:7" x14ac:dyDescent="0.25">
      <c r="A512">
        <v>47150</v>
      </c>
      <c r="B512" t="s">
        <v>4088</v>
      </c>
      <c r="C512" t="s">
        <v>4413</v>
      </c>
      <c r="D512" t="s">
        <v>8319</v>
      </c>
      <c r="E512">
        <v>142500</v>
      </c>
      <c r="F512">
        <v>7.4660633484162894E-2</v>
      </c>
      <c r="G512">
        <v>59</v>
      </c>
    </row>
    <row r="513" spans="1:7" x14ac:dyDescent="0.25">
      <c r="A513">
        <v>89103</v>
      </c>
      <c r="B513" t="s">
        <v>6854</v>
      </c>
      <c r="C513" t="s">
        <v>6849</v>
      </c>
      <c r="D513" t="s">
        <v>8277</v>
      </c>
      <c r="E513">
        <v>184900</v>
      </c>
      <c r="F513">
        <v>3.4116331096196897E-2</v>
      </c>
      <c r="G513">
        <v>61</v>
      </c>
    </row>
    <row r="514" spans="1:7" x14ac:dyDescent="0.25">
      <c r="A514">
        <v>27265</v>
      </c>
      <c r="B514" t="s">
        <v>2589</v>
      </c>
      <c r="C514" t="s">
        <v>2564</v>
      </c>
      <c r="D514" t="s">
        <v>8289</v>
      </c>
      <c r="E514">
        <v>171800</v>
      </c>
      <c r="F514">
        <v>9.28753180661578E-2</v>
      </c>
      <c r="G514">
        <v>59</v>
      </c>
    </row>
    <row r="515" spans="1:7" x14ac:dyDescent="0.25">
      <c r="A515">
        <v>14094</v>
      </c>
      <c r="B515" t="s">
        <v>1462</v>
      </c>
      <c r="C515" t="s">
        <v>1075</v>
      </c>
      <c r="D515" t="s">
        <v>8302</v>
      </c>
      <c r="E515">
        <v>149000</v>
      </c>
      <c r="F515">
        <v>8.2062454611474198E-2</v>
      </c>
      <c r="G515">
        <v>87</v>
      </c>
    </row>
    <row r="516" spans="1:7" x14ac:dyDescent="0.25">
      <c r="A516">
        <v>92618</v>
      </c>
      <c r="B516" t="s">
        <v>7027</v>
      </c>
      <c r="C516" t="s">
        <v>99</v>
      </c>
      <c r="D516" t="s">
        <v>8256</v>
      </c>
      <c r="E516">
        <v>827100</v>
      </c>
      <c r="F516">
        <v>-6.1283345349675599E-3</v>
      </c>
      <c r="G516">
        <v>71</v>
      </c>
    </row>
    <row r="517" spans="1:7" x14ac:dyDescent="0.25">
      <c r="A517">
        <v>12180</v>
      </c>
      <c r="B517" t="s">
        <v>515</v>
      </c>
      <c r="C517" t="s">
        <v>1075</v>
      </c>
      <c r="D517" t="s">
        <v>8320</v>
      </c>
      <c r="E517">
        <v>179700</v>
      </c>
      <c r="F517">
        <v>4.72027972027972E-2</v>
      </c>
      <c r="G517">
        <v>89.5</v>
      </c>
    </row>
    <row r="518" spans="1:7" x14ac:dyDescent="0.25">
      <c r="A518">
        <v>92105</v>
      </c>
      <c r="B518" t="s">
        <v>6962</v>
      </c>
      <c r="C518" t="s">
        <v>99</v>
      </c>
      <c r="D518" t="s">
        <v>8275</v>
      </c>
      <c r="E518">
        <v>439500</v>
      </c>
      <c r="F518">
        <v>5.3704147686406099E-2</v>
      </c>
      <c r="G518">
        <v>46</v>
      </c>
    </row>
    <row r="519" spans="1:7" x14ac:dyDescent="0.25">
      <c r="A519">
        <v>94080</v>
      </c>
      <c r="B519" t="s">
        <v>7176</v>
      </c>
      <c r="C519" t="s">
        <v>99</v>
      </c>
      <c r="D519" t="s">
        <v>8253</v>
      </c>
      <c r="E519">
        <v>999200</v>
      </c>
      <c r="F519">
        <v>-3.0561754147666601E-2</v>
      </c>
      <c r="G519">
        <v>40</v>
      </c>
    </row>
    <row r="520" spans="1:7" x14ac:dyDescent="0.25">
      <c r="A520">
        <v>85383</v>
      </c>
      <c r="B520" t="s">
        <v>5722</v>
      </c>
      <c r="C520" t="s">
        <v>6743</v>
      </c>
      <c r="D520" t="s">
        <v>8264</v>
      </c>
      <c r="E520">
        <v>401400</v>
      </c>
      <c r="F520">
        <v>3.1876606683804598E-2</v>
      </c>
      <c r="G520">
        <v>96</v>
      </c>
    </row>
    <row r="521" spans="1:7" x14ac:dyDescent="0.25">
      <c r="A521">
        <v>78753</v>
      </c>
      <c r="B521" t="s">
        <v>5369</v>
      </c>
      <c r="C521" t="s">
        <v>6396</v>
      </c>
      <c r="D521" t="s">
        <v>8254</v>
      </c>
      <c r="E521">
        <v>260400</v>
      </c>
      <c r="F521">
        <v>8.5904920767306103E-2</v>
      </c>
      <c r="G521">
        <v>49</v>
      </c>
    </row>
    <row r="522" spans="1:7" x14ac:dyDescent="0.25">
      <c r="A522">
        <v>33433</v>
      </c>
      <c r="B522" t="s">
        <v>3413</v>
      </c>
      <c r="C522" t="s">
        <v>3212</v>
      </c>
      <c r="D522" t="s">
        <v>8265</v>
      </c>
      <c r="E522">
        <v>301900</v>
      </c>
      <c r="F522">
        <v>2.6172671651937499E-2</v>
      </c>
      <c r="G522">
        <v>99</v>
      </c>
    </row>
    <row r="523" spans="1:7" x14ac:dyDescent="0.25">
      <c r="A523">
        <v>67401</v>
      </c>
      <c r="B523" t="s">
        <v>6034</v>
      </c>
      <c r="C523" t="s">
        <v>5958</v>
      </c>
      <c r="D523" t="s">
        <v>6034</v>
      </c>
      <c r="E523">
        <v>120300</v>
      </c>
      <c r="F523">
        <v>2.8205128205128199E-2</v>
      </c>
      <c r="G523">
        <v>52</v>
      </c>
    </row>
    <row r="524" spans="1:7" x14ac:dyDescent="0.25">
      <c r="A524">
        <v>41042</v>
      </c>
      <c r="B524" t="s">
        <v>1013</v>
      </c>
      <c r="C524" t="s">
        <v>4016</v>
      </c>
      <c r="D524" t="s">
        <v>4333</v>
      </c>
      <c r="E524">
        <v>166300</v>
      </c>
      <c r="F524">
        <v>6.1263560944479899E-2</v>
      </c>
      <c r="G524">
        <v>62.5</v>
      </c>
    </row>
    <row r="525" spans="1:7" x14ac:dyDescent="0.25">
      <c r="A525">
        <v>98208</v>
      </c>
      <c r="B525" t="s">
        <v>7549</v>
      </c>
      <c r="C525" t="s">
        <v>7521</v>
      </c>
      <c r="D525" t="s">
        <v>8268</v>
      </c>
      <c r="E525">
        <v>467600</v>
      </c>
      <c r="F525">
        <v>2.2076502732240402E-2</v>
      </c>
      <c r="G525">
        <v>47</v>
      </c>
    </row>
    <row r="526" spans="1:7" x14ac:dyDescent="0.25">
      <c r="A526">
        <v>20910</v>
      </c>
      <c r="B526" t="s">
        <v>2170</v>
      </c>
      <c r="C526" t="s">
        <v>101</v>
      </c>
      <c r="D526" t="s">
        <v>8259</v>
      </c>
      <c r="E526">
        <v>543300</v>
      </c>
      <c r="F526">
        <v>-9.4804010938924297E-3</v>
      </c>
      <c r="G526">
        <v>75.5</v>
      </c>
    </row>
    <row r="527" spans="1:7" x14ac:dyDescent="0.25">
      <c r="A527">
        <v>23455</v>
      </c>
      <c r="B527" t="s">
        <v>2428</v>
      </c>
      <c r="C527" t="s">
        <v>2066</v>
      </c>
      <c r="D527" t="s">
        <v>8266</v>
      </c>
      <c r="E527">
        <v>289700</v>
      </c>
      <c r="F527">
        <v>1.32913606155999E-2</v>
      </c>
      <c r="G527">
        <v>79</v>
      </c>
    </row>
    <row r="528" spans="1:7" x14ac:dyDescent="0.25">
      <c r="A528">
        <v>32303</v>
      </c>
      <c r="B528" t="s">
        <v>3255</v>
      </c>
      <c r="C528" t="s">
        <v>3212</v>
      </c>
      <c r="D528" t="s">
        <v>3255</v>
      </c>
      <c r="E528">
        <v>146100</v>
      </c>
      <c r="F528">
        <v>6.9546120058565197E-2</v>
      </c>
      <c r="G528">
        <v>72</v>
      </c>
    </row>
    <row r="529" spans="1:7" x14ac:dyDescent="0.25">
      <c r="A529">
        <v>92122</v>
      </c>
      <c r="B529" t="s">
        <v>6962</v>
      </c>
      <c r="C529" t="s">
        <v>99</v>
      </c>
      <c r="D529" t="s">
        <v>8275</v>
      </c>
      <c r="E529">
        <v>742900</v>
      </c>
      <c r="F529">
        <v>3.2379099499722098E-2</v>
      </c>
      <c r="G529">
        <v>43</v>
      </c>
    </row>
    <row r="530" spans="1:7" x14ac:dyDescent="0.25">
      <c r="A530">
        <v>32771</v>
      </c>
      <c r="B530" t="s">
        <v>598</v>
      </c>
      <c r="C530" t="s">
        <v>3212</v>
      </c>
      <c r="D530" t="s">
        <v>8272</v>
      </c>
      <c r="E530">
        <v>225000</v>
      </c>
      <c r="F530">
        <v>7.0409134157944794E-2</v>
      </c>
      <c r="G530">
        <v>79</v>
      </c>
    </row>
    <row r="531" spans="1:7" x14ac:dyDescent="0.25">
      <c r="A531">
        <v>84404</v>
      </c>
      <c r="B531" t="s">
        <v>1508</v>
      </c>
      <c r="C531" t="s">
        <v>6693</v>
      </c>
      <c r="D531" t="s">
        <v>8321</v>
      </c>
      <c r="E531">
        <v>262900</v>
      </c>
      <c r="F531">
        <v>0.12929553264604801</v>
      </c>
      <c r="G531">
        <v>39</v>
      </c>
    </row>
    <row r="532" spans="1:7" x14ac:dyDescent="0.25">
      <c r="A532">
        <v>30047</v>
      </c>
      <c r="B532" t="s">
        <v>3003</v>
      </c>
      <c r="C532" t="s">
        <v>2990</v>
      </c>
      <c r="D532" t="s">
        <v>8261</v>
      </c>
      <c r="E532">
        <v>230200</v>
      </c>
      <c r="F532">
        <v>7.1694599627560501E-2</v>
      </c>
      <c r="G532">
        <v>64</v>
      </c>
    </row>
    <row r="533" spans="1:7" x14ac:dyDescent="0.25">
      <c r="A533">
        <v>33015</v>
      </c>
      <c r="B533" t="s">
        <v>3350</v>
      </c>
      <c r="C533" t="s">
        <v>3212</v>
      </c>
      <c r="D533" t="s">
        <v>8265</v>
      </c>
      <c r="E533">
        <v>258600</v>
      </c>
      <c r="F533">
        <v>1.4913657770800601E-2</v>
      </c>
      <c r="G533">
        <v>85.5</v>
      </c>
    </row>
    <row r="534" spans="1:7" x14ac:dyDescent="0.25">
      <c r="A534">
        <v>39759</v>
      </c>
      <c r="B534" t="s">
        <v>4011</v>
      </c>
      <c r="C534" t="s">
        <v>3932</v>
      </c>
      <c r="D534" t="s">
        <v>4011</v>
      </c>
      <c r="E534">
        <v>197400</v>
      </c>
      <c r="F534">
        <v>4.6659597030752897E-2</v>
      </c>
      <c r="G534">
        <v>0</v>
      </c>
    </row>
    <row r="535" spans="1:7" x14ac:dyDescent="0.25">
      <c r="A535">
        <v>95648</v>
      </c>
      <c r="B535" t="s">
        <v>242</v>
      </c>
      <c r="C535" t="s">
        <v>99</v>
      </c>
      <c r="D535" t="s">
        <v>8273</v>
      </c>
      <c r="E535">
        <v>476300</v>
      </c>
      <c r="F535">
        <v>3.5659926070885001E-2</v>
      </c>
      <c r="G535">
        <v>55</v>
      </c>
    </row>
    <row r="536" spans="1:7" x14ac:dyDescent="0.25">
      <c r="A536">
        <v>48439</v>
      </c>
      <c r="B536" t="s">
        <v>4710</v>
      </c>
      <c r="C536" t="s">
        <v>4633</v>
      </c>
      <c r="D536" t="s">
        <v>4719</v>
      </c>
      <c r="E536">
        <v>187400</v>
      </c>
      <c r="F536">
        <v>5.9355568117580602E-2</v>
      </c>
      <c r="G536">
        <v>70</v>
      </c>
    </row>
    <row r="537" spans="1:7" x14ac:dyDescent="0.25">
      <c r="A537">
        <v>92130</v>
      </c>
      <c r="B537" t="s">
        <v>6962</v>
      </c>
      <c r="C537" t="s">
        <v>99</v>
      </c>
      <c r="D537" t="s">
        <v>8275</v>
      </c>
      <c r="E537">
        <v>1115900</v>
      </c>
      <c r="F537">
        <v>-7.3830279309731401E-3</v>
      </c>
      <c r="G537">
        <v>55</v>
      </c>
    </row>
    <row r="538" spans="1:7" x14ac:dyDescent="0.25">
      <c r="A538">
        <v>77070</v>
      </c>
      <c r="B538" t="s">
        <v>2056</v>
      </c>
      <c r="C538" t="s">
        <v>6396</v>
      </c>
      <c r="D538" t="s">
        <v>8252</v>
      </c>
      <c r="E538">
        <v>211900</v>
      </c>
      <c r="F538">
        <v>4.3842364532019701E-2</v>
      </c>
      <c r="G538">
        <v>70</v>
      </c>
    </row>
    <row r="539" spans="1:7" x14ac:dyDescent="0.25">
      <c r="A539">
        <v>75098</v>
      </c>
      <c r="B539" t="s">
        <v>6413</v>
      </c>
      <c r="C539" t="s">
        <v>6396</v>
      </c>
      <c r="D539" t="s">
        <v>8262</v>
      </c>
      <c r="E539">
        <v>271200</v>
      </c>
      <c r="F539">
        <v>3.6697247706422E-2</v>
      </c>
      <c r="G539">
        <v>59.5</v>
      </c>
    </row>
    <row r="540" spans="1:7" x14ac:dyDescent="0.25">
      <c r="A540">
        <v>79424</v>
      </c>
      <c r="B540" t="s">
        <v>8322</v>
      </c>
      <c r="C540" t="s">
        <v>6396</v>
      </c>
      <c r="D540" t="s">
        <v>8322</v>
      </c>
      <c r="E540">
        <v>211300</v>
      </c>
      <c r="F540">
        <v>4.4488383588729599E-2</v>
      </c>
      <c r="G540">
        <v>0</v>
      </c>
    </row>
    <row r="541" spans="1:7" x14ac:dyDescent="0.25">
      <c r="A541">
        <v>73013</v>
      </c>
      <c r="B541" t="s">
        <v>6268</v>
      </c>
      <c r="C541" t="s">
        <v>6269</v>
      </c>
      <c r="D541" t="s">
        <v>6295</v>
      </c>
      <c r="E541">
        <v>214500</v>
      </c>
      <c r="F541">
        <v>3.4233365477338497E-2</v>
      </c>
      <c r="G541">
        <v>69</v>
      </c>
    </row>
    <row r="542" spans="1:7" x14ac:dyDescent="0.25">
      <c r="A542">
        <v>90036</v>
      </c>
      <c r="B542" t="s">
        <v>98</v>
      </c>
      <c r="C542" t="s">
        <v>99</v>
      </c>
      <c r="D542" t="s">
        <v>8256</v>
      </c>
      <c r="E542">
        <v>1744900</v>
      </c>
      <c r="F542">
        <v>2.0098771103709699E-3</v>
      </c>
      <c r="G542">
        <v>69</v>
      </c>
    </row>
    <row r="543" spans="1:7" x14ac:dyDescent="0.25">
      <c r="A543">
        <v>7047</v>
      </c>
      <c r="B543" t="s">
        <v>763</v>
      </c>
      <c r="C543" t="s">
        <v>733</v>
      </c>
      <c r="D543" t="s">
        <v>8250</v>
      </c>
      <c r="E543">
        <v>407700</v>
      </c>
      <c r="F543">
        <v>6.8676277850589801E-2</v>
      </c>
      <c r="G543">
        <v>134</v>
      </c>
    </row>
    <row r="544" spans="1:7" x14ac:dyDescent="0.25">
      <c r="A544">
        <v>75204</v>
      </c>
      <c r="B544" t="s">
        <v>2692</v>
      </c>
      <c r="C544" t="s">
        <v>6396</v>
      </c>
      <c r="D544" t="s">
        <v>8262</v>
      </c>
      <c r="E544">
        <v>387400</v>
      </c>
      <c r="F544">
        <v>2.7041357370095401E-2</v>
      </c>
      <c r="G544">
        <v>96</v>
      </c>
    </row>
    <row r="545" spans="1:7" x14ac:dyDescent="0.25">
      <c r="A545">
        <v>94112</v>
      </c>
      <c r="B545" t="s">
        <v>7177</v>
      </c>
      <c r="C545" t="s">
        <v>99</v>
      </c>
      <c r="D545" t="s">
        <v>8253</v>
      </c>
      <c r="E545">
        <v>1111100</v>
      </c>
      <c r="F545">
        <v>4.7022238974745598E-2</v>
      </c>
      <c r="G545">
        <v>42</v>
      </c>
    </row>
    <row r="546" spans="1:7" x14ac:dyDescent="0.25">
      <c r="A546">
        <v>53711</v>
      </c>
      <c r="B546" t="s">
        <v>558</v>
      </c>
      <c r="C546" t="s">
        <v>5049</v>
      </c>
      <c r="D546" t="s">
        <v>558</v>
      </c>
      <c r="E546">
        <v>310800</v>
      </c>
      <c r="F546">
        <v>6.9879518072289204E-2</v>
      </c>
      <c r="G546">
        <v>66</v>
      </c>
    </row>
    <row r="547" spans="1:7" x14ac:dyDescent="0.25">
      <c r="A547">
        <v>8759</v>
      </c>
      <c r="B547" t="s">
        <v>280</v>
      </c>
      <c r="C547" t="s">
        <v>733</v>
      </c>
      <c r="D547" t="s">
        <v>8250</v>
      </c>
      <c r="E547">
        <v>164200</v>
      </c>
      <c r="F547">
        <v>-4.8484848484848502E-3</v>
      </c>
      <c r="G547">
        <v>109</v>
      </c>
    </row>
    <row r="548" spans="1:7" x14ac:dyDescent="0.25">
      <c r="A548">
        <v>78759</v>
      </c>
      <c r="B548" t="s">
        <v>5369</v>
      </c>
      <c r="C548" t="s">
        <v>6396</v>
      </c>
      <c r="D548" t="s">
        <v>8254</v>
      </c>
      <c r="E548">
        <v>461300</v>
      </c>
      <c r="F548">
        <v>5.2235401459854003E-2</v>
      </c>
      <c r="G548">
        <v>57</v>
      </c>
    </row>
    <row r="549" spans="1:7" x14ac:dyDescent="0.25">
      <c r="A549">
        <v>33463</v>
      </c>
      <c r="B549" t="s">
        <v>3409</v>
      </c>
      <c r="C549" t="s">
        <v>3212</v>
      </c>
      <c r="D549" t="s">
        <v>8265</v>
      </c>
      <c r="E549">
        <v>236900</v>
      </c>
      <c r="F549">
        <v>8.7195961450206499E-2</v>
      </c>
      <c r="G549">
        <v>68</v>
      </c>
    </row>
    <row r="550" spans="1:7" x14ac:dyDescent="0.25">
      <c r="A550">
        <v>77373</v>
      </c>
      <c r="B550" t="s">
        <v>2040</v>
      </c>
      <c r="C550" t="s">
        <v>6396</v>
      </c>
      <c r="D550" t="s">
        <v>8252</v>
      </c>
      <c r="E550">
        <v>170200</v>
      </c>
      <c r="F550">
        <v>0.105912930474334</v>
      </c>
      <c r="G550">
        <v>63.5</v>
      </c>
    </row>
    <row r="551" spans="1:7" x14ac:dyDescent="0.25">
      <c r="A551">
        <v>76137</v>
      </c>
      <c r="B551" t="s">
        <v>6454</v>
      </c>
      <c r="C551" t="s">
        <v>6396</v>
      </c>
      <c r="D551" t="s">
        <v>8262</v>
      </c>
      <c r="E551">
        <v>221700</v>
      </c>
      <c r="F551">
        <v>5.7224606580829798E-2</v>
      </c>
      <c r="G551">
        <v>52</v>
      </c>
    </row>
    <row r="552" spans="1:7" x14ac:dyDescent="0.25">
      <c r="A552">
        <v>7305</v>
      </c>
      <c r="B552" t="s">
        <v>793</v>
      </c>
      <c r="C552" t="s">
        <v>733</v>
      </c>
      <c r="D552" t="s">
        <v>8250</v>
      </c>
      <c r="E552">
        <v>349000</v>
      </c>
      <c r="F552">
        <v>0.115372323426015</v>
      </c>
      <c r="G552">
        <v>118</v>
      </c>
    </row>
    <row r="553" spans="1:7" x14ac:dyDescent="0.25">
      <c r="A553">
        <v>27407</v>
      </c>
      <c r="B553" t="s">
        <v>2254</v>
      </c>
      <c r="C553" t="s">
        <v>2564</v>
      </c>
      <c r="D553" t="s">
        <v>8289</v>
      </c>
      <c r="E553">
        <v>136000</v>
      </c>
      <c r="F553">
        <v>7.6801266825019796E-2</v>
      </c>
      <c r="G553">
        <v>56</v>
      </c>
    </row>
    <row r="554" spans="1:7" x14ac:dyDescent="0.25">
      <c r="A554">
        <v>78253</v>
      </c>
      <c r="B554" t="s">
        <v>3440</v>
      </c>
      <c r="C554" t="s">
        <v>6396</v>
      </c>
      <c r="D554" t="s">
        <v>8257</v>
      </c>
      <c r="E554">
        <v>263400</v>
      </c>
      <c r="F554">
        <v>5.1077414205905801E-2</v>
      </c>
      <c r="G554">
        <v>74.5</v>
      </c>
    </row>
    <row r="555" spans="1:7" x14ac:dyDescent="0.25">
      <c r="A555">
        <v>19148</v>
      </c>
      <c r="B555" t="s">
        <v>1984</v>
      </c>
      <c r="C555" t="s">
        <v>1538</v>
      </c>
      <c r="D555" t="s">
        <v>8293</v>
      </c>
      <c r="E555">
        <v>212000</v>
      </c>
      <c r="F555">
        <v>-1.80639184807781E-2</v>
      </c>
      <c r="G555">
        <v>84</v>
      </c>
    </row>
    <row r="556" spans="1:7" x14ac:dyDescent="0.25">
      <c r="A556">
        <v>22407</v>
      </c>
      <c r="B556" t="s">
        <v>2332</v>
      </c>
      <c r="C556" t="s">
        <v>2066</v>
      </c>
      <c r="D556" t="s">
        <v>8259</v>
      </c>
      <c r="E556">
        <v>271800</v>
      </c>
      <c r="F556">
        <v>3.3460076045627403E-2</v>
      </c>
      <c r="G556">
        <v>68</v>
      </c>
    </row>
    <row r="557" spans="1:7" x14ac:dyDescent="0.25">
      <c r="A557">
        <v>80016</v>
      </c>
      <c r="B557" t="s">
        <v>4232</v>
      </c>
      <c r="C557" t="s">
        <v>6509</v>
      </c>
      <c r="D557" t="s">
        <v>8274</v>
      </c>
      <c r="E557">
        <v>537200</v>
      </c>
      <c r="F557">
        <v>9.9642789998120006E-3</v>
      </c>
      <c r="G557">
        <v>77</v>
      </c>
    </row>
    <row r="558" spans="1:7" x14ac:dyDescent="0.25">
      <c r="A558">
        <v>85255</v>
      </c>
      <c r="B558" t="s">
        <v>6748</v>
      </c>
      <c r="C558" t="s">
        <v>6743</v>
      </c>
      <c r="D558" t="s">
        <v>8264</v>
      </c>
      <c r="E558">
        <v>696500</v>
      </c>
      <c r="F558">
        <v>3.2923031291709898E-2</v>
      </c>
      <c r="G558">
        <v>95.5</v>
      </c>
    </row>
    <row r="559" spans="1:7" x14ac:dyDescent="0.25">
      <c r="A559">
        <v>90640</v>
      </c>
      <c r="B559" t="s">
        <v>6898</v>
      </c>
      <c r="C559" t="s">
        <v>99</v>
      </c>
      <c r="D559" t="s">
        <v>8256</v>
      </c>
      <c r="E559">
        <v>540700</v>
      </c>
      <c r="F559">
        <v>3.1539888682745802E-3</v>
      </c>
      <c r="G559">
        <v>58</v>
      </c>
    </row>
    <row r="560" spans="1:7" x14ac:dyDescent="0.25">
      <c r="A560">
        <v>10014</v>
      </c>
      <c r="B560" t="s">
        <v>1074</v>
      </c>
      <c r="C560" t="s">
        <v>1075</v>
      </c>
      <c r="D560" t="s">
        <v>8250</v>
      </c>
      <c r="E560">
        <v>1787800</v>
      </c>
      <c r="F560">
        <v>-3.54464526571351E-2</v>
      </c>
      <c r="G560">
        <v>160</v>
      </c>
    </row>
    <row r="561" spans="1:7" x14ac:dyDescent="0.25">
      <c r="A561">
        <v>29588</v>
      </c>
      <c r="B561" t="s">
        <v>2945</v>
      </c>
      <c r="C561" t="s">
        <v>2868</v>
      </c>
      <c r="D561" t="s">
        <v>8312</v>
      </c>
      <c r="E561">
        <v>186800</v>
      </c>
      <c r="F561">
        <v>7.0487106017192006E-2</v>
      </c>
      <c r="G561">
        <v>85</v>
      </c>
    </row>
    <row r="562" spans="1:7" x14ac:dyDescent="0.25">
      <c r="A562">
        <v>19131</v>
      </c>
      <c r="B562" t="s">
        <v>1984</v>
      </c>
      <c r="C562" t="s">
        <v>1538</v>
      </c>
      <c r="D562" t="s">
        <v>8293</v>
      </c>
      <c r="E562">
        <v>95200</v>
      </c>
      <c r="F562">
        <v>-7.2124756335282605E-2</v>
      </c>
      <c r="G562">
        <v>0</v>
      </c>
    </row>
    <row r="563" spans="1:7" x14ac:dyDescent="0.25">
      <c r="A563">
        <v>94087</v>
      </c>
      <c r="B563" t="s">
        <v>6430</v>
      </c>
      <c r="C563" t="s">
        <v>99</v>
      </c>
      <c r="D563" t="s">
        <v>8294</v>
      </c>
      <c r="E563">
        <v>1875500</v>
      </c>
      <c r="F563">
        <v>-0.15124225007919601</v>
      </c>
      <c r="G563">
        <v>41.5</v>
      </c>
    </row>
    <row r="564" spans="1:7" x14ac:dyDescent="0.25">
      <c r="A564">
        <v>2135</v>
      </c>
      <c r="B564" t="s">
        <v>316</v>
      </c>
      <c r="C564" t="s">
        <v>106</v>
      </c>
      <c r="D564" t="s">
        <v>8271</v>
      </c>
      <c r="E564">
        <v>437700</v>
      </c>
      <c r="F564">
        <v>-2.73333333333333E-2</v>
      </c>
      <c r="G564">
        <v>56</v>
      </c>
    </row>
    <row r="565" spans="1:7" x14ac:dyDescent="0.25">
      <c r="A565">
        <v>95125</v>
      </c>
      <c r="B565" t="s">
        <v>7240</v>
      </c>
      <c r="C565" t="s">
        <v>99</v>
      </c>
      <c r="D565" t="s">
        <v>8294</v>
      </c>
      <c r="E565">
        <v>1272800</v>
      </c>
      <c r="F565">
        <v>-0.10321989713238899</v>
      </c>
      <c r="G565">
        <v>47.5</v>
      </c>
    </row>
    <row r="566" spans="1:7" x14ac:dyDescent="0.25">
      <c r="A566">
        <v>20904</v>
      </c>
      <c r="B566" t="s">
        <v>2170</v>
      </c>
      <c r="C566" t="s">
        <v>101</v>
      </c>
      <c r="D566" t="s">
        <v>8259</v>
      </c>
      <c r="E566">
        <v>420100</v>
      </c>
      <c r="F566">
        <v>9.1280326687485005E-3</v>
      </c>
      <c r="G566">
        <v>84</v>
      </c>
    </row>
    <row r="567" spans="1:7" x14ac:dyDescent="0.25">
      <c r="A567">
        <v>33436</v>
      </c>
      <c r="B567" t="s">
        <v>3412</v>
      </c>
      <c r="C567" t="s">
        <v>3212</v>
      </c>
      <c r="D567" t="s">
        <v>8265</v>
      </c>
      <c r="E567">
        <v>265100</v>
      </c>
      <c r="F567">
        <v>4.4934962554197898E-2</v>
      </c>
      <c r="G567">
        <v>115</v>
      </c>
    </row>
    <row r="568" spans="1:7" x14ac:dyDescent="0.25">
      <c r="A568">
        <v>11354</v>
      </c>
      <c r="B568" t="s">
        <v>1074</v>
      </c>
      <c r="C568" t="s">
        <v>1075</v>
      </c>
      <c r="D568" t="s">
        <v>8250</v>
      </c>
      <c r="E568">
        <v>718900</v>
      </c>
      <c r="F568">
        <v>-1.1957119296316701E-2</v>
      </c>
      <c r="G568">
        <v>177</v>
      </c>
    </row>
    <row r="569" spans="1:7" x14ac:dyDescent="0.25">
      <c r="A569">
        <v>8873</v>
      </c>
      <c r="B569" t="s">
        <v>300</v>
      </c>
      <c r="C569" t="s">
        <v>733</v>
      </c>
      <c r="D569" t="s">
        <v>8250</v>
      </c>
      <c r="E569">
        <v>337600</v>
      </c>
      <c r="F569">
        <v>3.1784841075794601E-2</v>
      </c>
      <c r="G569">
        <v>89.5</v>
      </c>
    </row>
    <row r="570" spans="1:7" x14ac:dyDescent="0.25">
      <c r="A570">
        <v>1201</v>
      </c>
      <c r="B570" t="s">
        <v>146</v>
      </c>
      <c r="C570" t="s">
        <v>106</v>
      </c>
      <c r="D570" t="s">
        <v>146</v>
      </c>
      <c r="E570">
        <v>174900</v>
      </c>
      <c r="F570">
        <v>7.5645756457564606E-2</v>
      </c>
      <c r="G570">
        <v>84.5</v>
      </c>
    </row>
    <row r="571" spans="1:7" x14ac:dyDescent="0.25">
      <c r="A571">
        <v>97124</v>
      </c>
      <c r="B571" t="s">
        <v>3762</v>
      </c>
      <c r="C571" t="s">
        <v>7409</v>
      </c>
      <c r="D571" t="s">
        <v>8281</v>
      </c>
      <c r="E571">
        <v>398200</v>
      </c>
      <c r="F571">
        <v>4.2681330191149502E-2</v>
      </c>
      <c r="G571">
        <v>55</v>
      </c>
    </row>
    <row r="572" spans="1:7" x14ac:dyDescent="0.25">
      <c r="A572">
        <v>92563</v>
      </c>
      <c r="B572" t="s">
        <v>7019</v>
      </c>
      <c r="C572" t="s">
        <v>99</v>
      </c>
      <c r="D572" t="s">
        <v>8282</v>
      </c>
      <c r="E572">
        <v>439000</v>
      </c>
      <c r="F572">
        <v>1.17538603364831E-2</v>
      </c>
      <c r="G572">
        <v>62</v>
      </c>
    </row>
    <row r="573" spans="1:7" x14ac:dyDescent="0.25">
      <c r="A573">
        <v>33141</v>
      </c>
      <c r="B573" t="s">
        <v>3371</v>
      </c>
      <c r="C573" t="s">
        <v>3212</v>
      </c>
      <c r="D573" t="s">
        <v>8265</v>
      </c>
      <c r="E573">
        <v>258600</v>
      </c>
      <c r="F573">
        <v>-3.03712035995501E-2</v>
      </c>
      <c r="G573">
        <v>148.5</v>
      </c>
    </row>
    <row r="574" spans="1:7" x14ac:dyDescent="0.25">
      <c r="A574">
        <v>29483</v>
      </c>
      <c r="B574" t="s">
        <v>2932</v>
      </c>
      <c r="C574" t="s">
        <v>2868</v>
      </c>
      <c r="D574" t="s">
        <v>8301</v>
      </c>
      <c r="E574">
        <v>218200</v>
      </c>
      <c r="F574">
        <v>5.0553683196918602E-2</v>
      </c>
      <c r="G574">
        <v>74.5</v>
      </c>
    </row>
    <row r="575" spans="1:7" x14ac:dyDescent="0.25">
      <c r="A575">
        <v>33578</v>
      </c>
      <c r="B575" t="s">
        <v>3433</v>
      </c>
      <c r="C575" t="s">
        <v>3212</v>
      </c>
      <c r="D575" t="s">
        <v>8283</v>
      </c>
      <c r="E575">
        <v>205400</v>
      </c>
      <c r="F575">
        <v>4.4760935910478097E-2</v>
      </c>
      <c r="G575">
        <v>76</v>
      </c>
    </row>
    <row r="576" spans="1:7" x14ac:dyDescent="0.25">
      <c r="A576">
        <v>19702</v>
      </c>
      <c r="B576" t="s">
        <v>786</v>
      </c>
      <c r="C576" t="s">
        <v>2044</v>
      </c>
      <c r="D576" t="s">
        <v>8293</v>
      </c>
      <c r="E576">
        <v>221400</v>
      </c>
      <c r="F576">
        <v>1.37362637362637E-2</v>
      </c>
      <c r="G576">
        <v>82</v>
      </c>
    </row>
    <row r="577" spans="1:7" x14ac:dyDescent="0.25">
      <c r="A577">
        <v>6511</v>
      </c>
      <c r="B577" t="s">
        <v>652</v>
      </c>
      <c r="C577" t="s">
        <v>678</v>
      </c>
      <c r="D577" t="s">
        <v>8313</v>
      </c>
      <c r="E577">
        <v>195800</v>
      </c>
      <c r="F577">
        <v>2.2454308093994801E-2</v>
      </c>
      <c r="G577">
        <v>116.5</v>
      </c>
    </row>
    <row r="578" spans="1:7" x14ac:dyDescent="0.25">
      <c r="A578">
        <v>63301</v>
      </c>
      <c r="B578" t="s">
        <v>4733</v>
      </c>
      <c r="C578" t="s">
        <v>5817</v>
      </c>
      <c r="D578" t="s">
        <v>8263</v>
      </c>
      <c r="E578">
        <v>189400</v>
      </c>
      <c r="F578">
        <v>4.1231445849367797E-2</v>
      </c>
      <c r="G578">
        <v>55</v>
      </c>
    </row>
    <row r="579" spans="1:7" x14ac:dyDescent="0.25">
      <c r="A579">
        <v>45140</v>
      </c>
      <c r="B579" t="s">
        <v>4329</v>
      </c>
      <c r="C579" t="s">
        <v>4080</v>
      </c>
      <c r="D579" t="s">
        <v>4333</v>
      </c>
      <c r="E579">
        <v>257500</v>
      </c>
      <c r="F579">
        <v>2.7124052652572801E-2</v>
      </c>
      <c r="G579">
        <v>60</v>
      </c>
    </row>
    <row r="580" spans="1:7" x14ac:dyDescent="0.25">
      <c r="A580">
        <v>2151</v>
      </c>
      <c r="B580" t="s">
        <v>322</v>
      </c>
      <c r="C580" t="s">
        <v>106</v>
      </c>
      <c r="D580" t="s">
        <v>8271</v>
      </c>
      <c r="E580">
        <v>402000</v>
      </c>
      <c r="F580">
        <v>1.36157337367625E-2</v>
      </c>
      <c r="G580">
        <v>69</v>
      </c>
    </row>
    <row r="581" spans="1:7" x14ac:dyDescent="0.25">
      <c r="A581">
        <v>54601</v>
      </c>
      <c r="B581" t="s">
        <v>5216</v>
      </c>
      <c r="C581" t="s">
        <v>5049</v>
      </c>
      <c r="D581" t="s">
        <v>8323</v>
      </c>
      <c r="E581">
        <v>161800</v>
      </c>
      <c r="F581">
        <v>6.30749014454665E-2</v>
      </c>
      <c r="G581">
        <v>59</v>
      </c>
    </row>
    <row r="582" spans="1:7" x14ac:dyDescent="0.25">
      <c r="A582">
        <v>96815</v>
      </c>
      <c r="B582" t="s">
        <v>7408</v>
      </c>
      <c r="C582" t="s">
        <v>7368</v>
      </c>
      <c r="D582" t="s">
        <v>8315</v>
      </c>
      <c r="E582">
        <v>451500</v>
      </c>
      <c r="F582">
        <v>-2.65200517464424E-2</v>
      </c>
      <c r="G582">
        <v>93</v>
      </c>
    </row>
    <row r="583" spans="1:7" x14ac:dyDescent="0.25">
      <c r="A583">
        <v>30075</v>
      </c>
      <c r="B583" t="s">
        <v>3007</v>
      </c>
      <c r="C583" t="s">
        <v>2990</v>
      </c>
      <c r="D583" t="s">
        <v>8261</v>
      </c>
      <c r="E583">
        <v>420200</v>
      </c>
      <c r="F583">
        <v>2.2384428223844299E-2</v>
      </c>
      <c r="G583">
        <v>70.5</v>
      </c>
    </row>
    <row r="584" spans="1:7" x14ac:dyDescent="0.25">
      <c r="A584">
        <v>89147</v>
      </c>
      <c r="B584" t="s">
        <v>6854</v>
      </c>
      <c r="C584" t="s">
        <v>6849</v>
      </c>
      <c r="D584" t="s">
        <v>8277</v>
      </c>
      <c r="E584">
        <v>277300</v>
      </c>
      <c r="F584">
        <v>2.0610967979389001E-2</v>
      </c>
      <c r="G584">
        <v>46</v>
      </c>
    </row>
    <row r="585" spans="1:7" x14ac:dyDescent="0.25">
      <c r="A585">
        <v>34668</v>
      </c>
      <c r="B585" t="s">
        <v>3539</v>
      </c>
      <c r="C585" t="s">
        <v>3212</v>
      </c>
      <c r="D585" t="s">
        <v>8283</v>
      </c>
      <c r="E585">
        <v>119300</v>
      </c>
      <c r="F585">
        <v>9.7516099356025704E-2</v>
      </c>
      <c r="G585">
        <v>66</v>
      </c>
    </row>
    <row r="586" spans="1:7" x14ac:dyDescent="0.25">
      <c r="A586">
        <v>98034</v>
      </c>
      <c r="B586" t="s">
        <v>1405</v>
      </c>
      <c r="C586" t="s">
        <v>7521</v>
      </c>
      <c r="D586" t="s">
        <v>8268</v>
      </c>
      <c r="E586">
        <v>642400</v>
      </c>
      <c r="F586">
        <v>-2.0582405854551001E-2</v>
      </c>
      <c r="G586">
        <v>49</v>
      </c>
    </row>
    <row r="587" spans="1:7" x14ac:dyDescent="0.25">
      <c r="A587">
        <v>78209</v>
      </c>
      <c r="B587" t="s">
        <v>3440</v>
      </c>
      <c r="C587" t="s">
        <v>6396</v>
      </c>
      <c r="D587" t="s">
        <v>8257</v>
      </c>
      <c r="E587">
        <v>387700</v>
      </c>
      <c r="F587">
        <v>7.7439339184305601E-4</v>
      </c>
      <c r="G587">
        <v>112.5</v>
      </c>
    </row>
    <row r="588" spans="1:7" x14ac:dyDescent="0.25">
      <c r="A588">
        <v>92562</v>
      </c>
      <c r="B588" t="s">
        <v>7019</v>
      </c>
      <c r="C588" t="s">
        <v>99</v>
      </c>
      <c r="D588" t="s">
        <v>8282</v>
      </c>
      <c r="E588">
        <v>439300</v>
      </c>
      <c r="F588">
        <v>1.1279926335175E-2</v>
      </c>
      <c r="G588">
        <v>72</v>
      </c>
    </row>
    <row r="589" spans="1:7" x14ac:dyDescent="0.25">
      <c r="A589">
        <v>2780</v>
      </c>
      <c r="B589" t="s">
        <v>390</v>
      </c>
      <c r="C589" t="s">
        <v>106</v>
      </c>
      <c r="D589" t="s">
        <v>8324</v>
      </c>
      <c r="E589">
        <v>296400</v>
      </c>
      <c r="F589">
        <v>4.2194092827004197E-2</v>
      </c>
      <c r="G589">
        <v>68</v>
      </c>
    </row>
    <row r="590" spans="1:7" x14ac:dyDescent="0.25">
      <c r="A590">
        <v>33324</v>
      </c>
      <c r="B590" t="s">
        <v>3399</v>
      </c>
      <c r="C590" t="s">
        <v>3212</v>
      </c>
      <c r="D590" t="s">
        <v>8265</v>
      </c>
      <c r="E590">
        <v>236100</v>
      </c>
      <c r="F590">
        <v>2.9206625980819498E-2</v>
      </c>
      <c r="G590">
        <v>81</v>
      </c>
    </row>
    <row r="591" spans="1:7" x14ac:dyDescent="0.25">
      <c r="A591">
        <v>28025</v>
      </c>
      <c r="B591" t="s">
        <v>230</v>
      </c>
      <c r="C591" t="s">
        <v>2564</v>
      </c>
      <c r="D591" t="s">
        <v>8258</v>
      </c>
      <c r="E591">
        <v>184300</v>
      </c>
      <c r="F591">
        <v>0.104916067146283</v>
      </c>
      <c r="G591">
        <v>56</v>
      </c>
    </row>
    <row r="592" spans="1:7" x14ac:dyDescent="0.25">
      <c r="A592">
        <v>59102</v>
      </c>
      <c r="B592" t="s">
        <v>5492</v>
      </c>
      <c r="C592" t="s">
        <v>5488</v>
      </c>
      <c r="D592" t="s">
        <v>5492</v>
      </c>
      <c r="E592">
        <v>232800</v>
      </c>
      <c r="F592">
        <v>6.4958828911253402E-2</v>
      </c>
      <c r="G592">
        <v>70</v>
      </c>
    </row>
    <row r="593" spans="1:7" x14ac:dyDescent="0.25">
      <c r="A593">
        <v>22192</v>
      </c>
      <c r="B593" t="s">
        <v>719</v>
      </c>
      <c r="C593" t="s">
        <v>2066</v>
      </c>
      <c r="D593" t="s">
        <v>8259</v>
      </c>
      <c r="E593">
        <v>346800</v>
      </c>
      <c r="F593">
        <v>1.7904314646316401E-2</v>
      </c>
      <c r="G593">
        <v>58</v>
      </c>
    </row>
    <row r="594" spans="1:7" x14ac:dyDescent="0.25">
      <c r="A594">
        <v>76051</v>
      </c>
      <c r="B594" t="s">
        <v>6453</v>
      </c>
      <c r="C594" t="s">
        <v>6396</v>
      </c>
      <c r="D594" t="s">
        <v>8262</v>
      </c>
      <c r="E594">
        <v>357000</v>
      </c>
      <c r="F594">
        <v>3.9906787066705501E-2</v>
      </c>
      <c r="G594">
        <v>67</v>
      </c>
    </row>
    <row r="595" spans="1:7" x14ac:dyDescent="0.25">
      <c r="A595">
        <v>83709</v>
      </c>
      <c r="B595" t="s">
        <v>6680</v>
      </c>
      <c r="C595" t="s">
        <v>6625</v>
      </c>
      <c r="D595" t="s">
        <v>8317</v>
      </c>
      <c r="E595">
        <v>304600</v>
      </c>
      <c r="F595">
        <v>0.13234200743494401</v>
      </c>
      <c r="G595">
        <v>45</v>
      </c>
    </row>
    <row r="596" spans="1:7" x14ac:dyDescent="0.25">
      <c r="A596">
        <v>22201</v>
      </c>
      <c r="B596" t="s">
        <v>356</v>
      </c>
      <c r="C596" t="s">
        <v>2066</v>
      </c>
      <c r="D596" t="s">
        <v>8259</v>
      </c>
      <c r="E596">
        <v>647200</v>
      </c>
      <c r="F596">
        <v>5.4243362111092999E-2</v>
      </c>
      <c r="G596">
        <v>63</v>
      </c>
    </row>
    <row r="597" spans="1:7" x14ac:dyDescent="0.25">
      <c r="A597">
        <v>92117</v>
      </c>
      <c r="B597" t="s">
        <v>6962</v>
      </c>
      <c r="C597" t="s">
        <v>99</v>
      </c>
      <c r="D597" t="s">
        <v>8275</v>
      </c>
      <c r="E597">
        <v>688100</v>
      </c>
      <c r="F597">
        <v>3.7858220211161399E-2</v>
      </c>
      <c r="G597">
        <v>50</v>
      </c>
    </row>
    <row r="598" spans="1:7" x14ac:dyDescent="0.25">
      <c r="A598">
        <v>30067</v>
      </c>
      <c r="B598" t="s">
        <v>1812</v>
      </c>
      <c r="C598" t="s">
        <v>2990</v>
      </c>
      <c r="D598" t="s">
        <v>8261</v>
      </c>
      <c r="E598">
        <v>259100</v>
      </c>
      <c r="F598">
        <v>3.8060897435897398E-2</v>
      </c>
      <c r="G598">
        <v>69</v>
      </c>
    </row>
    <row r="599" spans="1:7" x14ac:dyDescent="0.25">
      <c r="A599">
        <v>8527</v>
      </c>
      <c r="B599" t="s">
        <v>557</v>
      </c>
      <c r="C599" t="s">
        <v>733</v>
      </c>
      <c r="D599" t="s">
        <v>8250</v>
      </c>
      <c r="E599">
        <v>357000</v>
      </c>
      <c r="F599">
        <v>1.5358361774744001E-2</v>
      </c>
      <c r="G599">
        <v>123</v>
      </c>
    </row>
    <row r="600" spans="1:7" x14ac:dyDescent="0.25">
      <c r="A600">
        <v>60004</v>
      </c>
      <c r="B600" t="s">
        <v>5520</v>
      </c>
      <c r="C600" t="s">
        <v>5519</v>
      </c>
      <c r="D600" t="s">
        <v>8251</v>
      </c>
      <c r="E600">
        <v>322100</v>
      </c>
      <c r="F600">
        <v>-2.48259158340902E-2</v>
      </c>
      <c r="G600">
        <v>101.5</v>
      </c>
    </row>
    <row r="601" spans="1:7" x14ac:dyDescent="0.25">
      <c r="A601">
        <v>17601</v>
      </c>
      <c r="B601" t="s">
        <v>1786</v>
      </c>
      <c r="C601" t="s">
        <v>1538</v>
      </c>
      <c r="D601" t="s">
        <v>205</v>
      </c>
      <c r="E601">
        <v>238500</v>
      </c>
      <c r="F601">
        <v>3.0237580993520499E-2</v>
      </c>
      <c r="G601">
        <v>74</v>
      </c>
    </row>
    <row r="602" spans="1:7" x14ac:dyDescent="0.25">
      <c r="A602">
        <v>85201</v>
      </c>
      <c r="B602" t="s">
        <v>6746</v>
      </c>
      <c r="C602" t="s">
        <v>6743</v>
      </c>
      <c r="D602" t="s">
        <v>8264</v>
      </c>
      <c r="E602">
        <v>204100</v>
      </c>
      <c r="F602">
        <v>6.5240083507306895E-2</v>
      </c>
      <c r="G602">
        <v>51</v>
      </c>
    </row>
    <row r="603" spans="1:7" x14ac:dyDescent="0.25">
      <c r="A603">
        <v>33308</v>
      </c>
      <c r="B603" t="s">
        <v>3395</v>
      </c>
      <c r="C603" t="s">
        <v>3212</v>
      </c>
      <c r="D603" t="s">
        <v>8265</v>
      </c>
      <c r="E603">
        <v>368800</v>
      </c>
      <c r="F603">
        <v>-5.3937432578209299E-3</v>
      </c>
      <c r="G603">
        <v>134</v>
      </c>
    </row>
    <row r="604" spans="1:7" x14ac:dyDescent="0.25">
      <c r="A604">
        <v>38654</v>
      </c>
      <c r="B604" t="s">
        <v>3936</v>
      </c>
      <c r="C604" t="s">
        <v>3932</v>
      </c>
      <c r="D604" t="s">
        <v>3852</v>
      </c>
      <c r="E604">
        <v>211900</v>
      </c>
      <c r="F604">
        <v>3.6692759295498999E-2</v>
      </c>
      <c r="G604">
        <v>62</v>
      </c>
    </row>
    <row r="605" spans="1:7" x14ac:dyDescent="0.25">
      <c r="A605">
        <v>19711</v>
      </c>
      <c r="B605" t="s">
        <v>786</v>
      </c>
      <c r="C605" t="s">
        <v>2044</v>
      </c>
      <c r="D605" t="s">
        <v>8293</v>
      </c>
      <c r="E605">
        <v>280900</v>
      </c>
      <c r="F605">
        <v>2.8560966678872202E-2</v>
      </c>
      <c r="G605">
        <v>64</v>
      </c>
    </row>
    <row r="606" spans="1:7" x14ac:dyDescent="0.25">
      <c r="A606">
        <v>27603</v>
      </c>
      <c r="B606" t="s">
        <v>2660</v>
      </c>
      <c r="C606" t="s">
        <v>2564</v>
      </c>
      <c r="D606" t="s">
        <v>2660</v>
      </c>
      <c r="E606">
        <v>243200</v>
      </c>
      <c r="F606">
        <v>6.9481090589270003E-2</v>
      </c>
      <c r="G606">
        <v>56</v>
      </c>
    </row>
    <row r="607" spans="1:7" x14ac:dyDescent="0.25">
      <c r="A607">
        <v>11746</v>
      </c>
      <c r="B607" t="s">
        <v>125</v>
      </c>
      <c r="C607" t="s">
        <v>1075</v>
      </c>
      <c r="D607" t="s">
        <v>8250</v>
      </c>
      <c r="E607">
        <v>478300</v>
      </c>
      <c r="F607">
        <v>0.20600100857286899</v>
      </c>
      <c r="G607">
        <v>110</v>
      </c>
    </row>
    <row r="608" spans="1:7" x14ac:dyDescent="0.25">
      <c r="A608">
        <v>80219</v>
      </c>
      <c r="B608" t="s">
        <v>1802</v>
      </c>
      <c r="C608" t="s">
        <v>6509</v>
      </c>
      <c r="D608" t="s">
        <v>8274</v>
      </c>
      <c r="E608">
        <v>324800</v>
      </c>
      <c r="F608">
        <v>3.1766200762388799E-2</v>
      </c>
      <c r="G608">
        <v>47</v>
      </c>
    </row>
    <row r="609" spans="1:7" x14ac:dyDescent="0.25">
      <c r="A609">
        <v>94086</v>
      </c>
      <c r="B609" t="s">
        <v>6430</v>
      </c>
      <c r="C609" t="s">
        <v>99</v>
      </c>
      <c r="D609" t="s">
        <v>8294</v>
      </c>
      <c r="E609">
        <v>1564300</v>
      </c>
      <c r="F609">
        <v>-0.13574585635359099</v>
      </c>
      <c r="G609">
        <v>42</v>
      </c>
    </row>
    <row r="610" spans="1:7" x14ac:dyDescent="0.25">
      <c r="A610">
        <v>33021</v>
      </c>
      <c r="B610" t="s">
        <v>2102</v>
      </c>
      <c r="C610" t="s">
        <v>3212</v>
      </c>
      <c r="D610" t="s">
        <v>8265</v>
      </c>
      <c r="E610">
        <v>283400</v>
      </c>
      <c r="F610">
        <v>2.5325615050651201E-2</v>
      </c>
      <c r="G610">
        <v>102</v>
      </c>
    </row>
    <row r="611" spans="1:7" x14ac:dyDescent="0.25">
      <c r="A611">
        <v>92128</v>
      </c>
      <c r="B611" t="s">
        <v>6962</v>
      </c>
      <c r="C611" t="s">
        <v>99</v>
      </c>
      <c r="D611" t="s">
        <v>8275</v>
      </c>
      <c r="E611">
        <v>655000</v>
      </c>
      <c r="F611">
        <v>-1.4741275571600499E-2</v>
      </c>
      <c r="G611">
        <v>54</v>
      </c>
    </row>
    <row r="612" spans="1:7" x14ac:dyDescent="0.25">
      <c r="A612">
        <v>48066</v>
      </c>
      <c r="B612" t="s">
        <v>4169</v>
      </c>
      <c r="C612" t="s">
        <v>4633</v>
      </c>
      <c r="D612" t="s">
        <v>8278</v>
      </c>
      <c r="E612">
        <v>110200</v>
      </c>
      <c r="F612">
        <v>0.140786749482402</v>
      </c>
      <c r="G612">
        <v>64</v>
      </c>
    </row>
    <row r="613" spans="1:7" x14ac:dyDescent="0.25">
      <c r="A613">
        <v>78223</v>
      </c>
      <c r="B613" t="s">
        <v>3440</v>
      </c>
      <c r="C613" t="s">
        <v>6396</v>
      </c>
      <c r="D613" t="s">
        <v>8257</v>
      </c>
      <c r="E613">
        <v>133200</v>
      </c>
      <c r="F613">
        <v>4.71698113207547E-2</v>
      </c>
      <c r="G613">
        <v>69</v>
      </c>
    </row>
    <row r="614" spans="1:7" x14ac:dyDescent="0.25">
      <c r="A614">
        <v>91801</v>
      </c>
      <c r="B614" t="s">
        <v>5756</v>
      </c>
      <c r="C614" t="s">
        <v>99</v>
      </c>
      <c r="D614" t="s">
        <v>8256</v>
      </c>
      <c r="E614">
        <v>658700</v>
      </c>
      <c r="F614">
        <v>3.9628105471726897E-3</v>
      </c>
      <c r="G614">
        <v>54.5</v>
      </c>
    </row>
    <row r="615" spans="1:7" x14ac:dyDescent="0.25">
      <c r="A615">
        <v>45040</v>
      </c>
      <c r="B615" t="s">
        <v>454</v>
      </c>
      <c r="C615" t="s">
        <v>4080</v>
      </c>
      <c r="D615" t="s">
        <v>4333</v>
      </c>
      <c r="E615">
        <v>280100</v>
      </c>
      <c r="F615">
        <v>7.0309514711501694E-2</v>
      </c>
      <c r="G615">
        <v>61</v>
      </c>
    </row>
    <row r="616" spans="1:7" x14ac:dyDescent="0.25">
      <c r="A616">
        <v>19380</v>
      </c>
      <c r="B616" t="s">
        <v>2004</v>
      </c>
      <c r="C616" t="s">
        <v>1538</v>
      </c>
      <c r="D616" t="s">
        <v>8293</v>
      </c>
      <c r="E616">
        <v>409500</v>
      </c>
      <c r="F616">
        <v>1.8910176660860901E-2</v>
      </c>
      <c r="G616">
        <v>76</v>
      </c>
    </row>
    <row r="617" spans="1:7" x14ac:dyDescent="0.25">
      <c r="A617">
        <v>94591</v>
      </c>
      <c r="B617" t="s">
        <v>7203</v>
      </c>
      <c r="C617" t="s">
        <v>99</v>
      </c>
      <c r="D617" t="s">
        <v>8279</v>
      </c>
      <c r="E617">
        <v>475100</v>
      </c>
      <c r="F617">
        <v>5.9284353165361004E-3</v>
      </c>
      <c r="G617">
        <v>50.5</v>
      </c>
    </row>
    <row r="618" spans="1:7" x14ac:dyDescent="0.25">
      <c r="A618">
        <v>7728</v>
      </c>
      <c r="B618" t="s">
        <v>872</v>
      </c>
      <c r="C618" t="s">
        <v>733</v>
      </c>
      <c r="D618" t="s">
        <v>8250</v>
      </c>
      <c r="E618">
        <v>365200</v>
      </c>
      <c r="F618">
        <v>2.8153153153153199E-2</v>
      </c>
      <c r="G618">
        <v>102</v>
      </c>
    </row>
    <row r="619" spans="1:7" x14ac:dyDescent="0.25">
      <c r="A619">
        <v>30907</v>
      </c>
      <c r="B619" t="s">
        <v>3147</v>
      </c>
      <c r="C619" t="s">
        <v>2990</v>
      </c>
      <c r="D619" t="s">
        <v>8325</v>
      </c>
      <c r="E619">
        <v>167600</v>
      </c>
      <c r="F619">
        <v>6.61577608142494E-2</v>
      </c>
      <c r="G619">
        <v>56</v>
      </c>
    </row>
    <row r="620" spans="1:7" x14ac:dyDescent="0.25">
      <c r="A620">
        <v>91331</v>
      </c>
      <c r="B620" t="s">
        <v>98</v>
      </c>
      <c r="C620" t="s">
        <v>99</v>
      </c>
      <c r="D620" t="s">
        <v>8256</v>
      </c>
      <c r="E620">
        <v>494700</v>
      </c>
      <c r="F620">
        <v>2.7414330218068501E-2</v>
      </c>
      <c r="G620">
        <v>61</v>
      </c>
    </row>
    <row r="621" spans="1:7" x14ac:dyDescent="0.25">
      <c r="A621">
        <v>72034</v>
      </c>
      <c r="B621" t="s">
        <v>170</v>
      </c>
      <c r="C621" t="s">
        <v>6206</v>
      </c>
      <c r="D621" t="s">
        <v>8326</v>
      </c>
      <c r="E621">
        <v>178500</v>
      </c>
      <c r="F621">
        <v>3.8394415357766103E-2</v>
      </c>
      <c r="G621">
        <v>53</v>
      </c>
    </row>
    <row r="622" spans="1:7" x14ac:dyDescent="0.25">
      <c r="A622">
        <v>30144</v>
      </c>
      <c r="B622" t="s">
        <v>3031</v>
      </c>
      <c r="C622" t="s">
        <v>2990</v>
      </c>
      <c r="D622" t="s">
        <v>8261</v>
      </c>
      <c r="E622">
        <v>225800</v>
      </c>
      <c r="F622">
        <v>7.5750357313006195E-2</v>
      </c>
      <c r="G622">
        <v>47.5</v>
      </c>
    </row>
    <row r="623" spans="1:7" x14ac:dyDescent="0.25">
      <c r="A623">
        <v>27106</v>
      </c>
      <c r="B623" t="s">
        <v>2574</v>
      </c>
      <c r="C623" t="s">
        <v>2564</v>
      </c>
      <c r="D623" t="s">
        <v>2574</v>
      </c>
      <c r="E623">
        <v>182000</v>
      </c>
      <c r="F623">
        <v>9.2436974789915999E-2</v>
      </c>
      <c r="G623">
        <v>66</v>
      </c>
    </row>
    <row r="624" spans="1:7" x14ac:dyDescent="0.25">
      <c r="A624">
        <v>23112</v>
      </c>
      <c r="B624" t="s">
        <v>2408</v>
      </c>
      <c r="C624" t="s">
        <v>2066</v>
      </c>
      <c r="D624" t="s">
        <v>157</v>
      </c>
      <c r="E624">
        <v>265600</v>
      </c>
      <c r="F624">
        <v>3.0256012412723E-2</v>
      </c>
      <c r="G624">
        <v>71</v>
      </c>
    </row>
    <row r="625" spans="1:7" x14ac:dyDescent="0.25">
      <c r="A625">
        <v>33023</v>
      </c>
      <c r="B625" t="s">
        <v>3351</v>
      </c>
      <c r="C625" t="s">
        <v>3212</v>
      </c>
      <c r="D625" t="s">
        <v>8265</v>
      </c>
      <c r="E625">
        <v>264000</v>
      </c>
      <c r="F625">
        <v>4.4717055797388203E-2</v>
      </c>
      <c r="G625">
        <v>81</v>
      </c>
    </row>
    <row r="626" spans="1:7" x14ac:dyDescent="0.25">
      <c r="A626">
        <v>70065</v>
      </c>
      <c r="B626" t="s">
        <v>6098</v>
      </c>
      <c r="C626" t="s">
        <v>6091</v>
      </c>
      <c r="D626" t="s">
        <v>8318</v>
      </c>
      <c r="E626">
        <v>190100</v>
      </c>
      <c r="F626">
        <v>6.2011173184357497E-2</v>
      </c>
      <c r="G626">
        <v>77</v>
      </c>
    </row>
    <row r="627" spans="1:7" x14ac:dyDescent="0.25">
      <c r="A627">
        <v>45424</v>
      </c>
      <c r="B627" t="s">
        <v>4376</v>
      </c>
      <c r="C627" t="s">
        <v>4080</v>
      </c>
      <c r="D627" t="s">
        <v>2183</v>
      </c>
      <c r="E627">
        <v>123200</v>
      </c>
      <c r="F627">
        <v>4.3183742591024601E-2</v>
      </c>
      <c r="G627">
        <v>61</v>
      </c>
    </row>
    <row r="628" spans="1:7" x14ac:dyDescent="0.25">
      <c r="A628">
        <v>23456</v>
      </c>
      <c r="B628" t="s">
        <v>2428</v>
      </c>
      <c r="C628" t="s">
        <v>2066</v>
      </c>
      <c r="D628" t="s">
        <v>8266</v>
      </c>
      <c r="E628">
        <v>355900</v>
      </c>
      <c r="F628">
        <v>2.4172661870503601E-2</v>
      </c>
      <c r="G628">
        <v>67</v>
      </c>
    </row>
    <row r="629" spans="1:7" x14ac:dyDescent="0.25">
      <c r="A629">
        <v>97504</v>
      </c>
      <c r="B629" t="s">
        <v>324</v>
      </c>
      <c r="C629" t="s">
        <v>7409</v>
      </c>
      <c r="D629" t="s">
        <v>324</v>
      </c>
      <c r="E629">
        <v>309000</v>
      </c>
      <c r="F629">
        <v>2.11500330469266E-2</v>
      </c>
      <c r="G629">
        <v>68</v>
      </c>
    </row>
    <row r="630" spans="1:7" x14ac:dyDescent="0.25">
      <c r="A630">
        <v>90042</v>
      </c>
      <c r="B630" t="s">
        <v>98</v>
      </c>
      <c r="C630" t="s">
        <v>99</v>
      </c>
      <c r="D630" t="s">
        <v>8256</v>
      </c>
      <c r="E630">
        <v>765000</v>
      </c>
      <c r="F630">
        <v>1.05680317040951E-2</v>
      </c>
      <c r="G630">
        <v>56</v>
      </c>
    </row>
    <row r="631" spans="1:7" x14ac:dyDescent="0.25">
      <c r="A631">
        <v>27529</v>
      </c>
      <c r="B631" t="s">
        <v>2638</v>
      </c>
      <c r="C631" t="s">
        <v>2564</v>
      </c>
      <c r="D631" t="s">
        <v>2660</v>
      </c>
      <c r="E631">
        <v>217900</v>
      </c>
      <c r="F631">
        <v>7.0761670761670795E-2</v>
      </c>
      <c r="G631">
        <v>60</v>
      </c>
    </row>
    <row r="632" spans="1:7" x14ac:dyDescent="0.25">
      <c r="A632">
        <v>24060</v>
      </c>
      <c r="B632" t="s">
        <v>2441</v>
      </c>
      <c r="C632" t="s">
        <v>2066</v>
      </c>
      <c r="D632" t="s">
        <v>8327</v>
      </c>
      <c r="E632">
        <v>297400</v>
      </c>
      <c r="F632">
        <v>3.2997568600208402E-2</v>
      </c>
      <c r="G632">
        <v>69</v>
      </c>
    </row>
    <row r="633" spans="1:7" x14ac:dyDescent="0.25">
      <c r="A633">
        <v>78520</v>
      </c>
      <c r="B633" t="s">
        <v>1606</v>
      </c>
      <c r="C633" t="s">
        <v>6396</v>
      </c>
      <c r="D633" t="s">
        <v>8269</v>
      </c>
      <c r="E633">
        <v>79600</v>
      </c>
      <c r="F633">
        <v>-5.3507728894173601E-2</v>
      </c>
      <c r="G633">
        <v>0</v>
      </c>
    </row>
    <row r="634" spans="1:7" x14ac:dyDescent="0.25">
      <c r="A634">
        <v>29229</v>
      </c>
      <c r="B634" t="s">
        <v>1800</v>
      </c>
      <c r="C634" t="s">
        <v>2868</v>
      </c>
      <c r="D634" t="s">
        <v>1800</v>
      </c>
      <c r="E634">
        <v>160400</v>
      </c>
      <c r="F634">
        <v>7.2909698996655503E-2</v>
      </c>
      <c r="G634">
        <v>74.5</v>
      </c>
    </row>
    <row r="635" spans="1:7" x14ac:dyDescent="0.25">
      <c r="A635">
        <v>32137</v>
      </c>
      <c r="B635" t="s">
        <v>3241</v>
      </c>
      <c r="C635" t="s">
        <v>3212</v>
      </c>
      <c r="D635" t="s">
        <v>8295</v>
      </c>
      <c r="E635">
        <v>249800</v>
      </c>
      <c r="F635">
        <v>3.3940397350993398E-2</v>
      </c>
      <c r="G635">
        <v>112</v>
      </c>
    </row>
    <row r="636" spans="1:7" x14ac:dyDescent="0.25">
      <c r="A636">
        <v>92020</v>
      </c>
      <c r="B636" t="s">
        <v>6959</v>
      </c>
      <c r="C636" t="s">
        <v>99</v>
      </c>
      <c r="D636" t="s">
        <v>8275</v>
      </c>
      <c r="E636">
        <v>530900</v>
      </c>
      <c r="F636">
        <v>1.4329384791746299E-2</v>
      </c>
      <c r="G636">
        <v>62</v>
      </c>
    </row>
    <row r="637" spans="1:7" x14ac:dyDescent="0.25">
      <c r="A637">
        <v>34748</v>
      </c>
      <c r="B637" t="s">
        <v>2084</v>
      </c>
      <c r="C637" t="s">
        <v>3212</v>
      </c>
      <c r="D637" t="s">
        <v>8272</v>
      </c>
      <c r="E637">
        <v>173900</v>
      </c>
      <c r="F637">
        <v>6.7526089625537106E-2</v>
      </c>
      <c r="G637">
        <v>85</v>
      </c>
    </row>
    <row r="638" spans="1:7" x14ac:dyDescent="0.25">
      <c r="A638">
        <v>97206</v>
      </c>
      <c r="B638" t="s">
        <v>607</v>
      </c>
      <c r="C638" t="s">
        <v>7409</v>
      </c>
      <c r="D638" t="s">
        <v>8281</v>
      </c>
      <c r="E638">
        <v>373700</v>
      </c>
      <c r="F638">
        <v>-1.8387181507748901E-2</v>
      </c>
      <c r="G638">
        <v>51</v>
      </c>
    </row>
    <row r="639" spans="1:7" x14ac:dyDescent="0.25">
      <c r="A639">
        <v>98109</v>
      </c>
      <c r="B639" t="s">
        <v>7542</v>
      </c>
      <c r="C639" t="s">
        <v>7521</v>
      </c>
      <c r="D639" t="s">
        <v>8268</v>
      </c>
      <c r="E639">
        <v>775900</v>
      </c>
      <c r="F639">
        <v>-4.5868175110673898E-2</v>
      </c>
      <c r="G639">
        <v>45.5</v>
      </c>
    </row>
    <row r="640" spans="1:7" x14ac:dyDescent="0.25">
      <c r="A640">
        <v>94553</v>
      </c>
      <c r="B640" t="s">
        <v>3147</v>
      </c>
      <c r="C640" t="s">
        <v>99</v>
      </c>
      <c r="D640" t="s">
        <v>8253</v>
      </c>
      <c r="E640">
        <v>605300</v>
      </c>
      <c r="F640">
        <v>-1.78484504299854E-2</v>
      </c>
      <c r="G640">
        <v>47</v>
      </c>
    </row>
    <row r="641" spans="1:7" x14ac:dyDescent="0.25">
      <c r="A641">
        <v>75068</v>
      </c>
      <c r="B641" t="s">
        <v>6409</v>
      </c>
      <c r="C641" t="s">
        <v>6396</v>
      </c>
      <c r="D641" t="s">
        <v>8262</v>
      </c>
      <c r="E641">
        <v>271700</v>
      </c>
      <c r="F641">
        <v>1.91297824456114E-2</v>
      </c>
      <c r="G641">
        <v>70</v>
      </c>
    </row>
    <row r="642" spans="1:7" x14ac:dyDescent="0.25">
      <c r="A642">
        <v>75115</v>
      </c>
      <c r="B642" t="s">
        <v>6415</v>
      </c>
      <c r="C642" t="s">
        <v>6396</v>
      </c>
      <c r="D642" t="s">
        <v>8262</v>
      </c>
      <c r="E642">
        <v>228700</v>
      </c>
      <c r="F642">
        <v>8.3886255924170594E-2</v>
      </c>
      <c r="G642">
        <v>61</v>
      </c>
    </row>
    <row r="643" spans="1:7" x14ac:dyDescent="0.25">
      <c r="A643">
        <v>33178</v>
      </c>
      <c r="B643" t="s">
        <v>3386</v>
      </c>
      <c r="C643" t="s">
        <v>3212</v>
      </c>
      <c r="D643" t="s">
        <v>8265</v>
      </c>
      <c r="E643">
        <v>335800</v>
      </c>
      <c r="F643">
        <v>-2.3767082590612E-3</v>
      </c>
      <c r="G643">
        <v>204</v>
      </c>
    </row>
    <row r="644" spans="1:7" x14ac:dyDescent="0.25">
      <c r="A644">
        <v>10466</v>
      </c>
      <c r="B644" t="s">
        <v>1074</v>
      </c>
      <c r="C644" t="s">
        <v>1075</v>
      </c>
      <c r="D644" t="s">
        <v>8250</v>
      </c>
      <c r="E644">
        <v>436400</v>
      </c>
      <c r="F644">
        <v>1.5592273679311101E-2</v>
      </c>
      <c r="G644">
        <v>174</v>
      </c>
    </row>
    <row r="645" spans="1:7" x14ac:dyDescent="0.25">
      <c r="A645">
        <v>30114</v>
      </c>
      <c r="B645" t="s">
        <v>294</v>
      </c>
      <c r="C645" t="s">
        <v>2990</v>
      </c>
      <c r="D645" t="s">
        <v>8261</v>
      </c>
      <c r="E645">
        <v>265200</v>
      </c>
      <c r="F645">
        <v>6.0375849660135997E-2</v>
      </c>
      <c r="G645">
        <v>56</v>
      </c>
    </row>
    <row r="646" spans="1:7" x14ac:dyDescent="0.25">
      <c r="A646">
        <v>84015</v>
      </c>
      <c r="B646" t="s">
        <v>1734</v>
      </c>
      <c r="C646" t="s">
        <v>6693</v>
      </c>
      <c r="D646" t="s">
        <v>8321</v>
      </c>
      <c r="E646">
        <v>293500</v>
      </c>
      <c r="F646">
        <v>0.118095238095238</v>
      </c>
      <c r="G646">
        <v>47</v>
      </c>
    </row>
    <row r="647" spans="1:7" x14ac:dyDescent="0.25">
      <c r="A647">
        <v>92882</v>
      </c>
      <c r="B647" t="s">
        <v>7053</v>
      </c>
      <c r="C647" t="s">
        <v>99</v>
      </c>
      <c r="D647" t="s">
        <v>8282</v>
      </c>
      <c r="E647">
        <v>497300</v>
      </c>
      <c r="F647">
        <v>1.7597708205443E-2</v>
      </c>
      <c r="G647">
        <v>64</v>
      </c>
    </row>
    <row r="648" spans="1:7" x14ac:dyDescent="0.25">
      <c r="A648">
        <v>94015</v>
      </c>
      <c r="B648" t="s">
        <v>7162</v>
      </c>
      <c r="C648" t="s">
        <v>99</v>
      </c>
      <c r="D648" t="s">
        <v>8253</v>
      </c>
      <c r="E648">
        <v>987700</v>
      </c>
      <c r="F648">
        <v>-2.9192058187536899E-2</v>
      </c>
      <c r="G648">
        <v>42.5</v>
      </c>
    </row>
    <row r="649" spans="1:7" x14ac:dyDescent="0.25">
      <c r="A649">
        <v>78640</v>
      </c>
      <c r="B649" t="s">
        <v>8115</v>
      </c>
      <c r="C649" t="s">
        <v>6396</v>
      </c>
      <c r="D649" t="s">
        <v>8254</v>
      </c>
      <c r="E649">
        <v>217500</v>
      </c>
      <c r="F649">
        <v>2.49764373232799E-2</v>
      </c>
      <c r="G649">
        <v>58</v>
      </c>
    </row>
    <row r="650" spans="1:7" x14ac:dyDescent="0.25">
      <c r="A650">
        <v>98225</v>
      </c>
      <c r="B650" t="s">
        <v>293</v>
      </c>
      <c r="C650" t="s">
        <v>7521</v>
      </c>
      <c r="D650" t="s">
        <v>293</v>
      </c>
      <c r="E650">
        <v>427500</v>
      </c>
      <c r="F650">
        <v>7.0087609511889901E-2</v>
      </c>
      <c r="G650">
        <v>47.5</v>
      </c>
    </row>
    <row r="651" spans="1:7" x14ac:dyDescent="0.25">
      <c r="A651">
        <v>85351</v>
      </c>
      <c r="B651" t="s">
        <v>6764</v>
      </c>
      <c r="C651" t="s">
        <v>6743</v>
      </c>
      <c r="D651" t="s">
        <v>8264</v>
      </c>
      <c r="E651">
        <v>176700</v>
      </c>
      <c r="F651">
        <v>7.6126674786845303E-2</v>
      </c>
      <c r="G651">
        <v>50</v>
      </c>
    </row>
    <row r="652" spans="1:7" x14ac:dyDescent="0.25">
      <c r="A652">
        <v>23225</v>
      </c>
      <c r="B652" t="s">
        <v>157</v>
      </c>
      <c r="C652" t="s">
        <v>2066</v>
      </c>
      <c r="D652" t="s">
        <v>157</v>
      </c>
      <c r="E652">
        <v>220100</v>
      </c>
      <c r="F652">
        <v>4.0661938534278998E-2</v>
      </c>
      <c r="G652">
        <v>51</v>
      </c>
    </row>
    <row r="653" spans="1:7" x14ac:dyDescent="0.25">
      <c r="A653">
        <v>34698</v>
      </c>
      <c r="B653" t="s">
        <v>3545</v>
      </c>
      <c r="C653" t="s">
        <v>3212</v>
      </c>
      <c r="D653" t="s">
        <v>8283</v>
      </c>
      <c r="E653">
        <v>258100</v>
      </c>
      <c r="F653">
        <v>3.9887187751813102E-2</v>
      </c>
      <c r="G653">
        <v>69</v>
      </c>
    </row>
    <row r="654" spans="1:7" x14ac:dyDescent="0.25">
      <c r="A654">
        <v>92399</v>
      </c>
      <c r="B654" t="s">
        <v>7012</v>
      </c>
      <c r="C654" t="s">
        <v>99</v>
      </c>
      <c r="D654" t="s">
        <v>8282</v>
      </c>
      <c r="E654">
        <v>379300</v>
      </c>
      <c r="F654">
        <v>1.9623655913978501E-2</v>
      </c>
      <c r="G654">
        <v>66.5</v>
      </c>
    </row>
    <row r="655" spans="1:7" x14ac:dyDescent="0.25">
      <c r="A655">
        <v>7055</v>
      </c>
      <c r="B655" t="s">
        <v>765</v>
      </c>
      <c r="C655" t="s">
        <v>733</v>
      </c>
      <c r="D655" t="s">
        <v>8250</v>
      </c>
      <c r="E655">
        <v>344600</v>
      </c>
      <c r="F655">
        <v>7.5195007800312005E-2</v>
      </c>
      <c r="G655">
        <v>144</v>
      </c>
    </row>
    <row r="656" spans="1:7" x14ac:dyDescent="0.25">
      <c r="A656">
        <v>75071</v>
      </c>
      <c r="B656" t="s">
        <v>6410</v>
      </c>
      <c r="C656" t="s">
        <v>6396</v>
      </c>
      <c r="D656" t="s">
        <v>8262</v>
      </c>
      <c r="E656">
        <v>311900</v>
      </c>
      <c r="F656">
        <v>-1.5467171717171701E-2</v>
      </c>
      <c r="G656">
        <v>73</v>
      </c>
    </row>
    <row r="657" spans="1:7" x14ac:dyDescent="0.25">
      <c r="A657">
        <v>22030</v>
      </c>
      <c r="B657" t="s">
        <v>650</v>
      </c>
      <c r="C657" t="s">
        <v>2066</v>
      </c>
      <c r="D657" t="s">
        <v>8259</v>
      </c>
      <c r="E657">
        <v>566400</v>
      </c>
      <c r="F657">
        <v>2.7203482045701801E-2</v>
      </c>
      <c r="G657">
        <v>58</v>
      </c>
    </row>
    <row r="658" spans="1:7" x14ac:dyDescent="0.25">
      <c r="A658">
        <v>92201</v>
      </c>
      <c r="B658" t="s">
        <v>6972</v>
      </c>
      <c r="C658" t="s">
        <v>99</v>
      </c>
      <c r="D658" t="s">
        <v>8282</v>
      </c>
      <c r="E658">
        <v>280600</v>
      </c>
      <c r="F658">
        <v>6.2074186222558697E-2</v>
      </c>
      <c r="G658">
        <v>77</v>
      </c>
    </row>
    <row r="659" spans="1:7" x14ac:dyDescent="0.25">
      <c r="A659">
        <v>21218</v>
      </c>
      <c r="B659" t="s">
        <v>100</v>
      </c>
      <c r="C659" t="s">
        <v>101</v>
      </c>
      <c r="D659" t="s">
        <v>8267</v>
      </c>
      <c r="E659">
        <v>122200</v>
      </c>
      <c r="F659">
        <v>1.3266998341625201E-2</v>
      </c>
      <c r="G659">
        <v>91.5</v>
      </c>
    </row>
    <row r="660" spans="1:7" x14ac:dyDescent="0.25">
      <c r="A660">
        <v>33312</v>
      </c>
      <c r="B660" t="s">
        <v>3395</v>
      </c>
      <c r="C660" t="s">
        <v>3212</v>
      </c>
      <c r="D660" t="s">
        <v>8265</v>
      </c>
      <c r="E660">
        <v>281700</v>
      </c>
      <c r="F660">
        <v>5.5056179775280899E-2</v>
      </c>
      <c r="G660">
        <v>81</v>
      </c>
    </row>
    <row r="661" spans="1:7" x14ac:dyDescent="0.25">
      <c r="A661">
        <v>80504</v>
      </c>
      <c r="B661" t="s">
        <v>6544</v>
      </c>
      <c r="C661" t="s">
        <v>6509</v>
      </c>
      <c r="D661" t="s">
        <v>6531</v>
      </c>
      <c r="E661">
        <v>414600</v>
      </c>
      <c r="F661">
        <v>3.28849028400598E-2</v>
      </c>
      <c r="G661">
        <v>59</v>
      </c>
    </row>
    <row r="662" spans="1:7" x14ac:dyDescent="0.25">
      <c r="A662">
        <v>30319</v>
      </c>
      <c r="B662" t="s">
        <v>1177</v>
      </c>
      <c r="C662" t="s">
        <v>2990</v>
      </c>
      <c r="D662" t="s">
        <v>8261</v>
      </c>
      <c r="E662">
        <v>538000</v>
      </c>
      <c r="F662">
        <v>9.1915212905646203E-3</v>
      </c>
      <c r="G662">
        <v>53</v>
      </c>
    </row>
    <row r="663" spans="1:7" x14ac:dyDescent="0.25">
      <c r="A663">
        <v>11374</v>
      </c>
      <c r="B663" t="s">
        <v>1074</v>
      </c>
      <c r="C663" t="s">
        <v>1075</v>
      </c>
      <c r="D663" t="s">
        <v>8250</v>
      </c>
      <c r="E663">
        <v>779700</v>
      </c>
      <c r="F663">
        <v>2.9578766671068301E-2</v>
      </c>
      <c r="G663">
        <v>160</v>
      </c>
    </row>
    <row r="664" spans="1:7" x14ac:dyDescent="0.25">
      <c r="A664">
        <v>65202</v>
      </c>
      <c r="B664" t="s">
        <v>1800</v>
      </c>
      <c r="C664" t="s">
        <v>5817</v>
      </c>
      <c r="D664" t="s">
        <v>1800</v>
      </c>
      <c r="E664">
        <v>155900</v>
      </c>
      <c r="F664">
        <v>1.7624020887728499E-2</v>
      </c>
      <c r="G664">
        <v>71</v>
      </c>
    </row>
    <row r="665" spans="1:7" x14ac:dyDescent="0.25">
      <c r="A665">
        <v>60402</v>
      </c>
      <c r="B665" t="s">
        <v>5598</v>
      </c>
      <c r="C665" t="s">
        <v>5519</v>
      </c>
      <c r="D665" t="s">
        <v>8251</v>
      </c>
      <c r="E665">
        <v>204400</v>
      </c>
      <c r="F665">
        <v>2.55895634721525E-2</v>
      </c>
      <c r="G665">
        <v>84</v>
      </c>
    </row>
    <row r="666" spans="1:7" x14ac:dyDescent="0.25">
      <c r="A666">
        <v>75093</v>
      </c>
      <c r="B666" t="s">
        <v>6400</v>
      </c>
      <c r="C666" t="s">
        <v>6396</v>
      </c>
      <c r="D666" t="s">
        <v>8262</v>
      </c>
      <c r="E666">
        <v>465600</v>
      </c>
      <c r="F666">
        <v>2.5550660792951499E-2</v>
      </c>
      <c r="G666">
        <v>64</v>
      </c>
    </row>
    <row r="667" spans="1:7" x14ac:dyDescent="0.25">
      <c r="A667">
        <v>80538</v>
      </c>
      <c r="B667" t="s">
        <v>4329</v>
      </c>
      <c r="C667" t="s">
        <v>6509</v>
      </c>
      <c r="D667" t="s">
        <v>6553</v>
      </c>
      <c r="E667">
        <v>352400</v>
      </c>
      <c r="F667">
        <v>3.95280235988201E-2</v>
      </c>
      <c r="G667">
        <v>54</v>
      </c>
    </row>
    <row r="668" spans="1:7" x14ac:dyDescent="0.25">
      <c r="A668">
        <v>78228</v>
      </c>
      <c r="B668" t="s">
        <v>3440</v>
      </c>
      <c r="C668" t="s">
        <v>6396</v>
      </c>
      <c r="D668" t="s">
        <v>8257</v>
      </c>
      <c r="E668">
        <v>133300</v>
      </c>
      <c r="F668">
        <v>4.1406249999999999E-2</v>
      </c>
      <c r="G668">
        <v>71</v>
      </c>
    </row>
    <row r="669" spans="1:7" x14ac:dyDescent="0.25">
      <c r="A669">
        <v>33418</v>
      </c>
      <c r="B669" t="s">
        <v>3407</v>
      </c>
      <c r="C669" t="s">
        <v>3212</v>
      </c>
      <c r="D669" t="s">
        <v>8265</v>
      </c>
      <c r="E669">
        <v>405800</v>
      </c>
      <c r="F669">
        <v>1.50075037518759E-2</v>
      </c>
      <c r="G669">
        <v>103.5</v>
      </c>
    </row>
    <row r="670" spans="1:7" x14ac:dyDescent="0.25">
      <c r="A670">
        <v>63366</v>
      </c>
      <c r="B670" t="s">
        <v>5781</v>
      </c>
      <c r="C670" t="s">
        <v>5817</v>
      </c>
      <c r="D670" t="s">
        <v>8263</v>
      </c>
      <c r="E670">
        <v>227700</v>
      </c>
      <c r="F670">
        <v>3.8777372262773703E-2</v>
      </c>
      <c r="G670">
        <v>55</v>
      </c>
    </row>
    <row r="671" spans="1:7" x14ac:dyDescent="0.25">
      <c r="A671">
        <v>33914</v>
      </c>
      <c r="B671" t="s">
        <v>3488</v>
      </c>
      <c r="C671" t="s">
        <v>3212</v>
      </c>
      <c r="D671" t="s">
        <v>8280</v>
      </c>
      <c r="E671">
        <v>289000</v>
      </c>
      <c r="F671">
        <v>3.3619456366237498E-2</v>
      </c>
      <c r="G671">
        <v>114</v>
      </c>
    </row>
    <row r="672" spans="1:7" x14ac:dyDescent="0.25">
      <c r="A672">
        <v>60638</v>
      </c>
      <c r="B672" t="s">
        <v>5660</v>
      </c>
      <c r="C672" t="s">
        <v>5519</v>
      </c>
      <c r="D672" t="s">
        <v>8251</v>
      </c>
      <c r="E672">
        <v>216700</v>
      </c>
      <c r="F672">
        <v>8.8454376163873399E-3</v>
      </c>
      <c r="G672">
        <v>86.5</v>
      </c>
    </row>
    <row r="673" spans="1:7" x14ac:dyDescent="0.25">
      <c r="A673">
        <v>93308</v>
      </c>
      <c r="B673" t="s">
        <v>7096</v>
      </c>
      <c r="C673" t="s">
        <v>99</v>
      </c>
      <c r="D673" t="s">
        <v>7095</v>
      </c>
      <c r="E673">
        <v>215900</v>
      </c>
      <c r="F673">
        <v>6.6699604743082994E-2</v>
      </c>
      <c r="G673">
        <v>62.5</v>
      </c>
    </row>
    <row r="674" spans="1:7" x14ac:dyDescent="0.25">
      <c r="A674">
        <v>85326</v>
      </c>
      <c r="B674" t="s">
        <v>6758</v>
      </c>
      <c r="C674" t="s">
        <v>6743</v>
      </c>
      <c r="D674" t="s">
        <v>8264</v>
      </c>
      <c r="E674">
        <v>217700</v>
      </c>
      <c r="F674">
        <v>7.8256562654779593E-2</v>
      </c>
      <c r="G674">
        <v>56</v>
      </c>
    </row>
    <row r="675" spans="1:7" x14ac:dyDescent="0.25">
      <c r="A675">
        <v>7003</v>
      </c>
      <c r="B675" t="s">
        <v>679</v>
      </c>
      <c r="C675" t="s">
        <v>733</v>
      </c>
      <c r="D675" t="s">
        <v>8250</v>
      </c>
      <c r="E675">
        <v>344500</v>
      </c>
      <c r="F675">
        <v>5.5130168453292501E-2</v>
      </c>
      <c r="G675">
        <v>91</v>
      </c>
    </row>
    <row r="676" spans="1:7" x14ac:dyDescent="0.25">
      <c r="A676">
        <v>38016</v>
      </c>
      <c r="B676" t="s">
        <v>3852</v>
      </c>
      <c r="C676" t="s">
        <v>3692</v>
      </c>
      <c r="D676" t="s">
        <v>3852</v>
      </c>
      <c r="E676">
        <v>196700</v>
      </c>
      <c r="F676">
        <v>7.0767555797495899E-2</v>
      </c>
      <c r="G676">
        <v>57</v>
      </c>
    </row>
    <row r="677" spans="1:7" x14ac:dyDescent="0.25">
      <c r="A677">
        <v>37043</v>
      </c>
      <c r="B677" t="s">
        <v>2178</v>
      </c>
      <c r="C677" t="s">
        <v>3692</v>
      </c>
      <c r="D677" t="s">
        <v>2178</v>
      </c>
      <c r="E677">
        <v>215100</v>
      </c>
      <c r="F677">
        <v>1.7502365184484399E-2</v>
      </c>
      <c r="G677">
        <v>64</v>
      </c>
    </row>
    <row r="678" spans="1:7" x14ac:dyDescent="0.25">
      <c r="A678">
        <v>33437</v>
      </c>
      <c r="B678" t="s">
        <v>3412</v>
      </c>
      <c r="C678" t="s">
        <v>3212</v>
      </c>
      <c r="D678" t="s">
        <v>8265</v>
      </c>
      <c r="E678">
        <v>292500</v>
      </c>
      <c r="F678">
        <v>2.7397260273972601E-2</v>
      </c>
      <c r="G678">
        <v>101</v>
      </c>
    </row>
    <row r="679" spans="1:7" x14ac:dyDescent="0.25">
      <c r="A679">
        <v>19382</v>
      </c>
      <c r="B679" t="s">
        <v>2004</v>
      </c>
      <c r="C679" t="s">
        <v>1538</v>
      </c>
      <c r="D679" t="s">
        <v>8293</v>
      </c>
      <c r="E679">
        <v>430600</v>
      </c>
      <c r="F679">
        <v>1.00867933380249E-2</v>
      </c>
      <c r="G679">
        <v>75</v>
      </c>
    </row>
    <row r="680" spans="1:7" x14ac:dyDescent="0.25">
      <c r="A680">
        <v>10036</v>
      </c>
      <c r="B680" t="s">
        <v>1074</v>
      </c>
      <c r="C680" t="s">
        <v>1075</v>
      </c>
      <c r="D680" t="s">
        <v>8250</v>
      </c>
      <c r="E680">
        <v>1008600</v>
      </c>
      <c r="F680">
        <v>-9.6964813322589299E-2</v>
      </c>
      <c r="G680">
        <v>160</v>
      </c>
    </row>
    <row r="681" spans="1:7" x14ac:dyDescent="0.25">
      <c r="A681">
        <v>36695</v>
      </c>
      <c r="B681" t="s">
        <v>3679</v>
      </c>
      <c r="C681" t="s">
        <v>3568</v>
      </c>
      <c r="D681" t="s">
        <v>3679</v>
      </c>
      <c r="E681">
        <v>177500</v>
      </c>
      <c r="F681">
        <v>3.5589264877479598E-2</v>
      </c>
      <c r="G681">
        <v>89</v>
      </c>
    </row>
    <row r="682" spans="1:7" x14ac:dyDescent="0.25">
      <c r="A682">
        <v>92805</v>
      </c>
      <c r="B682" t="s">
        <v>7049</v>
      </c>
      <c r="C682" t="s">
        <v>99</v>
      </c>
      <c r="D682" t="s">
        <v>8256</v>
      </c>
      <c r="E682">
        <v>548000</v>
      </c>
      <c r="F682">
        <v>1.23776094587105E-2</v>
      </c>
      <c r="G682">
        <v>56</v>
      </c>
    </row>
    <row r="683" spans="1:7" x14ac:dyDescent="0.25">
      <c r="A683">
        <v>20850</v>
      </c>
      <c r="B683" t="s">
        <v>2159</v>
      </c>
      <c r="C683" t="s">
        <v>101</v>
      </c>
      <c r="D683" t="s">
        <v>8259</v>
      </c>
      <c r="E683">
        <v>546500</v>
      </c>
      <c r="F683">
        <v>-2.6540790879942999E-2</v>
      </c>
      <c r="G683">
        <v>70</v>
      </c>
    </row>
    <row r="684" spans="1:7" x14ac:dyDescent="0.25">
      <c r="A684">
        <v>7306</v>
      </c>
      <c r="B684" t="s">
        <v>793</v>
      </c>
      <c r="C684" t="s">
        <v>733</v>
      </c>
      <c r="D684" t="s">
        <v>8250</v>
      </c>
      <c r="E684">
        <v>484300</v>
      </c>
      <c r="F684">
        <v>2.12990299451708E-2</v>
      </c>
      <c r="G684">
        <v>125</v>
      </c>
    </row>
    <row r="685" spans="1:7" x14ac:dyDescent="0.25">
      <c r="A685">
        <v>39503</v>
      </c>
      <c r="B685" t="s">
        <v>3455</v>
      </c>
      <c r="C685" t="s">
        <v>3932</v>
      </c>
      <c r="D685" t="s">
        <v>8328</v>
      </c>
      <c r="E685">
        <v>139100</v>
      </c>
      <c r="F685">
        <v>7.7459333849728904E-2</v>
      </c>
      <c r="G685">
        <v>81</v>
      </c>
    </row>
    <row r="686" spans="1:7" x14ac:dyDescent="0.25">
      <c r="A686">
        <v>92704</v>
      </c>
      <c r="B686" t="s">
        <v>7045</v>
      </c>
      <c r="C686" t="s">
        <v>99</v>
      </c>
      <c r="D686" t="s">
        <v>8256</v>
      </c>
      <c r="E686">
        <v>565100</v>
      </c>
      <c r="F686">
        <v>2.5962236746550502E-2</v>
      </c>
      <c r="G686">
        <v>74</v>
      </c>
    </row>
    <row r="687" spans="1:7" x14ac:dyDescent="0.25">
      <c r="A687">
        <v>95008</v>
      </c>
      <c r="B687" t="s">
        <v>7225</v>
      </c>
      <c r="C687" t="s">
        <v>99</v>
      </c>
      <c r="D687" t="s">
        <v>8294</v>
      </c>
      <c r="E687">
        <v>1241300</v>
      </c>
      <c r="F687">
        <v>-0.144108115562297</v>
      </c>
      <c r="G687">
        <v>44</v>
      </c>
    </row>
    <row r="688" spans="1:7" x14ac:dyDescent="0.25">
      <c r="A688">
        <v>56001</v>
      </c>
      <c r="B688" t="s">
        <v>5390</v>
      </c>
      <c r="C688" t="s">
        <v>5260</v>
      </c>
      <c r="D688" t="s">
        <v>8329</v>
      </c>
      <c r="E688">
        <v>203000</v>
      </c>
      <c r="F688">
        <v>5.4545454545454501E-2</v>
      </c>
      <c r="G688">
        <v>66</v>
      </c>
    </row>
    <row r="689" spans="1:7" x14ac:dyDescent="0.25">
      <c r="A689">
        <v>44646</v>
      </c>
      <c r="B689" t="s">
        <v>4294</v>
      </c>
      <c r="C689" t="s">
        <v>4080</v>
      </c>
      <c r="D689" t="s">
        <v>8330</v>
      </c>
      <c r="E689">
        <v>139200</v>
      </c>
      <c r="F689">
        <v>5.4545454545454501E-2</v>
      </c>
      <c r="G689">
        <v>61</v>
      </c>
    </row>
    <row r="690" spans="1:7" x14ac:dyDescent="0.25">
      <c r="A690">
        <v>99336</v>
      </c>
      <c r="B690" t="s">
        <v>7682</v>
      </c>
      <c r="C690" t="s">
        <v>7521</v>
      </c>
      <c r="D690" t="s">
        <v>8288</v>
      </c>
      <c r="E690">
        <v>282200</v>
      </c>
      <c r="F690">
        <v>0.21063921063921101</v>
      </c>
      <c r="G690">
        <v>52</v>
      </c>
    </row>
    <row r="691" spans="1:7" x14ac:dyDescent="0.25">
      <c r="A691">
        <v>53209</v>
      </c>
      <c r="B691" t="s">
        <v>5102</v>
      </c>
      <c r="C691" t="s">
        <v>5049</v>
      </c>
      <c r="D691" t="s">
        <v>8331</v>
      </c>
      <c r="E691">
        <v>74700</v>
      </c>
      <c r="F691">
        <v>0.15277777777777801</v>
      </c>
      <c r="G691">
        <v>72.5</v>
      </c>
    </row>
    <row r="692" spans="1:7" x14ac:dyDescent="0.25">
      <c r="A692">
        <v>27606</v>
      </c>
      <c r="B692" t="s">
        <v>2660</v>
      </c>
      <c r="C692" t="s">
        <v>2564</v>
      </c>
      <c r="D692" t="s">
        <v>2660</v>
      </c>
      <c r="E692">
        <v>291000</v>
      </c>
      <c r="F692">
        <v>6.9852941176470604E-2</v>
      </c>
      <c r="G692">
        <v>52</v>
      </c>
    </row>
    <row r="693" spans="1:7" x14ac:dyDescent="0.25">
      <c r="A693">
        <v>28546</v>
      </c>
      <c r="B693" t="s">
        <v>2800</v>
      </c>
      <c r="C693" t="s">
        <v>2564</v>
      </c>
      <c r="D693" t="s">
        <v>2800</v>
      </c>
      <c r="E693">
        <v>144300</v>
      </c>
      <c r="F693">
        <v>9.9847560975609706E-2</v>
      </c>
      <c r="G693">
        <v>92</v>
      </c>
    </row>
    <row r="694" spans="1:7" x14ac:dyDescent="0.25">
      <c r="A694">
        <v>79109</v>
      </c>
      <c r="B694" t="s">
        <v>6501</v>
      </c>
      <c r="C694" t="s">
        <v>6396</v>
      </c>
      <c r="D694" t="s">
        <v>6501</v>
      </c>
      <c r="E694">
        <v>168700</v>
      </c>
      <c r="F694">
        <v>6.4353312302839097E-2</v>
      </c>
      <c r="G694">
        <v>77</v>
      </c>
    </row>
    <row r="695" spans="1:7" x14ac:dyDescent="0.25">
      <c r="A695">
        <v>92056</v>
      </c>
      <c r="B695" t="s">
        <v>1162</v>
      </c>
      <c r="C695" t="s">
        <v>99</v>
      </c>
      <c r="D695" t="s">
        <v>8275</v>
      </c>
      <c r="E695">
        <v>538300</v>
      </c>
      <c r="F695">
        <v>1.26034612490594E-2</v>
      </c>
      <c r="G695">
        <v>58</v>
      </c>
    </row>
    <row r="696" spans="1:7" x14ac:dyDescent="0.25">
      <c r="A696">
        <v>97702</v>
      </c>
      <c r="B696" t="s">
        <v>7504</v>
      </c>
      <c r="C696" t="s">
        <v>7409</v>
      </c>
      <c r="D696" t="s">
        <v>8332</v>
      </c>
      <c r="E696">
        <v>430700</v>
      </c>
      <c r="F696">
        <v>4.4881125667151897E-2</v>
      </c>
      <c r="G696">
        <v>79</v>
      </c>
    </row>
    <row r="697" spans="1:7" x14ac:dyDescent="0.25">
      <c r="A697">
        <v>97405</v>
      </c>
      <c r="B697" t="s">
        <v>7471</v>
      </c>
      <c r="C697" t="s">
        <v>7409</v>
      </c>
      <c r="D697" t="s">
        <v>7471</v>
      </c>
      <c r="E697">
        <v>360800</v>
      </c>
      <c r="F697">
        <v>6.9037037037036994E-2</v>
      </c>
      <c r="G697">
        <v>50</v>
      </c>
    </row>
    <row r="698" spans="1:7" x14ac:dyDescent="0.25">
      <c r="A698">
        <v>46032</v>
      </c>
      <c r="B698" t="s">
        <v>1091</v>
      </c>
      <c r="C698" t="s">
        <v>4413</v>
      </c>
      <c r="D698" t="s">
        <v>8292</v>
      </c>
      <c r="E698">
        <v>337900</v>
      </c>
      <c r="F698">
        <v>4.35453983940704E-2</v>
      </c>
      <c r="G698">
        <v>68</v>
      </c>
    </row>
    <row r="699" spans="1:7" x14ac:dyDescent="0.25">
      <c r="A699">
        <v>6810</v>
      </c>
      <c r="B699" t="s">
        <v>476</v>
      </c>
      <c r="C699" t="s">
        <v>678</v>
      </c>
      <c r="D699" t="s">
        <v>8287</v>
      </c>
      <c r="E699">
        <v>263100</v>
      </c>
      <c r="F699">
        <v>4.5819014891179798E-3</v>
      </c>
      <c r="G699">
        <v>79</v>
      </c>
    </row>
    <row r="700" spans="1:7" x14ac:dyDescent="0.25">
      <c r="A700">
        <v>78230</v>
      </c>
      <c r="B700" t="s">
        <v>3440</v>
      </c>
      <c r="C700" t="s">
        <v>6396</v>
      </c>
      <c r="D700" t="s">
        <v>8257</v>
      </c>
      <c r="E700">
        <v>268200</v>
      </c>
      <c r="F700">
        <v>1.20754716981132E-2</v>
      </c>
      <c r="G700">
        <v>66</v>
      </c>
    </row>
    <row r="701" spans="1:7" x14ac:dyDescent="0.25">
      <c r="A701">
        <v>92071</v>
      </c>
      <c r="B701" t="s">
        <v>2891</v>
      </c>
      <c r="C701" t="s">
        <v>99</v>
      </c>
      <c r="D701" t="s">
        <v>8275</v>
      </c>
      <c r="E701">
        <v>519800</v>
      </c>
      <c r="F701">
        <v>8.5370585952658107E-3</v>
      </c>
      <c r="G701">
        <v>49</v>
      </c>
    </row>
    <row r="702" spans="1:7" x14ac:dyDescent="0.25">
      <c r="A702">
        <v>34997</v>
      </c>
      <c r="B702" t="s">
        <v>3566</v>
      </c>
      <c r="C702" t="s">
        <v>3212</v>
      </c>
      <c r="D702" t="s">
        <v>8297</v>
      </c>
      <c r="E702">
        <v>265800</v>
      </c>
      <c r="F702">
        <v>2.19146482122261E-2</v>
      </c>
      <c r="G702">
        <v>91</v>
      </c>
    </row>
    <row r="703" spans="1:7" x14ac:dyDescent="0.25">
      <c r="A703">
        <v>75007</v>
      </c>
      <c r="B703" t="s">
        <v>2424</v>
      </c>
      <c r="C703" t="s">
        <v>6396</v>
      </c>
      <c r="D703" t="s">
        <v>8262</v>
      </c>
      <c r="E703">
        <v>287100</v>
      </c>
      <c r="F703">
        <v>4.81927710843374E-2</v>
      </c>
      <c r="G703">
        <v>48</v>
      </c>
    </row>
    <row r="704" spans="1:7" x14ac:dyDescent="0.25">
      <c r="A704">
        <v>45069</v>
      </c>
      <c r="B704" t="s">
        <v>2004</v>
      </c>
      <c r="C704" t="s">
        <v>4080</v>
      </c>
      <c r="D704" t="s">
        <v>4333</v>
      </c>
      <c r="E704">
        <v>244900</v>
      </c>
      <c r="F704">
        <v>3.6394413880660198E-2</v>
      </c>
      <c r="G704">
        <v>64</v>
      </c>
    </row>
    <row r="705" spans="1:7" x14ac:dyDescent="0.25">
      <c r="A705">
        <v>28645</v>
      </c>
      <c r="B705" t="s">
        <v>2820</v>
      </c>
      <c r="C705" t="s">
        <v>2564</v>
      </c>
      <c r="D705" t="s">
        <v>8307</v>
      </c>
      <c r="E705">
        <v>101300</v>
      </c>
      <c r="F705">
        <v>0.118101545253863</v>
      </c>
      <c r="G705">
        <v>65</v>
      </c>
    </row>
    <row r="706" spans="1:7" x14ac:dyDescent="0.25">
      <c r="A706">
        <v>8021</v>
      </c>
      <c r="B706" t="s">
        <v>927</v>
      </c>
      <c r="C706" t="s">
        <v>733</v>
      </c>
      <c r="D706" t="s">
        <v>8293</v>
      </c>
      <c r="E706">
        <v>130600</v>
      </c>
      <c r="F706">
        <v>4.8995983935742997E-2</v>
      </c>
      <c r="G706">
        <v>133</v>
      </c>
    </row>
    <row r="707" spans="1:7" x14ac:dyDescent="0.25">
      <c r="A707">
        <v>29720</v>
      </c>
      <c r="B707" t="s">
        <v>205</v>
      </c>
      <c r="C707" t="s">
        <v>2868</v>
      </c>
      <c r="D707" t="s">
        <v>8258</v>
      </c>
      <c r="E707">
        <v>126200</v>
      </c>
      <c r="F707">
        <v>0.11484098939929301</v>
      </c>
      <c r="G707">
        <v>80</v>
      </c>
    </row>
    <row r="708" spans="1:7" x14ac:dyDescent="0.25">
      <c r="A708">
        <v>27405</v>
      </c>
      <c r="B708" t="s">
        <v>2254</v>
      </c>
      <c r="C708" t="s">
        <v>2564</v>
      </c>
      <c r="D708" t="s">
        <v>8289</v>
      </c>
      <c r="E708">
        <v>109400</v>
      </c>
      <c r="F708">
        <v>0.115188583078491</v>
      </c>
      <c r="G708">
        <v>67</v>
      </c>
    </row>
    <row r="709" spans="1:7" x14ac:dyDescent="0.25">
      <c r="A709">
        <v>19146</v>
      </c>
      <c r="B709" t="s">
        <v>1984</v>
      </c>
      <c r="C709" t="s">
        <v>1538</v>
      </c>
      <c r="D709" t="s">
        <v>8293</v>
      </c>
      <c r="E709">
        <v>324900</v>
      </c>
      <c r="F709">
        <v>-3.6762525941298599E-2</v>
      </c>
      <c r="G709">
        <v>86</v>
      </c>
    </row>
    <row r="710" spans="1:7" x14ac:dyDescent="0.25">
      <c r="A710">
        <v>60639</v>
      </c>
      <c r="B710" t="s">
        <v>5660</v>
      </c>
      <c r="C710" t="s">
        <v>5519</v>
      </c>
      <c r="D710" t="s">
        <v>8251</v>
      </c>
      <c r="E710">
        <v>224700</v>
      </c>
      <c r="F710">
        <v>-2.0488230165649501E-2</v>
      </c>
      <c r="G710">
        <v>77</v>
      </c>
    </row>
    <row r="711" spans="1:7" x14ac:dyDescent="0.25">
      <c r="A711">
        <v>48187</v>
      </c>
      <c r="B711" t="s">
        <v>294</v>
      </c>
      <c r="C711" t="s">
        <v>4633</v>
      </c>
      <c r="D711" t="s">
        <v>8278</v>
      </c>
      <c r="E711">
        <v>269700</v>
      </c>
      <c r="F711">
        <v>4.0107983031237901E-2</v>
      </c>
      <c r="G711">
        <v>60</v>
      </c>
    </row>
    <row r="712" spans="1:7" x14ac:dyDescent="0.25">
      <c r="A712">
        <v>32068</v>
      </c>
      <c r="B712" t="s">
        <v>2071</v>
      </c>
      <c r="C712" t="s">
        <v>3212</v>
      </c>
      <c r="D712" t="s">
        <v>2800</v>
      </c>
      <c r="E712">
        <v>203700</v>
      </c>
      <c r="F712">
        <v>7.7777777777777807E-2</v>
      </c>
      <c r="G712">
        <v>69</v>
      </c>
    </row>
    <row r="713" spans="1:7" x14ac:dyDescent="0.25">
      <c r="A713">
        <v>63303</v>
      </c>
      <c r="B713" t="s">
        <v>4733</v>
      </c>
      <c r="C713" t="s">
        <v>5817</v>
      </c>
      <c r="D713" t="s">
        <v>8263</v>
      </c>
      <c r="E713">
        <v>240900</v>
      </c>
      <c r="F713">
        <v>2.94871794871795E-2</v>
      </c>
      <c r="G713">
        <v>58</v>
      </c>
    </row>
    <row r="714" spans="1:7" x14ac:dyDescent="0.25">
      <c r="A714">
        <v>58104</v>
      </c>
      <c r="B714" t="s">
        <v>8298</v>
      </c>
      <c r="C714" t="s">
        <v>5471</v>
      </c>
      <c r="D714" t="s">
        <v>8298</v>
      </c>
      <c r="E714">
        <v>294800</v>
      </c>
      <c r="F714">
        <v>1.7955801104972399E-2</v>
      </c>
      <c r="G714">
        <v>0</v>
      </c>
    </row>
    <row r="715" spans="1:7" x14ac:dyDescent="0.25">
      <c r="A715">
        <v>95350</v>
      </c>
      <c r="B715" t="s">
        <v>7261</v>
      </c>
      <c r="C715" t="s">
        <v>99</v>
      </c>
      <c r="D715" t="s">
        <v>7261</v>
      </c>
      <c r="E715">
        <v>288900</v>
      </c>
      <c r="F715">
        <v>3.4371643394199798E-2</v>
      </c>
      <c r="G715">
        <v>58</v>
      </c>
    </row>
    <row r="716" spans="1:7" x14ac:dyDescent="0.25">
      <c r="A716">
        <v>21206</v>
      </c>
      <c r="B716" t="s">
        <v>100</v>
      </c>
      <c r="C716" t="s">
        <v>101</v>
      </c>
      <c r="D716" t="s">
        <v>8267</v>
      </c>
      <c r="E716">
        <v>138200</v>
      </c>
      <c r="F716">
        <v>0</v>
      </c>
      <c r="G716">
        <v>93</v>
      </c>
    </row>
    <row r="717" spans="1:7" x14ac:dyDescent="0.25">
      <c r="A717">
        <v>36830</v>
      </c>
      <c r="B717" t="s">
        <v>194</v>
      </c>
      <c r="C717" t="s">
        <v>3568</v>
      </c>
      <c r="D717" t="s">
        <v>8333</v>
      </c>
      <c r="E717">
        <v>263400</v>
      </c>
      <c r="F717">
        <v>6.8126520681265207E-2</v>
      </c>
      <c r="G717">
        <v>47</v>
      </c>
    </row>
    <row r="718" spans="1:7" x14ac:dyDescent="0.25">
      <c r="A718">
        <v>96797</v>
      </c>
      <c r="B718" t="s">
        <v>7407</v>
      </c>
      <c r="C718" t="s">
        <v>7368</v>
      </c>
      <c r="D718" t="s">
        <v>8315</v>
      </c>
      <c r="E718">
        <v>664900</v>
      </c>
      <c r="F718">
        <v>7.8823707745945097E-3</v>
      </c>
      <c r="G718">
        <v>78</v>
      </c>
    </row>
    <row r="719" spans="1:7" x14ac:dyDescent="0.25">
      <c r="A719">
        <v>19145</v>
      </c>
      <c r="B719" t="s">
        <v>1984</v>
      </c>
      <c r="C719" t="s">
        <v>1538</v>
      </c>
      <c r="D719" t="s">
        <v>8293</v>
      </c>
      <c r="E719">
        <v>205100</v>
      </c>
      <c r="F719">
        <v>-3.4823529411764698E-2</v>
      </c>
      <c r="G719">
        <v>84</v>
      </c>
    </row>
    <row r="720" spans="1:7" x14ac:dyDescent="0.25">
      <c r="A720">
        <v>34952</v>
      </c>
      <c r="B720" t="s">
        <v>3562</v>
      </c>
      <c r="C720" t="s">
        <v>3212</v>
      </c>
      <c r="D720" t="s">
        <v>8297</v>
      </c>
      <c r="E720">
        <v>193900</v>
      </c>
      <c r="F720">
        <v>5.55253130103429E-2</v>
      </c>
      <c r="G720">
        <v>82</v>
      </c>
    </row>
    <row r="721" spans="1:7" x14ac:dyDescent="0.25">
      <c r="A721">
        <v>77386</v>
      </c>
      <c r="B721" t="s">
        <v>2040</v>
      </c>
      <c r="C721" t="s">
        <v>6396</v>
      </c>
      <c r="D721" t="s">
        <v>8252</v>
      </c>
      <c r="E721">
        <v>227100</v>
      </c>
      <c r="F721">
        <v>2.2512381809995499E-2</v>
      </c>
      <c r="G721">
        <v>78</v>
      </c>
    </row>
    <row r="722" spans="1:7" x14ac:dyDescent="0.25">
      <c r="A722">
        <v>92509</v>
      </c>
      <c r="B722" t="s">
        <v>3596</v>
      </c>
      <c r="C722" t="s">
        <v>99</v>
      </c>
      <c r="D722" t="s">
        <v>8282</v>
      </c>
      <c r="E722">
        <v>397800</v>
      </c>
      <c r="F722">
        <v>2.6051070415269498E-2</v>
      </c>
      <c r="G722">
        <v>67</v>
      </c>
    </row>
    <row r="723" spans="1:7" x14ac:dyDescent="0.25">
      <c r="A723">
        <v>92656</v>
      </c>
      <c r="B723" t="s">
        <v>7036</v>
      </c>
      <c r="C723" t="s">
        <v>99</v>
      </c>
      <c r="D723" t="s">
        <v>8256</v>
      </c>
      <c r="E723">
        <v>625800</v>
      </c>
      <c r="F723">
        <v>-1.75824175824176E-2</v>
      </c>
      <c r="G723">
        <v>61.5</v>
      </c>
    </row>
    <row r="724" spans="1:7" x14ac:dyDescent="0.25">
      <c r="A724">
        <v>92024</v>
      </c>
      <c r="B724" t="s">
        <v>6956</v>
      </c>
      <c r="C724" t="s">
        <v>99</v>
      </c>
      <c r="D724" t="s">
        <v>8275</v>
      </c>
      <c r="E724">
        <v>1041500</v>
      </c>
      <c r="F724">
        <v>1.9479248238057901E-2</v>
      </c>
      <c r="G724">
        <v>67.5</v>
      </c>
    </row>
    <row r="725" spans="1:7" x14ac:dyDescent="0.25">
      <c r="A725">
        <v>95624</v>
      </c>
      <c r="B725" t="s">
        <v>7297</v>
      </c>
      <c r="C725" t="s">
        <v>99</v>
      </c>
      <c r="D725" t="s">
        <v>8273</v>
      </c>
      <c r="E725">
        <v>438600</v>
      </c>
      <c r="F725">
        <v>1.8815331010453001E-2</v>
      </c>
      <c r="G725">
        <v>63</v>
      </c>
    </row>
    <row r="726" spans="1:7" x14ac:dyDescent="0.25">
      <c r="A726">
        <v>10473</v>
      </c>
      <c r="B726" t="s">
        <v>1074</v>
      </c>
      <c r="C726" t="s">
        <v>1075</v>
      </c>
      <c r="D726" t="s">
        <v>8250</v>
      </c>
      <c r="E726">
        <v>449700</v>
      </c>
      <c r="F726">
        <v>7.1990464839094201E-2</v>
      </c>
      <c r="G726">
        <v>171.5</v>
      </c>
    </row>
    <row r="727" spans="1:7" x14ac:dyDescent="0.25">
      <c r="A727">
        <v>92553</v>
      </c>
      <c r="B727" t="s">
        <v>7017</v>
      </c>
      <c r="C727" t="s">
        <v>99</v>
      </c>
      <c r="D727" t="s">
        <v>8282</v>
      </c>
      <c r="E727">
        <v>315200</v>
      </c>
      <c r="F727">
        <v>4.3363124793114903E-2</v>
      </c>
      <c r="G727">
        <v>60</v>
      </c>
    </row>
    <row r="728" spans="1:7" x14ac:dyDescent="0.25">
      <c r="A728">
        <v>61265</v>
      </c>
      <c r="B728" t="s">
        <v>5698</v>
      </c>
      <c r="C728" t="s">
        <v>5519</v>
      </c>
      <c r="D728" t="s">
        <v>8334</v>
      </c>
      <c r="E728">
        <v>103900</v>
      </c>
      <c r="F728">
        <v>4.3172690763052197E-2</v>
      </c>
      <c r="G728">
        <v>82</v>
      </c>
    </row>
    <row r="729" spans="1:7" x14ac:dyDescent="0.25">
      <c r="A729">
        <v>22003</v>
      </c>
      <c r="B729" t="s">
        <v>2319</v>
      </c>
      <c r="C729" t="s">
        <v>2066</v>
      </c>
      <c r="D729" t="s">
        <v>8259</v>
      </c>
      <c r="E729">
        <v>549900</v>
      </c>
      <c r="F729">
        <v>1.9466073414905499E-2</v>
      </c>
      <c r="G729">
        <v>58.5</v>
      </c>
    </row>
    <row r="730" spans="1:7" x14ac:dyDescent="0.25">
      <c r="A730">
        <v>85374</v>
      </c>
      <c r="B730" t="s">
        <v>6766</v>
      </c>
      <c r="C730" t="s">
        <v>6743</v>
      </c>
      <c r="D730" t="s">
        <v>8264</v>
      </c>
      <c r="E730">
        <v>253200</v>
      </c>
      <c r="F730">
        <v>5.7202505219206702E-2</v>
      </c>
      <c r="G730">
        <v>56</v>
      </c>
    </row>
    <row r="731" spans="1:7" x14ac:dyDescent="0.25">
      <c r="A731">
        <v>10940</v>
      </c>
      <c r="B731" t="s">
        <v>424</v>
      </c>
      <c r="C731" t="s">
        <v>1075</v>
      </c>
      <c r="D731" t="s">
        <v>8250</v>
      </c>
      <c r="E731">
        <v>200100</v>
      </c>
      <c r="F731">
        <v>0.10920177383592</v>
      </c>
      <c r="G731">
        <v>119</v>
      </c>
    </row>
    <row r="732" spans="1:7" x14ac:dyDescent="0.25">
      <c r="A732">
        <v>79928</v>
      </c>
      <c r="B732" t="s">
        <v>8124</v>
      </c>
      <c r="C732" t="s">
        <v>6396</v>
      </c>
      <c r="D732" t="s">
        <v>6506</v>
      </c>
      <c r="E732">
        <v>137500</v>
      </c>
      <c r="F732">
        <v>3.6171816126601399E-2</v>
      </c>
      <c r="G732">
        <v>127</v>
      </c>
    </row>
    <row r="733" spans="1:7" x14ac:dyDescent="0.25">
      <c r="A733">
        <v>27526</v>
      </c>
      <c r="B733" t="s">
        <v>2637</v>
      </c>
      <c r="C733" t="s">
        <v>2564</v>
      </c>
      <c r="D733" t="s">
        <v>2660</v>
      </c>
      <c r="E733">
        <v>257200</v>
      </c>
      <c r="F733">
        <v>4.9795918367346897E-2</v>
      </c>
      <c r="G733">
        <v>63</v>
      </c>
    </row>
    <row r="734" spans="1:7" x14ac:dyDescent="0.25">
      <c r="A734">
        <v>75034</v>
      </c>
      <c r="B734" t="s">
        <v>6402</v>
      </c>
      <c r="C734" t="s">
        <v>6396</v>
      </c>
      <c r="D734" t="s">
        <v>8262</v>
      </c>
      <c r="E734">
        <v>425600</v>
      </c>
      <c r="F734">
        <v>-1.5726179463459802E-2</v>
      </c>
      <c r="G734">
        <v>87</v>
      </c>
    </row>
    <row r="735" spans="1:7" x14ac:dyDescent="0.25">
      <c r="A735">
        <v>96720</v>
      </c>
      <c r="B735" t="s">
        <v>7379</v>
      </c>
      <c r="C735" t="s">
        <v>7368</v>
      </c>
      <c r="D735" t="s">
        <v>7379</v>
      </c>
      <c r="E735">
        <v>341100</v>
      </c>
      <c r="F735">
        <v>6.6604127579737299E-2</v>
      </c>
      <c r="G735">
        <v>81.5</v>
      </c>
    </row>
    <row r="736" spans="1:7" x14ac:dyDescent="0.25">
      <c r="A736">
        <v>4401</v>
      </c>
      <c r="B736" t="s">
        <v>627</v>
      </c>
      <c r="C736" t="s">
        <v>575</v>
      </c>
      <c r="D736" t="s">
        <v>627</v>
      </c>
      <c r="E736">
        <v>153400</v>
      </c>
      <c r="F736">
        <v>5.4295532646048097E-2</v>
      </c>
      <c r="G736">
        <v>77</v>
      </c>
    </row>
    <row r="737" spans="1:7" x14ac:dyDescent="0.25">
      <c r="A737">
        <v>77407</v>
      </c>
      <c r="B737" t="s">
        <v>157</v>
      </c>
      <c r="C737" t="s">
        <v>6396</v>
      </c>
      <c r="D737" t="s">
        <v>8252</v>
      </c>
      <c r="E737">
        <v>253300</v>
      </c>
      <c r="F737">
        <v>1.19856172592889E-2</v>
      </c>
      <c r="G737">
        <v>85</v>
      </c>
    </row>
    <row r="738" spans="1:7" x14ac:dyDescent="0.25">
      <c r="A738">
        <v>33065</v>
      </c>
      <c r="B738" t="s">
        <v>3364</v>
      </c>
      <c r="C738" t="s">
        <v>3212</v>
      </c>
      <c r="D738" t="s">
        <v>8265</v>
      </c>
      <c r="E738">
        <v>214600</v>
      </c>
      <c r="F738">
        <v>5.0930460333006897E-2</v>
      </c>
      <c r="G738">
        <v>95</v>
      </c>
    </row>
    <row r="739" spans="1:7" x14ac:dyDescent="0.25">
      <c r="A739">
        <v>27616</v>
      </c>
      <c r="B739" t="s">
        <v>2660</v>
      </c>
      <c r="C739" t="s">
        <v>2564</v>
      </c>
      <c r="D739" t="s">
        <v>2660</v>
      </c>
      <c r="E739">
        <v>221400</v>
      </c>
      <c r="F739">
        <v>7.47572815533981E-2</v>
      </c>
      <c r="G739">
        <v>50.5</v>
      </c>
    </row>
    <row r="740" spans="1:7" x14ac:dyDescent="0.25">
      <c r="A740">
        <v>26003</v>
      </c>
      <c r="B740" t="s">
        <v>2545</v>
      </c>
      <c r="C740" t="s">
        <v>2519</v>
      </c>
      <c r="D740" t="s">
        <v>2545</v>
      </c>
      <c r="E740">
        <v>104100</v>
      </c>
      <c r="F740">
        <v>5.0454086781029299E-2</v>
      </c>
      <c r="G740">
        <v>98</v>
      </c>
    </row>
    <row r="741" spans="1:7" x14ac:dyDescent="0.25">
      <c r="A741">
        <v>80020</v>
      </c>
      <c r="B741" t="s">
        <v>6510</v>
      </c>
      <c r="C741" t="s">
        <v>6509</v>
      </c>
      <c r="D741" t="s">
        <v>8274</v>
      </c>
      <c r="E741">
        <v>403900</v>
      </c>
      <c r="F741">
        <v>3.9372104992279999E-2</v>
      </c>
      <c r="G741">
        <v>50</v>
      </c>
    </row>
    <row r="742" spans="1:7" x14ac:dyDescent="0.25">
      <c r="A742">
        <v>35758</v>
      </c>
      <c r="B742" t="s">
        <v>558</v>
      </c>
      <c r="C742" t="s">
        <v>3568</v>
      </c>
      <c r="D742" t="s">
        <v>3620</v>
      </c>
      <c r="E742">
        <v>223000</v>
      </c>
      <c r="F742">
        <v>1.9661636945587601E-2</v>
      </c>
      <c r="G742">
        <v>54</v>
      </c>
    </row>
    <row r="743" spans="1:7" x14ac:dyDescent="0.25">
      <c r="A743">
        <v>78504</v>
      </c>
      <c r="B743" t="s">
        <v>8107</v>
      </c>
      <c r="C743" t="s">
        <v>6396</v>
      </c>
      <c r="D743" t="s">
        <v>8260</v>
      </c>
      <c r="E743">
        <v>162900</v>
      </c>
      <c r="F743">
        <v>-6.1349693251533703E-4</v>
      </c>
      <c r="G743">
        <v>85</v>
      </c>
    </row>
    <row r="744" spans="1:7" x14ac:dyDescent="0.25">
      <c r="A744">
        <v>30606</v>
      </c>
      <c r="B744" t="s">
        <v>1238</v>
      </c>
      <c r="C744" t="s">
        <v>2990</v>
      </c>
      <c r="D744" t="s">
        <v>8335</v>
      </c>
      <c r="E744">
        <v>207500</v>
      </c>
      <c r="F744">
        <v>6.0838445807771001E-2</v>
      </c>
      <c r="G744">
        <v>64.5</v>
      </c>
    </row>
    <row r="745" spans="1:7" x14ac:dyDescent="0.25">
      <c r="A745">
        <v>90006</v>
      </c>
      <c r="B745" t="s">
        <v>98</v>
      </c>
      <c r="C745" t="s">
        <v>99</v>
      </c>
      <c r="D745" t="s">
        <v>8256</v>
      </c>
      <c r="E745">
        <v>676500</v>
      </c>
      <c r="F745">
        <v>1.4784151389710199E-4</v>
      </c>
      <c r="G745">
        <v>64</v>
      </c>
    </row>
    <row r="746" spans="1:7" x14ac:dyDescent="0.25">
      <c r="A746">
        <v>96817</v>
      </c>
      <c r="B746" t="s">
        <v>7408</v>
      </c>
      <c r="C746" t="s">
        <v>7368</v>
      </c>
      <c r="D746" t="s">
        <v>8315</v>
      </c>
      <c r="E746">
        <v>721200</v>
      </c>
      <c r="F746">
        <v>-3.5571008290986902E-2</v>
      </c>
      <c r="G746">
        <v>88</v>
      </c>
    </row>
    <row r="747" spans="1:7" x14ac:dyDescent="0.25">
      <c r="A747">
        <v>44124</v>
      </c>
      <c r="B747" t="s">
        <v>772</v>
      </c>
      <c r="C747" t="s">
        <v>4080</v>
      </c>
      <c r="D747" t="s">
        <v>8270</v>
      </c>
      <c r="E747">
        <v>152800</v>
      </c>
      <c r="F747">
        <v>3.8043478260869602E-2</v>
      </c>
      <c r="G747">
        <v>66</v>
      </c>
    </row>
    <row r="748" spans="1:7" x14ac:dyDescent="0.25">
      <c r="A748">
        <v>34221</v>
      </c>
      <c r="B748" t="s">
        <v>3057</v>
      </c>
      <c r="C748" t="s">
        <v>3212</v>
      </c>
      <c r="D748" t="s">
        <v>8311</v>
      </c>
      <c r="E748">
        <v>223900</v>
      </c>
      <c r="F748">
        <v>5.26563234602727E-2</v>
      </c>
      <c r="G748">
        <v>97</v>
      </c>
    </row>
    <row r="749" spans="1:7" x14ac:dyDescent="0.25">
      <c r="A749">
        <v>75219</v>
      </c>
      <c r="B749" t="s">
        <v>2692</v>
      </c>
      <c r="C749" t="s">
        <v>6396</v>
      </c>
      <c r="D749" t="s">
        <v>8262</v>
      </c>
      <c r="E749">
        <v>309100</v>
      </c>
      <c r="F749">
        <v>5.7475196715703003E-2</v>
      </c>
      <c r="G749">
        <v>107</v>
      </c>
    </row>
    <row r="750" spans="1:7" x14ac:dyDescent="0.25">
      <c r="A750">
        <v>78550</v>
      </c>
      <c r="B750" t="s">
        <v>8336</v>
      </c>
      <c r="C750" t="s">
        <v>6396</v>
      </c>
      <c r="D750" t="s">
        <v>8269</v>
      </c>
      <c r="E750">
        <v>85200</v>
      </c>
      <c r="F750">
        <v>4.7169811320754698E-3</v>
      </c>
      <c r="G750">
        <v>0</v>
      </c>
    </row>
    <row r="751" spans="1:7" x14ac:dyDescent="0.25">
      <c r="A751">
        <v>85205</v>
      </c>
      <c r="B751" t="s">
        <v>6746</v>
      </c>
      <c r="C751" t="s">
        <v>6743</v>
      </c>
      <c r="D751" t="s">
        <v>8264</v>
      </c>
      <c r="E751">
        <v>242600</v>
      </c>
      <c r="F751">
        <v>5.0216450216450201E-2</v>
      </c>
      <c r="G751">
        <v>48</v>
      </c>
    </row>
    <row r="752" spans="1:7" x14ac:dyDescent="0.25">
      <c r="A752">
        <v>11210</v>
      </c>
      <c r="B752" t="s">
        <v>1074</v>
      </c>
      <c r="C752" t="s">
        <v>1075</v>
      </c>
      <c r="D752" t="s">
        <v>8250</v>
      </c>
      <c r="E752">
        <v>805100</v>
      </c>
      <c r="F752">
        <v>-1.56498349431471E-2</v>
      </c>
      <c r="G752">
        <v>182</v>
      </c>
    </row>
    <row r="753" spans="1:7" x14ac:dyDescent="0.25">
      <c r="A753">
        <v>45238</v>
      </c>
      <c r="B753" t="s">
        <v>4333</v>
      </c>
      <c r="C753" t="s">
        <v>4080</v>
      </c>
      <c r="D753" t="s">
        <v>4333</v>
      </c>
      <c r="E753">
        <v>123800</v>
      </c>
      <c r="F753">
        <v>5.2721088435374201E-2</v>
      </c>
      <c r="G753">
        <v>63.5</v>
      </c>
    </row>
    <row r="754" spans="1:7" x14ac:dyDescent="0.25">
      <c r="A754">
        <v>70816</v>
      </c>
      <c r="B754" t="s">
        <v>6175</v>
      </c>
      <c r="C754" t="s">
        <v>6091</v>
      </c>
      <c r="D754" t="s">
        <v>6175</v>
      </c>
      <c r="E754">
        <v>174400</v>
      </c>
      <c r="F754">
        <v>-3.27232390460344E-2</v>
      </c>
      <c r="G754">
        <v>86</v>
      </c>
    </row>
    <row r="755" spans="1:7" x14ac:dyDescent="0.25">
      <c r="A755">
        <v>12550</v>
      </c>
      <c r="B755" t="s">
        <v>1308</v>
      </c>
      <c r="C755" t="s">
        <v>1075</v>
      </c>
      <c r="D755" t="s">
        <v>8250</v>
      </c>
      <c r="E755">
        <v>225100</v>
      </c>
      <c r="F755">
        <v>0.113805047006432</v>
      </c>
      <c r="G755">
        <v>131</v>
      </c>
    </row>
    <row r="756" spans="1:7" x14ac:dyDescent="0.25">
      <c r="A756">
        <v>19320</v>
      </c>
      <c r="B756" t="s">
        <v>1990</v>
      </c>
      <c r="C756" t="s">
        <v>1538</v>
      </c>
      <c r="D756" t="s">
        <v>8293</v>
      </c>
      <c r="E756">
        <v>221400</v>
      </c>
      <c r="F756">
        <v>1.6528925619834701E-2</v>
      </c>
      <c r="G756">
        <v>83</v>
      </c>
    </row>
    <row r="757" spans="1:7" x14ac:dyDescent="0.25">
      <c r="A757">
        <v>92626</v>
      </c>
      <c r="B757" t="s">
        <v>7030</v>
      </c>
      <c r="C757" t="s">
        <v>99</v>
      </c>
      <c r="D757" t="s">
        <v>8256</v>
      </c>
      <c r="E757">
        <v>799500</v>
      </c>
      <c r="F757">
        <v>3.7537537537537499E-4</v>
      </c>
      <c r="G757">
        <v>58</v>
      </c>
    </row>
    <row r="758" spans="1:7" x14ac:dyDescent="0.25">
      <c r="A758">
        <v>92880</v>
      </c>
      <c r="B758" t="s">
        <v>6938</v>
      </c>
      <c r="C758" t="s">
        <v>99</v>
      </c>
      <c r="D758" t="s">
        <v>8282</v>
      </c>
      <c r="E758">
        <v>583800</v>
      </c>
      <c r="F758">
        <v>1.1084170419120199E-2</v>
      </c>
      <c r="G758">
        <v>68</v>
      </c>
    </row>
    <row r="759" spans="1:7" x14ac:dyDescent="0.25">
      <c r="A759">
        <v>89129</v>
      </c>
      <c r="B759" t="s">
        <v>6854</v>
      </c>
      <c r="C759" t="s">
        <v>6849</v>
      </c>
      <c r="D759" t="s">
        <v>8277</v>
      </c>
      <c r="E759">
        <v>294700</v>
      </c>
      <c r="F759">
        <v>2.4330900243309E-2</v>
      </c>
      <c r="G759">
        <v>53</v>
      </c>
    </row>
    <row r="760" spans="1:7" x14ac:dyDescent="0.25">
      <c r="A760">
        <v>29607</v>
      </c>
      <c r="B760" t="s">
        <v>419</v>
      </c>
      <c r="C760" t="s">
        <v>2868</v>
      </c>
      <c r="D760" t="s">
        <v>8303</v>
      </c>
      <c r="E760">
        <v>220800</v>
      </c>
      <c r="F760">
        <v>-1.03092783505155E-2</v>
      </c>
      <c r="G760">
        <v>70</v>
      </c>
    </row>
    <row r="761" spans="1:7" x14ac:dyDescent="0.25">
      <c r="A761">
        <v>92253</v>
      </c>
      <c r="B761" t="s">
        <v>6987</v>
      </c>
      <c r="C761" t="s">
        <v>99</v>
      </c>
      <c r="D761" t="s">
        <v>8282</v>
      </c>
      <c r="E761">
        <v>429800</v>
      </c>
      <c r="F761">
        <v>4.3203883495145597E-2</v>
      </c>
      <c r="G761">
        <v>116</v>
      </c>
    </row>
    <row r="762" spans="1:7" x14ac:dyDescent="0.25">
      <c r="A762">
        <v>75080</v>
      </c>
      <c r="B762" t="s">
        <v>6411</v>
      </c>
      <c r="C762" t="s">
        <v>6396</v>
      </c>
      <c r="D762" t="s">
        <v>8262</v>
      </c>
      <c r="E762">
        <v>314200</v>
      </c>
      <c r="F762">
        <v>4.0397350993377497E-2</v>
      </c>
      <c r="G762">
        <v>55</v>
      </c>
    </row>
    <row r="763" spans="1:7" x14ac:dyDescent="0.25">
      <c r="A763">
        <v>23185</v>
      </c>
      <c r="B763" t="s">
        <v>142</v>
      </c>
      <c r="C763" t="s">
        <v>2066</v>
      </c>
      <c r="D763" t="s">
        <v>8266</v>
      </c>
      <c r="E763">
        <v>302200</v>
      </c>
      <c r="F763">
        <v>-1.24183006535948E-2</v>
      </c>
      <c r="G763">
        <v>87</v>
      </c>
    </row>
    <row r="764" spans="1:7" x14ac:dyDescent="0.25">
      <c r="A764">
        <v>85338</v>
      </c>
      <c r="B764" t="s">
        <v>6760</v>
      </c>
      <c r="C764" t="s">
        <v>6743</v>
      </c>
      <c r="D764" t="s">
        <v>8264</v>
      </c>
      <c r="E764">
        <v>260800</v>
      </c>
      <c r="F764">
        <v>5.20371117386043E-2</v>
      </c>
      <c r="G764">
        <v>70</v>
      </c>
    </row>
    <row r="765" spans="1:7" x14ac:dyDescent="0.25">
      <c r="A765">
        <v>33810</v>
      </c>
      <c r="B765" t="s">
        <v>3466</v>
      </c>
      <c r="C765" t="s">
        <v>3212</v>
      </c>
      <c r="D765" t="s">
        <v>8337</v>
      </c>
      <c r="E765">
        <v>195700</v>
      </c>
      <c r="F765">
        <v>4.0404040404040401E-2</v>
      </c>
      <c r="G765">
        <v>66</v>
      </c>
    </row>
    <row r="766" spans="1:7" x14ac:dyDescent="0.25">
      <c r="A766">
        <v>89122</v>
      </c>
      <c r="B766" t="s">
        <v>6854</v>
      </c>
      <c r="C766" t="s">
        <v>6849</v>
      </c>
      <c r="D766" t="s">
        <v>8277</v>
      </c>
      <c r="E766">
        <v>232400</v>
      </c>
      <c r="F766">
        <v>6.6055045871559595E-2</v>
      </c>
      <c r="G766">
        <v>47.5</v>
      </c>
    </row>
    <row r="767" spans="1:7" x14ac:dyDescent="0.25">
      <c r="A767">
        <v>85254</v>
      </c>
      <c r="B767" t="s">
        <v>2207</v>
      </c>
      <c r="C767" t="s">
        <v>6743</v>
      </c>
      <c r="D767" t="s">
        <v>8264</v>
      </c>
      <c r="E767">
        <v>506500</v>
      </c>
      <c r="F767">
        <v>6.3405416754146501E-2</v>
      </c>
      <c r="G767">
        <v>66</v>
      </c>
    </row>
    <row r="768" spans="1:7" x14ac:dyDescent="0.25">
      <c r="A768">
        <v>22554</v>
      </c>
      <c r="B768" t="s">
        <v>1468</v>
      </c>
      <c r="C768" t="s">
        <v>2066</v>
      </c>
      <c r="D768" t="s">
        <v>8259</v>
      </c>
      <c r="E768">
        <v>351200</v>
      </c>
      <c r="F768">
        <v>1.35642135642136E-2</v>
      </c>
      <c r="G768">
        <v>72</v>
      </c>
    </row>
    <row r="769" spans="1:7" x14ac:dyDescent="0.25">
      <c r="A769">
        <v>48044</v>
      </c>
      <c r="B769" t="s">
        <v>4643</v>
      </c>
      <c r="C769" t="s">
        <v>4633</v>
      </c>
      <c r="D769" t="s">
        <v>8278</v>
      </c>
      <c r="E769">
        <v>298700</v>
      </c>
      <c r="F769">
        <v>0.03</v>
      </c>
      <c r="G769">
        <v>66</v>
      </c>
    </row>
    <row r="770" spans="1:7" x14ac:dyDescent="0.25">
      <c r="A770">
        <v>55044</v>
      </c>
      <c r="B770" t="s">
        <v>340</v>
      </c>
      <c r="C770" t="s">
        <v>5260</v>
      </c>
      <c r="D770" t="s">
        <v>8314</v>
      </c>
      <c r="E770">
        <v>356700</v>
      </c>
      <c r="F770">
        <v>3.4512761020881702E-2</v>
      </c>
      <c r="G770">
        <v>74</v>
      </c>
    </row>
    <row r="771" spans="1:7" x14ac:dyDescent="0.25">
      <c r="A771">
        <v>63116</v>
      </c>
      <c r="B771" t="s">
        <v>4763</v>
      </c>
      <c r="C771" t="s">
        <v>5817</v>
      </c>
      <c r="D771" t="s">
        <v>8263</v>
      </c>
      <c r="E771">
        <v>117100</v>
      </c>
      <c r="F771">
        <v>2.2707423580786E-2</v>
      </c>
      <c r="G771">
        <v>70</v>
      </c>
    </row>
    <row r="772" spans="1:7" x14ac:dyDescent="0.25">
      <c r="A772">
        <v>29414</v>
      </c>
      <c r="B772" t="s">
        <v>1740</v>
      </c>
      <c r="C772" t="s">
        <v>2868</v>
      </c>
      <c r="D772" t="s">
        <v>8301</v>
      </c>
      <c r="E772">
        <v>262500</v>
      </c>
      <c r="F772">
        <v>1.6653756777691701E-2</v>
      </c>
      <c r="G772">
        <v>81.5</v>
      </c>
    </row>
    <row r="773" spans="1:7" x14ac:dyDescent="0.25">
      <c r="A773">
        <v>29910</v>
      </c>
      <c r="B773" t="s">
        <v>2983</v>
      </c>
      <c r="C773" t="s">
        <v>2868</v>
      </c>
      <c r="D773" t="s">
        <v>8338</v>
      </c>
      <c r="E773">
        <v>283000</v>
      </c>
      <c r="F773">
        <v>4.73723168023686E-2</v>
      </c>
      <c r="G773">
        <v>102</v>
      </c>
    </row>
    <row r="774" spans="1:7" x14ac:dyDescent="0.25">
      <c r="A774">
        <v>60073</v>
      </c>
      <c r="B774" t="s">
        <v>5548</v>
      </c>
      <c r="C774" t="s">
        <v>5519</v>
      </c>
      <c r="D774" t="s">
        <v>8251</v>
      </c>
      <c r="E774">
        <v>154800</v>
      </c>
      <c r="F774">
        <v>3.82293762575453E-2</v>
      </c>
      <c r="G774">
        <v>80</v>
      </c>
    </row>
    <row r="775" spans="1:7" x14ac:dyDescent="0.25">
      <c r="A775">
        <v>75040</v>
      </c>
      <c r="B775" t="s">
        <v>6404</v>
      </c>
      <c r="C775" t="s">
        <v>6396</v>
      </c>
      <c r="D775" t="s">
        <v>8262</v>
      </c>
      <c r="E775">
        <v>198300</v>
      </c>
      <c r="F775">
        <v>6.3841201716738197E-2</v>
      </c>
      <c r="G775">
        <v>51.5</v>
      </c>
    </row>
    <row r="776" spans="1:7" x14ac:dyDescent="0.25">
      <c r="A776">
        <v>20774</v>
      </c>
      <c r="B776" t="s">
        <v>2142</v>
      </c>
      <c r="C776" t="s">
        <v>101</v>
      </c>
      <c r="D776" t="s">
        <v>8259</v>
      </c>
      <c r="E776">
        <v>329900</v>
      </c>
      <c r="F776">
        <v>5.5004796929964801E-2</v>
      </c>
      <c r="G776">
        <v>91</v>
      </c>
    </row>
    <row r="777" spans="1:7" x14ac:dyDescent="0.25">
      <c r="A777">
        <v>23188</v>
      </c>
      <c r="B777" t="s">
        <v>142</v>
      </c>
      <c r="C777" t="s">
        <v>2066</v>
      </c>
      <c r="D777" t="s">
        <v>8266</v>
      </c>
      <c r="E777">
        <v>306800</v>
      </c>
      <c r="F777">
        <v>2.88397048960429E-2</v>
      </c>
      <c r="G777">
        <v>83</v>
      </c>
    </row>
    <row r="778" spans="1:7" x14ac:dyDescent="0.25">
      <c r="A778">
        <v>75703</v>
      </c>
      <c r="B778" t="s">
        <v>6441</v>
      </c>
      <c r="C778" t="s">
        <v>6396</v>
      </c>
      <c r="D778" t="s">
        <v>6441</v>
      </c>
      <c r="E778">
        <v>219000</v>
      </c>
      <c r="F778">
        <v>1.7185322805387801E-2</v>
      </c>
      <c r="G778">
        <v>81</v>
      </c>
    </row>
    <row r="779" spans="1:7" x14ac:dyDescent="0.25">
      <c r="A779">
        <v>78258</v>
      </c>
      <c r="B779" t="s">
        <v>3440</v>
      </c>
      <c r="C779" t="s">
        <v>6396</v>
      </c>
      <c r="D779" t="s">
        <v>8257</v>
      </c>
      <c r="E779">
        <v>353000</v>
      </c>
      <c r="F779">
        <v>1.6119746689694899E-2</v>
      </c>
      <c r="G779">
        <v>74</v>
      </c>
    </row>
    <row r="780" spans="1:7" x14ac:dyDescent="0.25">
      <c r="A780">
        <v>77042</v>
      </c>
      <c r="B780" t="s">
        <v>2056</v>
      </c>
      <c r="C780" t="s">
        <v>6396</v>
      </c>
      <c r="D780" t="s">
        <v>8252</v>
      </c>
      <c r="E780">
        <v>214100</v>
      </c>
      <c r="F780">
        <v>8.0037664783427498E-3</v>
      </c>
      <c r="G780">
        <v>100</v>
      </c>
    </row>
    <row r="781" spans="1:7" x14ac:dyDescent="0.25">
      <c r="A781">
        <v>49009</v>
      </c>
      <c r="B781" t="s">
        <v>4772</v>
      </c>
      <c r="C781" t="s">
        <v>4633</v>
      </c>
      <c r="D781" t="s">
        <v>8339</v>
      </c>
      <c r="E781">
        <v>236100</v>
      </c>
      <c r="F781">
        <v>3.0554343081623699E-2</v>
      </c>
      <c r="G781">
        <v>85</v>
      </c>
    </row>
    <row r="782" spans="1:7" x14ac:dyDescent="0.25">
      <c r="A782">
        <v>27613</v>
      </c>
      <c r="B782" t="s">
        <v>2660</v>
      </c>
      <c r="C782" t="s">
        <v>2564</v>
      </c>
      <c r="D782" t="s">
        <v>2660</v>
      </c>
      <c r="E782">
        <v>366800</v>
      </c>
      <c r="F782">
        <v>5.6755978104292698E-2</v>
      </c>
      <c r="G782">
        <v>47</v>
      </c>
    </row>
    <row r="783" spans="1:7" x14ac:dyDescent="0.25">
      <c r="A783">
        <v>87109</v>
      </c>
      <c r="B783" t="s">
        <v>6829</v>
      </c>
      <c r="C783" t="s">
        <v>6816</v>
      </c>
      <c r="D783" t="s">
        <v>6829</v>
      </c>
      <c r="E783">
        <v>245900</v>
      </c>
      <c r="F783">
        <v>4.0186125211505899E-2</v>
      </c>
      <c r="G783">
        <v>67</v>
      </c>
    </row>
    <row r="784" spans="1:7" x14ac:dyDescent="0.25">
      <c r="A784">
        <v>34741</v>
      </c>
      <c r="B784" t="s">
        <v>3551</v>
      </c>
      <c r="C784" t="s">
        <v>3212</v>
      </c>
      <c r="D784" t="s">
        <v>8272</v>
      </c>
      <c r="E784">
        <v>168700</v>
      </c>
      <c r="F784">
        <v>0.136026936026936</v>
      </c>
      <c r="G784">
        <v>75</v>
      </c>
    </row>
    <row r="785" spans="1:7" x14ac:dyDescent="0.25">
      <c r="A785">
        <v>90028</v>
      </c>
      <c r="B785" t="s">
        <v>98</v>
      </c>
      <c r="C785" t="s">
        <v>99</v>
      </c>
      <c r="D785" t="s">
        <v>8256</v>
      </c>
      <c r="E785">
        <v>870800</v>
      </c>
      <c r="F785">
        <v>-2.3109715054969698E-2</v>
      </c>
      <c r="G785">
        <v>64</v>
      </c>
    </row>
    <row r="786" spans="1:7" x14ac:dyDescent="0.25">
      <c r="A786">
        <v>38017</v>
      </c>
      <c r="B786" t="s">
        <v>3853</v>
      </c>
      <c r="C786" t="s">
        <v>3692</v>
      </c>
      <c r="D786" t="s">
        <v>3852</v>
      </c>
      <c r="E786">
        <v>341200</v>
      </c>
      <c r="F786">
        <v>4.7911547911547898E-2</v>
      </c>
      <c r="G786">
        <v>69</v>
      </c>
    </row>
    <row r="787" spans="1:7" x14ac:dyDescent="0.25">
      <c r="A787">
        <v>29501</v>
      </c>
      <c r="B787" t="s">
        <v>1013</v>
      </c>
      <c r="C787" t="s">
        <v>2868</v>
      </c>
      <c r="D787" t="s">
        <v>1013</v>
      </c>
      <c r="E787">
        <v>153800</v>
      </c>
      <c r="F787">
        <v>9.3883357041251794E-2</v>
      </c>
      <c r="G787">
        <v>78.5</v>
      </c>
    </row>
    <row r="788" spans="1:7" x14ac:dyDescent="0.25">
      <c r="A788">
        <v>60630</v>
      </c>
      <c r="B788" t="s">
        <v>5660</v>
      </c>
      <c r="C788" t="s">
        <v>5519</v>
      </c>
      <c r="D788" t="s">
        <v>8251</v>
      </c>
      <c r="E788">
        <v>278900</v>
      </c>
      <c r="F788">
        <v>-6.3465413028878398E-2</v>
      </c>
      <c r="G788">
        <v>86</v>
      </c>
    </row>
    <row r="789" spans="1:7" x14ac:dyDescent="0.25">
      <c r="A789">
        <v>94115</v>
      </c>
      <c r="B789" t="s">
        <v>7177</v>
      </c>
      <c r="C789" t="s">
        <v>99</v>
      </c>
      <c r="D789" t="s">
        <v>8253</v>
      </c>
      <c r="E789">
        <v>1467500</v>
      </c>
      <c r="F789">
        <v>-6.0379049814316799E-2</v>
      </c>
      <c r="G789">
        <v>42</v>
      </c>
    </row>
    <row r="790" spans="1:7" x14ac:dyDescent="0.25">
      <c r="A790">
        <v>90255</v>
      </c>
      <c r="B790" t="s">
        <v>6879</v>
      </c>
      <c r="C790" t="s">
        <v>99</v>
      </c>
      <c r="D790" t="s">
        <v>8256</v>
      </c>
      <c r="E790">
        <v>442300</v>
      </c>
      <c r="F790">
        <v>4.0461067984003798E-2</v>
      </c>
      <c r="G790">
        <v>63</v>
      </c>
    </row>
    <row r="791" spans="1:7" x14ac:dyDescent="0.25">
      <c r="A791">
        <v>95020</v>
      </c>
      <c r="B791" t="s">
        <v>7228</v>
      </c>
      <c r="C791" t="s">
        <v>99</v>
      </c>
      <c r="D791" t="s">
        <v>8294</v>
      </c>
      <c r="E791">
        <v>714400</v>
      </c>
      <c r="F791">
        <v>-7.9500064424687503E-2</v>
      </c>
      <c r="G791">
        <v>55</v>
      </c>
    </row>
    <row r="792" spans="1:7" x14ac:dyDescent="0.25">
      <c r="A792">
        <v>11434</v>
      </c>
      <c r="B792" t="s">
        <v>1074</v>
      </c>
      <c r="C792" t="s">
        <v>1075</v>
      </c>
      <c r="D792" t="s">
        <v>8250</v>
      </c>
      <c r="E792">
        <v>461300</v>
      </c>
      <c r="F792">
        <v>6.0947562097516103E-2</v>
      </c>
      <c r="G792">
        <v>171</v>
      </c>
    </row>
    <row r="793" spans="1:7" x14ac:dyDescent="0.25">
      <c r="A793">
        <v>98661</v>
      </c>
      <c r="B793" t="s">
        <v>7636</v>
      </c>
      <c r="C793" t="s">
        <v>7521</v>
      </c>
      <c r="D793" t="s">
        <v>8281</v>
      </c>
      <c r="E793">
        <v>311000</v>
      </c>
      <c r="F793">
        <v>5.4594777890810402E-2</v>
      </c>
      <c r="G793">
        <v>56.5</v>
      </c>
    </row>
    <row r="794" spans="1:7" x14ac:dyDescent="0.25">
      <c r="A794">
        <v>21228</v>
      </c>
      <c r="B794" t="s">
        <v>2227</v>
      </c>
      <c r="C794" t="s">
        <v>101</v>
      </c>
      <c r="D794" t="s">
        <v>8267</v>
      </c>
      <c r="E794">
        <v>310600</v>
      </c>
      <c r="F794">
        <v>4.2030391205948904E-3</v>
      </c>
      <c r="G794">
        <v>67</v>
      </c>
    </row>
    <row r="795" spans="1:7" x14ac:dyDescent="0.25">
      <c r="A795">
        <v>57106</v>
      </c>
      <c r="B795" t="s">
        <v>5468</v>
      </c>
      <c r="C795" t="s">
        <v>5459</v>
      </c>
      <c r="D795" t="s">
        <v>5468</v>
      </c>
      <c r="E795">
        <v>214500</v>
      </c>
      <c r="F795">
        <v>3.67327211213146E-2</v>
      </c>
      <c r="G795">
        <v>57</v>
      </c>
    </row>
    <row r="796" spans="1:7" x14ac:dyDescent="0.25">
      <c r="A796">
        <v>33614</v>
      </c>
      <c r="B796" t="s">
        <v>3447</v>
      </c>
      <c r="C796" t="s">
        <v>3212</v>
      </c>
      <c r="D796" t="s">
        <v>8283</v>
      </c>
      <c r="E796">
        <v>190900</v>
      </c>
      <c r="F796">
        <v>6.1145080600333503E-2</v>
      </c>
      <c r="G796">
        <v>76.5</v>
      </c>
    </row>
    <row r="797" spans="1:7" x14ac:dyDescent="0.25">
      <c r="A797">
        <v>97223</v>
      </c>
      <c r="B797" t="s">
        <v>7452</v>
      </c>
      <c r="C797" t="s">
        <v>7409</v>
      </c>
      <c r="D797" t="s">
        <v>8281</v>
      </c>
      <c r="E797">
        <v>431100</v>
      </c>
      <c r="F797">
        <v>1.3875823142050801E-2</v>
      </c>
      <c r="G797">
        <v>56</v>
      </c>
    </row>
    <row r="798" spans="1:7" x14ac:dyDescent="0.25">
      <c r="A798">
        <v>91786</v>
      </c>
      <c r="B798" t="s">
        <v>4538</v>
      </c>
      <c r="C798" t="s">
        <v>99</v>
      </c>
      <c r="D798" t="s">
        <v>8282</v>
      </c>
      <c r="E798">
        <v>483000</v>
      </c>
      <c r="F798">
        <v>2.7659574468085101E-2</v>
      </c>
      <c r="G798">
        <v>60.5</v>
      </c>
    </row>
    <row r="799" spans="1:7" x14ac:dyDescent="0.25">
      <c r="A799">
        <v>75061</v>
      </c>
      <c r="B799" t="s">
        <v>6403</v>
      </c>
      <c r="C799" t="s">
        <v>6396</v>
      </c>
      <c r="D799" t="s">
        <v>8262</v>
      </c>
      <c r="E799">
        <v>204000</v>
      </c>
      <c r="F799">
        <v>0.10210696920583499</v>
      </c>
      <c r="G799">
        <v>62.5</v>
      </c>
    </row>
    <row r="800" spans="1:7" x14ac:dyDescent="0.25">
      <c r="A800">
        <v>97501</v>
      </c>
      <c r="B800" t="s">
        <v>324</v>
      </c>
      <c r="C800" t="s">
        <v>7409</v>
      </c>
      <c r="D800" t="s">
        <v>324</v>
      </c>
      <c r="E800">
        <v>253400</v>
      </c>
      <c r="F800">
        <v>3.8099139696845599E-2</v>
      </c>
      <c r="G800">
        <v>65</v>
      </c>
    </row>
    <row r="801" spans="1:7" x14ac:dyDescent="0.25">
      <c r="A801">
        <v>75149</v>
      </c>
      <c r="B801" t="s">
        <v>6422</v>
      </c>
      <c r="C801" t="s">
        <v>6396</v>
      </c>
      <c r="D801" t="s">
        <v>8262</v>
      </c>
      <c r="E801">
        <v>167300</v>
      </c>
      <c r="F801">
        <v>9.7769028871391106E-2</v>
      </c>
      <c r="G801">
        <v>49.5</v>
      </c>
    </row>
    <row r="802" spans="1:7" x14ac:dyDescent="0.25">
      <c r="A802">
        <v>65802</v>
      </c>
      <c r="B802" t="s">
        <v>144</v>
      </c>
      <c r="C802" t="s">
        <v>5817</v>
      </c>
      <c r="D802" t="s">
        <v>144</v>
      </c>
      <c r="E802">
        <v>111400</v>
      </c>
      <c r="F802">
        <v>6.2977099236641201E-2</v>
      </c>
      <c r="G802">
        <v>55</v>
      </c>
    </row>
    <row r="803" spans="1:7" x14ac:dyDescent="0.25">
      <c r="A803">
        <v>21207</v>
      </c>
      <c r="B803" t="s">
        <v>2219</v>
      </c>
      <c r="C803" t="s">
        <v>101</v>
      </c>
      <c r="D803" t="s">
        <v>8267</v>
      </c>
      <c r="E803">
        <v>185900</v>
      </c>
      <c r="F803">
        <v>-3.87797311271975E-2</v>
      </c>
      <c r="G803">
        <v>91</v>
      </c>
    </row>
    <row r="804" spans="1:7" x14ac:dyDescent="0.25">
      <c r="A804">
        <v>92234</v>
      </c>
      <c r="B804" t="s">
        <v>6981</v>
      </c>
      <c r="C804" t="s">
        <v>99</v>
      </c>
      <c r="D804" t="s">
        <v>8282</v>
      </c>
      <c r="E804">
        <v>307100</v>
      </c>
      <c r="F804">
        <v>3.8903924221921501E-2</v>
      </c>
      <c r="G804">
        <v>68</v>
      </c>
    </row>
    <row r="805" spans="1:7" x14ac:dyDescent="0.25">
      <c r="A805">
        <v>17602</v>
      </c>
      <c r="B805" t="s">
        <v>205</v>
      </c>
      <c r="C805" t="s">
        <v>1538</v>
      </c>
      <c r="D805" t="s">
        <v>205</v>
      </c>
      <c r="E805">
        <v>170000</v>
      </c>
      <c r="F805">
        <v>4.4867854947756601E-2</v>
      </c>
      <c r="G805">
        <v>66</v>
      </c>
    </row>
    <row r="806" spans="1:7" x14ac:dyDescent="0.25">
      <c r="A806">
        <v>73072</v>
      </c>
      <c r="B806" t="s">
        <v>6274</v>
      </c>
      <c r="C806" t="s">
        <v>6269</v>
      </c>
      <c r="D806" t="s">
        <v>6295</v>
      </c>
      <c r="E806">
        <v>219200</v>
      </c>
      <c r="F806">
        <v>4.1330166270783897E-2</v>
      </c>
      <c r="G806">
        <v>78</v>
      </c>
    </row>
    <row r="807" spans="1:7" x14ac:dyDescent="0.25">
      <c r="A807">
        <v>72701</v>
      </c>
      <c r="B807" t="s">
        <v>2731</v>
      </c>
      <c r="C807" t="s">
        <v>6206</v>
      </c>
      <c r="D807" t="s">
        <v>8340</v>
      </c>
      <c r="E807">
        <v>236500</v>
      </c>
      <c r="F807">
        <v>8.6856617647058806E-2</v>
      </c>
      <c r="G807">
        <v>60.5</v>
      </c>
    </row>
    <row r="808" spans="1:7" x14ac:dyDescent="0.25">
      <c r="A808">
        <v>75025</v>
      </c>
      <c r="B808" t="s">
        <v>6400</v>
      </c>
      <c r="C808" t="s">
        <v>6396</v>
      </c>
      <c r="D808" t="s">
        <v>8262</v>
      </c>
      <c r="E808">
        <v>369300</v>
      </c>
      <c r="F808">
        <v>1.6795154185022001E-2</v>
      </c>
      <c r="G808">
        <v>59</v>
      </c>
    </row>
    <row r="809" spans="1:7" x14ac:dyDescent="0.25">
      <c r="A809">
        <v>78250</v>
      </c>
      <c r="B809" t="s">
        <v>3440</v>
      </c>
      <c r="C809" t="s">
        <v>6396</v>
      </c>
      <c r="D809" t="s">
        <v>8257</v>
      </c>
      <c r="E809">
        <v>182300</v>
      </c>
      <c r="F809">
        <v>4.8303622771707903E-2</v>
      </c>
      <c r="G809">
        <v>53</v>
      </c>
    </row>
    <row r="810" spans="1:7" x14ac:dyDescent="0.25">
      <c r="A810">
        <v>27215</v>
      </c>
      <c r="B810" t="s">
        <v>247</v>
      </c>
      <c r="C810" t="s">
        <v>2564</v>
      </c>
      <c r="D810" t="s">
        <v>247</v>
      </c>
      <c r="E810">
        <v>157700</v>
      </c>
      <c r="F810">
        <v>3.0718954248366001E-2</v>
      </c>
      <c r="G810">
        <v>68.5</v>
      </c>
    </row>
    <row r="811" spans="1:7" x14ac:dyDescent="0.25">
      <c r="A811">
        <v>20744</v>
      </c>
      <c r="B811" t="s">
        <v>2132</v>
      </c>
      <c r="C811" t="s">
        <v>101</v>
      </c>
      <c r="D811" t="s">
        <v>8259</v>
      </c>
      <c r="E811">
        <v>304900</v>
      </c>
      <c r="F811">
        <v>2.5908479138627202E-2</v>
      </c>
      <c r="G811">
        <v>101</v>
      </c>
    </row>
    <row r="812" spans="1:7" x14ac:dyDescent="0.25">
      <c r="A812">
        <v>33176</v>
      </c>
      <c r="B812" t="s">
        <v>1494</v>
      </c>
      <c r="C812" t="s">
        <v>3212</v>
      </c>
      <c r="D812" t="s">
        <v>8265</v>
      </c>
      <c r="E812">
        <v>322100</v>
      </c>
      <c r="F812">
        <v>2.3839796567069301E-2</v>
      </c>
      <c r="G812">
        <v>85.5</v>
      </c>
    </row>
    <row r="813" spans="1:7" x14ac:dyDescent="0.25">
      <c r="A813">
        <v>78681</v>
      </c>
      <c r="B813" t="s">
        <v>6499</v>
      </c>
      <c r="C813" t="s">
        <v>6396</v>
      </c>
      <c r="D813" t="s">
        <v>8254</v>
      </c>
      <c r="E813">
        <v>317700</v>
      </c>
      <c r="F813">
        <v>5.9706470980653799E-2</v>
      </c>
      <c r="G813">
        <v>60</v>
      </c>
    </row>
    <row r="814" spans="1:7" x14ac:dyDescent="0.25">
      <c r="A814">
        <v>98125</v>
      </c>
      <c r="B814" t="s">
        <v>7542</v>
      </c>
      <c r="C814" t="s">
        <v>7521</v>
      </c>
      <c r="D814" t="s">
        <v>8268</v>
      </c>
      <c r="E814">
        <v>632700</v>
      </c>
      <c r="F814">
        <v>-3.6986301369863001E-2</v>
      </c>
      <c r="G814">
        <v>42.5</v>
      </c>
    </row>
    <row r="815" spans="1:7" x14ac:dyDescent="0.25">
      <c r="A815">
        <v>78665</v>
      </c>
      <c r="B815" t="s">
        <v>6499</v>
      </c>
      <c r="C815" t="s">
        <v>6396</v>
      </c>
      <c r="D815" t="s">
        <v>8254</v>
      </c>
      <c r="E815">
        <v>275800</v>
      </c>
      <c r="F815">
        <v>3.7232042121098201E-2</v>
      </c>
      <c r="G815">
        <v>71.5</v>
      </c>
    </row>
    <row r="816" spans="1:7" x14ac:dyDescent="0.25">
      <c r="A816">
        <v>80123</v>
      </c>
      <c r="B816" t="s">
        <v>1802</v>
      </c>
      <c r="C816" t="s">
        <v>6509</v>
      </c>
      <c r="D816" t="s">
        <v>8274</v>
      </c>
      <c r="E816">
        <v>417800</v>
      </c>
      <c r="F816">
        <v>3.2880098887515502E-2</v>
      </c>
      <c r="G816">
        <v>52</v>
      </c>
    </row>
    <row r="817" spans="1:7" x14ac:dyDescent="0.25">
      <c r="A817">
        <v>19147</v>
      </c>
      <c r="B817" t="s">
        <v>1984</v>
      </c>
      <c r="C817" t="s">
        <v>1538</v>
      </c>
      <c r="D817" t="s">
        <v>8293</v>
      </c>
      <c r="E817">
        <v>405200</v>
      </c>
      <c r="F817">
        <v>6.9582504970178904E-3</v>
      </c>
      <c r="G817">
        <v>84</v>
      </c>
    </row>
    <row r="818" spans="1:7" x14ac:dyDescent="0.25">
      <c r="A818">
        <v>23434</v>
      </c>
      <c r="B818" t="s">
        <v>2427</v>
      </c>
      <c r="C818" t="s">
        <v>2066</v>
      </c>
      <c r="D818" t="s">
        <v>8266</v>
      </c>
      <c r="E818">
        <v>199200</v>
      </c>
      <c r="F818">
        <v>5.1187335092348303E-2</v>
      </c>
      <c r="G818">
        <v>92.5</v>
      </c>
    </row>
    <row r="819" spans="1:7" x14ac:dyDescent="0.25">
      <c r="A819">
        <v>30016</v>
      </c>
      <c r="B819" t="s">
        <v>2993</v>
      </c>
      <c r="C819" t="s">
        <v>2990</v>
      </c>
      <c r="D819" t="s">
        <v>8261</v>
      </c>
      <c r="E819">
        <v>158700</v>
      </c>
      <c r="F819">
        <v>0.14419610670511901</v>
      </c>
      <c r="G819">
        <v>79</v>
      </c>
    </row>
    <row r="820" spans="1:7" x14ac:dyDescent="0.25">
      <c r="A820">
        <v>43235</v>
      </c>
      <c r="B820" t="s">
        <v>2838</v>
      </c>
      <c r="C820" t="s">
        <v>4080</v>
      </c>
      <c r="D820" t="s">
        <v>2838</v>
      </c>
      <c r="E820">
        <v>263500</v>
      </c>
      <c r="F820">
        <v>3.6177742823436901E-2</v>
      </c>
      <c r="G820">
        <v>57</v>
      </c>
    </row>
    <row r="821" spans="1:7" x14ac:dyDescent="0.25">
      <c r="A821">
        <v>33020</v>
      </c>
      <c r="B821" t="s">
        <v>2102</v>
      </c>
      <c r="C821" t="s">
        <v>3212</v>
      </c>
      <c r="D821" t="s">
        <v>8265</v>
      </c>
      <c r="E821">
        <v>234700</v>
      </c>
      <c r="F821">
        <v>3.8036267138434297E-2</v>
      </c>
      <c r="G821">
        <v>100</v>
      </c>
    </row>
    <row r="822" spans="1:7" x14ac:dyDescent="0.25">
      <c r="A822">
        <v>19464</v>
      </c>
      <c r="B822" t="s">
        <v>2017</v>
      </c>
      <c r="C822" t="s">
        <v>1538</v>
      </c>
      <c r="D822" t="s">
        <v>8293</v>
      </c>
      <c r="E822">
        <v>160600</v>
      </c>
      <c r="F822">
        <v>4.8987589810581302E-2</v>
      </c>
      <c r="G822">
        <v>83.5</v>
      </c>
    </row>
    <row r="823" spans="1:7" x14ac:dyDescent="0.25">
      <c r="A823">
        <v>97301</v>
      </c>
      <c r="B823" t="s">
        <v>288</v>
      </c>
      <c r="C823" t="s">
        <v>7409</v>
      </c>
      <c r="D823" t="s">
        <v>288</v>
      </c>
      <c r="E823">
        <v>238700</v>
      </c>
      <c r="F823">
        <v>8.35224693599637E-2</v>
      </c>
      <c r="G823">
        <v>47</v>
      </c>
    </row>
    <row r="824" spans="1:7" x14ac:dyDescent="0.25">
      <c r="A824">
        <v>85248</v>
      </c>
      <c r="B824" t="s">
        <v>4601</v>
      </c>
      <c r="C824" t="s">
        <v>6743</v>
      </c>
      <c r="D824" t="s">
        <v>8264</v>
      </c>
      <c r="E824">
        <v>369900</v>
      </c>
      <c r="F824">
        <v>4.3147208121827402E-2</v>
      </c>
      <c r="G824">
        <v>56</v>
      </c>
    </row>
    <row r="825" spans="1:7" x14ac:dyDescent="0.25">
      <c r="A825">
        <v>28173</v>
      </c>
      <c r="B825" t="s">
        <v>2728</v>
      </c>
      <c r="C825" t="s">
        <v>2564</v>
      </c>
      <c r="D825" t="s">
        <v>8258</v>
      </c>
      <c r="E825">
        <v>382400</v>
      </c>
      <c r="F825">
        <v>4.6524356869184498E-2</v>
      </c>
      <c r="G825">
        <v>87</v>
      </c>
    </row>
    <row r="826" spans="1:7" x14ac:dyDescent="0.25">
      <c r="A826">
        <v>19149</v>
      </c>
      <c r="B826" t="s">
        <v>1984</v>
      </c>
      <c r="C826" t="s">
        <v>1538</v>
      </c>
      <c r="D826" t="s">
        <v>8293</v>
      </c>
      <c r="E826">
        <v>156500</v>
      </c>
      <c r="F826">
        <v>8.7560806115357895E-2</v>
      </c>
      <c r="G826">
        <v>63</v>
      </c>
    </row>
    <row r="827" spans="1:7" x14ac:dyDescent="0.25">
      <c r="A827">
        <v>28412</v>
      </c>
      <c r="B827" t="s">
        <v>266</v>
      </c>
      <c r="C827" t="s">
        <v>2564</v>
      </c>
      <c r="D827" t="s">
        <v>266</v>
      </c>
      <c r="E827">
        <v>217400</v>
      </c>
      <c r="F827">
        <v>7.1463775258748197E-2</v>
      </c>
      <c r="G827">
        <v>74</v>
      </c>
    </row>
    <row r="828" spans="1:7" x14ac:dyDescent="0.25">
      <c r="A828">
        <v>93312</v>
      </c>
      <c r="B828" t="s">
        <v>7095</v>
      </c>
      <c r="C828" t="s">
        <v>99</v>
      </c>
      <c r="D828" t="s">
        <v>7095</v>
      </c>
      <c r="E828">
        <v>298000</v>
      </c>
      <c r="F828">
        <v>4.8188533239535702E-2</v>
      </c>
      <c r="G828">
        <v>63</v>
      </c>
    </row>
    <row r="829" spans="1:7" x14ac:dyDescent="0.25">
      <c r="A829">
        <v>40324</v>
      </c>
      <c r="B829" t="s">
        <v>254</v>
      </c>
      <c r="C829" t="s">
        <v>4016</v>
      </c>
      <c r="D829" t="s">
        <v>8341</v>
      </c>
      <c r="E829">
        <v>190900</v>
      </c>
      <c r="F829">
        <v>6.0555555555555599E-2</v>
      </c>
      <c r="G829">
        <v>70</v>
      </c>
    </row>
    <row r="830" spans="1:7" x14ac:dyDescent="0.25">
      <c r="A830">
        <v>76549</v>
      </c>
      <c r="B830" t="s">
        <v>8342</v>
      </c>
      <c r="C830" t="s">
        <v>6396</v>
      </c>
      <c r="D830" t="s">
        <v>8343</v>
      </c>
      <c r="E830">
        <v>130900</v>
      </c>
      <c r="F830">
        <v>4.2197452229299402E-2</v>
      </c>
      <c r="G830">
        <v>0</v>
      </c>
    </row>
    <row r="831" spans="1:7" x14ac:dyDescent="0.25">
      <c r="A831">
        <v>55337</v>
      </c>
      <c r="B831" t="s">
        <v>5308</v>
      </c>
      <c r="C831" t="s">
        <v>5260</v>
      </c>
      <c r="D831" t="s">
        <v>8314</v>
      </c>
      <c r="E831">
        <v>277300</v>
      </c>
      <c r="F831">
        <v>4.3265613243039902E-2</v>
      </c>
      <c r="G831">
        <v>63</v>
      </c>
    </row>
    <row r="832" spans="1:7" x14ac:dyDescent="0.25">
      <c r="A832">
        <v>47401</v>
      </c>
      <c r="B832" t="s">
        <v>4578</v>
      </c>
      <c r="C832" t="s">
        <v>4413</v>
      </c>
      <c r="D832" t="s">
        <v>4578</v>
      </c>
      <c r="E832">
        <v>245400</v>
      </c>
      <c r="F832">
        <v>0.12827586206896599</v>
      </c>
      <c r="G832">
        <v>70.5</v>
      </c>
    </row>
    <row r="833" spans="1:7" x14ac:dyDescent="0.25">
      <c r="A833">
        <v>55106</v>
      </c>
      <c r="B833" t="s">
        <v>5296</v>
      </c>
      <c r="C833" t="s">
        <v>5260</v>
      </c>
      <c r="D833" t="s">
        <v>8314</v>
      </c>
      <c r="E833">
        <v>187900</v>
      </c>
      <c r="F833">
        <v>4.3888888888888901E-2</v>
      </c>
      <c r="G833">
        <v>69</v>
      </c>
    </row>
    <row r="834" spans="1:7" x14ac:dyDescent="0.25">
      <c r="A834">
        <v>12065</v>
      </c>
      <c r="B834" t="s">
        <v>1250</v>
      </c>
      <c r="C834" t="s">
        <v>1075</v>
      </c>
      <c r="D834" t="s">
        <v>8320</v>
      </c>
      <c r="E834">
        <v>289900</v>
      </c>
      <c r="F834">
        <v>1.72771250863856E-3</v>
      </c>
      <c r="G834">
        <v>87</v>
      </c>
    </row>
    <row r="835" spans="1:7" x14ac:dyDescent="0.25">
      <c r="A835">
        <v>93003</v>
      </c>
      <c r="B835" t="s">
        <v>7055</v>
      </c>
      <c r="C835" t="s">
        <v>99</v>
      </c>
      <c r="D835" t="s">
        <v>8296</v>
      </c>
      <c r="E835">
        <v>611400</v>
      </c>
      <c r="F835">
        <v>1.9339779926642198E-2</v>
      </c>
      <c r="G835">
        <v>53</v>
      </c>
    </row>
    <row r="836" spans="1:7" x14ac:dyDescent="0.25">
      <c r="A836">
        <v>7024</v>
      </c>
      <c r="B836" t="s">
        <v>746</v>
      </c>
      <c r="C836" t="s">
        <v>733</v>
      </c>
      <c r="D836" t="s">
        <v>8250</v>
      </c>
      <c r="E836">
        <v>572800</v>
      </c>
      <c r="F836">
        <v>1.3088079235939199E-2</v>
      </c>
      <c r="G836">
        <v>107</v>
      </c>
    </row>
    <row r="837" spans="1:7" x14ac:dyDescent="0.25">
      <c r="A837">
        <v>60643</v>
      </c>
      <c r="B837" t="s">
        <v>5660</v>
      </c>
      <c r="C837" t="s">
        <v>5519</v>
      </c>
      <c r="D837" t="s">
        <v>8251</v>
      </c>
      <c r="E837">
        <v>147700</v>
      </c>
      <c r="F837">
        <v>2.92682926829268E-2</v>
      </c>
      <c r="G837">
        <v>113</v>
      </c>
    </row>
    <row r="838" spans="1:7" x14ac:dyDescent="0.25">
      <c r="A838">
        <v>62704</v>
      </c>
      <c r="B838" t="s">
        <v>144</v>
      </c>
      <c r="C838" t="s">
        <v>5519</v>
      </c>
      <c r="D838" t="s">
        <v>144</v>
      </c>
      <c r="E838">
        <v>128200</v>
      </c>
      <c r="F838">
        <v>4.3124491456468697E-2</v>
      </c>
      <c r="G838">
        <v>79</v>
      </c>
    </row>
    <row r="839" spans="1:7" x14ac:dyDescent="0.25">
      <c r="A839">
        <v>80918</v>
      </c>
      <c r="B839" t="s">
        <v>6571</v>
      </c>
      <c r="C839" t="s">
        <v>6509</v>
      </c>
      <c r="D839" t="s">
        <v>6571</v>
      </c>
      <c r="E839">
        <v>296600</v>
      </c>
      <c r="F839">
        <v>6.7290392227419907E-2</v>
      </c>
      <c r="G839">
        <v>45</v>
      </c>
    </row>
    <row r="840" spans="1:7" x14ac:dyDescent="0.25">
      <c r="A840">
        <v>96789</v>
      </c>
      <c r="B840" t="s">
        <v>7402</v>
      </c>
      <c r="C840" t="s">
        <v>7368</v>
      </c>
      <c r="D840" t="s">
        <v>8315</v>
      </c>
      <c r="E840">
        <v>716200</v>
      </c>
      <c r="F840">
        <v>-2.13172998086909E-2</v>
      </c>
      <c r="G840">
        <v>63.5</v>
      </c>
    </row>
    <row r="841" spans="1:7" x14ac:dyDescent="0.25">
      <c r="A841">
        <v>87112</v>
      </c>
      <c r="B841" t="s">
        <v>6829</v>
      </c>
      <c r="C841" t="s">
        <v>6816</v>
      </c>
      <c r="D841" t="s">
        <v>6829</v>
      </c>
      <c r="E841">
        <v>194000</v>
      </c>
      <c r="F841">
        <v>4.6950890447922299E-2</v>
      </c>
      <c r="G841">
        <v>72</v>
      </c>
    </row>
    <row r="842" spans="1:7" x14ac:dyDescent="0.25">
      <c r="A842">
        <v>90024</v>
      </c>
      <c r="B842" t="s">
        <v>98</v>
      </c>
      <c r="C842" t="s">
        <v>99</v>
      </c>
      <c r="D842" t="s">
        <v>8256</v>
      </c>
      <c r="E842">
        <v>1222900</v>
      </c>
      <c r="F842">
        <v>-2.3788616588169598E-2</v>
      </c>
      <c r="G842">
        <v>63.5</v>
      </c>
    </row>
    <row r="843" spans="1:7" x14ac:dyDescent="0.25">
      <c r="A843">
        <v>40214</v>
      </c>
      <c r="B843" t="s">
        <v>3823</v>
      </c>
      <c r="C843" t="s">
        <v>4016</v>
      </c>
      <c r="D843" t="s">
        <v>8319</v>
      </c>
      <c r="E843">
        <v>136200</v>
      </c>
      <c r="F843">
        <v>8.0095162569389394E-2</v>
      </c>
      <c r="G843">
        <v>64.5</v>
      </c>
    </row>
    <row r="844" spans="1:7" x14ac:dyDescent="0.25">
      <c r="A844">
        <v>15642</v>
      </c>
      <c r="B844" t="s">
        <v>1630</v>
      </c>
      <c r="C844" t="s">
        <v>1538</v>
      </c>
      <c r="D844" t="s">
        <v>1587</v>
      </c>
      <c r="E844">
        <v>167300</v>
      </c>
      <c r="F844">
        <v>9.0470446320868505E-3</v>
      </c>
      <c r="G844">
        <v>77.5</v>
      </c>
    </row>
    <row r="845" spans="1:7" x14ac:dyDescent="0.25">
      <c r="A845">
        <v>80012</v>
      </c>
      <c r="B845" t="s">
        <v>4232</v>
      </c>
      <c r="C845" t="s">
        <v>6509</v>
      </c>
      <c r="D845" t="s">
        <v>8274</v>
      </c>
      <c r="E845">
        <v>314800</v>
      </c>
      <c r="F845">
        <v>2.7415143603133199E-2</v>
      </c>
      <c r="G845">
        <v>46</v>
      </c>
    </row>
    <row r="846" spans="1:7" x14ac:dyDescent="0.25">
      <c r="A846">
        <v>46360</v>
      </c>
      <c r="B846" t="s">
        <v>4460</v>
      </c>
      <c r="C846" t="s">
        <v>4413</v>
      </c>
      <c r="D846" t="s">
        <v>8344</v>
      </c>
      <c r="E846">
        <v>126600</v>
      </c>
      <c r="F846">
        <v>-9.3896713615023494E-3</v>
      </c>
      <c r="G846">
        <v>78.5</v>
      </c>
    </row>
    <row r="847" spans="1:7" x14ac:dyDescent="0.25">
      <c r="A847">
        <v>11224</v>
      </c>
      <c r="B847" t="s">
        <v>1074</v>
      </c>
      <c r="C847" t="s">
        <v>1075</v>
      </c>
      <c r="D847" t="s">
        <v>8250</v>
      </c>
      <c r="E847">
        <v>559300</v>
      </c>
      <c r="F847">
        <v>2.13659605551497E-2</v>
      </c>
      <c r="G847">
        <v>160</v>
      </c>
    </row>
    <row r="848" spans="1:7" x14ac:dyDescent="0.25">
      <c r="A848">
        <v>63031</v>
      </c>
      <c r="B848" t="s">
        <v>5823</v>
      </c>
      <c r="C848" t="s">
        <v>5817</v>
      </c>
      <c r="D848" t="s">
        <v>8263</v>
      </c>
      <c r="E848">
        <v>111900</v>
      </c>
      <c r="F848">
        <v>6.3688212927756699E-2</v>
      </c>
      <c r="G848">
        <v>63</v>
      </c>
    </row>
    <row r="849" spans="1:7" x14ac:dyDescent="0.25">
      <c r="A849">
        <v>32935</v>
      </c>
      <c r="B849" t="s">
        <v>3331</v>
      </c>
      <c r="C849" t="s">
        <v>3212</v>
      </c>
      <c r="D849" t="s">
        <v>8345</v>
      </c>
      <c r="E849">
        <v>176000</v>
      </c>
      <c r="F849">
        <v>7.7111383108935103E-2</v>
      </c>
      <c r="G849">
        <v>63.5</v>
      </c>
    </row>
    <row r="850" spans="1:7" x14ac:dyDescent="0.25">
      <c r="A850">
        <v>11101</v>
      </c>
      <c r="B850" t="s">
        <v>1074</v>
      </c>
      <c r="C850" t="s">
        <v>1075</v>
      </c>
      <c r="D850" t="s">
        <v>8250</v>
      </c>
      <c r="E850">
        <v>1090100</v>
      </c>
      <c r="F850">
        <v>-1.8343575162799199E-4</v>
      </c>
      <c r="G850">
        <v>160</v>
      </c>
    </row>
    <row r="851" spans="1:7" x14ac:dyDescent="0.25">
      <c r="A851">
        <v>57701</v>
      </c>
      <c r="B851" t="s">
        <v>4896</v>
      </c>
      <c r="C851" t="s">
        <v>5459</v>
      </c>
      <c r="D851" t="s">
        <v>4896</v>
      </c>
      <c r="E851">
        <v>180100</v>
      </c>
      <c r="F851">
        <v>8.2982561635598306E-2</v>
      </c>
      <c r="G851">
        <v>86</v>
      </c>
    </row>
    <row r="852" spans="1:7" x14ac:dyDescent="0.25">
      <c r="A852">
        <v>77063</v>
      </c>
      <c r="B852" t="s">
        <v>2056</v>
      </c>
      <c r="C852" t="s">
        <v>6396</v>
      </c>
      <c r="D852" t="s">
        <v>8252</v>
      </c>
      <c r="E852">
        <v>213700</v>
      </c>
      <c r="F852">
        <v>-2.33426704014939E-3</v>
      </c>
      <c r="G852">
        <v>98</v>
      </c>
    </row>
    <row r="853" spans="1:7" x14ac:dyDescent="0.25">
      <c r="A853">
        <v>78216</v>
      </c>
      <c r="B853" t="s">
        <v>3440</v>
      </c>
      <c r="C853" t="s">
        <v>6396</v>
      </c>
      <c r="D853" t="s">
        <v>8257</v>
      </c>
      <c r="E853">
        <v>223500</v>
      </c>
      <c r="F853">
        <v>7.3487031700288197E-2</v>
      </c>
      <c r="G853">
        <v>59.5</v>
      </c>
    </row>
    <row r="854" spans="1:7" x14ac:dyDescent="0.25">
      <c r="A854">
        <v>58201</v>
      </c>
      <c r="B854" t="s">
        <v>5476</v>
      </c>
      <c r="C854" t="s">
        <v>5471</v>
      </c>
      <c r="D854" t="s">
        <v>5476</v>
      </c>
      <c r="E854">
        <v>229900</v>
      </c>
      <c r="F854">
        <v>1.7706949977866301E-2</v>
      </c>
      <c r="G854">
        <v>104</v>
      </c>
    </row>
    <row r="855" spans="1:7" x14ac:dyDescent="0.25">
      <c r="A855">
        <v>85207</v>
      </c>
      <c r="B855" t="s">
        <v>6746</v>
      </c>
      <c r="C855" t="s">
        <v>6743</v>
      </c>
      <c r="D855" t="s">
        <v>8264</v>
      </c>
      <c r="E855">
        <v>334400</v>
      </c>
      <c r="F855">
        <v>4.7619047619047603E-2</v>
      </c>
      <c r="G855">
        <v>60</v>
      </c>
    </row>
    <row r="856" spans="1:7" x14ac:dyDescent="0.25">
      <c r="A856">
        <v>70001</v>
      </c>
      <c r="B856" t="s">
        <v>6090</v>
      </c>
      <c r="C856" t="s">
        <v>6091</v>
      </c>
      <c r="D856" t="s">
        <v>8318</v>
      </c>
      <c r="E856">
        <v>223000</v>
      </c>
      <c r="F856">
        <v>4.4985941893158403E-2</v>
      </c>
      <c r="G856">
        <v>75</v>
      </c>
    </row>
    <row r="857" spans="1:7" x14ac:dyDescent="0.25">
      <c r="A857">
        <v>92223</v>
      </c>
      <c r="B857" t="s">
        <v>6976</v>
      </c>
      <c r="C857" t="s">
        <v>99</v>
      </c>
      <c r="D857" t="s">
        <v>8282</v>
      </c>
      <c r="E857">
        <v>340100</v>
      </c>
      <c r="F857">
        <v>3.3424491036159201E-2</v>
      </c>
      <c r="G857">
        <v>66</v>
      </c>
    </row>
    <row r="858" spans="1:7" x14ac:dyDescent="0.25">
      <c r="A858">
        <v>92057</v>
      </c>
      <c r="B858" t="s">
        <v>1162</v>
      </c>
      <c r="C858" t="s">
        <v>99</v>
      </c>
      <c r="D858" t="s">
        <v>8275</v>
      </c>
      <c r="E858">
        <v>495200</v>
      </c>
      <c r="F858">
        <v>1.49620823939332E-2</v>
      </c>
      <c r="G858">
        <v>64</v>
      </c>
    </row>
    <row r="859" spans="1:7" x14ac:dyDescent="0.25">
      <c r="A859">
        <v>54956</v>
      </c>
      <c r="B859" t="s">
        <v>5253</v>
      </c>
      <c r="C859" t="s">
        <v>5049</v>
      </c>
      <c r="D859" t="s">
        <v>8346</v>
      </c>
      <c r="E859">
        <v>212200</v>
      </c>
      <c r="F859">
        <v>7.1176173649671895E-2</v>
      </c>
      <c r="G859">
        <v>57</v>
      </c>
    </row>
    <row r="860" spans="1:7" x14ac:dyDescent="0.25">
      <c r="A860">
        <v>72764</v>
      </c>
      <c r="B860" t="s">
        <v>1584</v>
      </c>
      <c r="C860" t="s">
        <v>6206</v>
      </c>
      <c r="D860" t="s">
        <v>8340</v>
      </c>
      <c r="E860">
        <v>167300</v>
      </c>
      <c r="F860">
        <v>8.1447963800904993E-2</v>
      </c>
      <c r="G860">
        <v>65</v>
      </c>
    </row>
    <row r="861" spans="1:7" x14ac:dyDescent="0.25">
      <c r="A861">
        <v>76133</v>
      </c>
      <c r="B861" t="s">
        <v>6454</v>
      </c>
      <c r="C861" t="s">
        <v>6396</v>
      </c>
      <c r="D861" t="s">
        <v>8262</v>
      </c>
      <c r="E861">
        <v>182400</v>
      </c>
      <c r="F861">
        <v>5.61667631731326E-2</v>
      </c>
      <c r="G861">
        <v>48</v>
      </c>
    </row>
    <row r="862" spans="1:7" x14ac:dyDescent="0.25">
      <c r="A862">
        <v>11691</v>
      </c>
      <c r="B862" t="s">
        <v>1074</v>
      </c>
      <c r="C862" t="s">
        <v>1075</v>
      </c>
      <c r="D862" t="s">
        <v>8250</v>
      </c>
      <c r="E862">
        <v>485300</v>
      </c>
      <c r="F862">
        <v>9.3264248704663197E-2</v>
      </c>
      <c r="G862">
        <v>0</v>
      </c>
    </row>
    <row r="863" spans="1:7" x14ac:dyDescent="0.25">
      <c r="A863">
        <v>14120</v>
      </c>
      <c r="B863" t="s">
        <v>1466</v>
      </c>
      <c r="C863" t="s">
        <v>1075</v>
      </c>
      <c r="D863" t="s">
        <v>8302</v>
      </c>
      <c r="E863">
        <v>157300</v>
      </c>
      <c r="F863">
        <v>4.2412193505632897E-2</v>
      </c>
      <c r="G863">
        <v>78</v>
      </c>
    </row>
    <row r="864" spans="1:7" x14ac:dyDescent="0.25">
      <c r="A864">
        <v>7083</v>
      </c>
      <c r="B864" t="s">
        <v>637</v>
      </c>
      <c r="C864" t="s">
        <v>733</v>
      </c>
      <c r="D864" t="s">
        <v>8250</v>
      </c>
      <c r="E864">
        <v>335000</v>
      </c>
      <c r="F864">
        <v>6.6199872692552494E-2</v>
      </c>
      <c r="G864">
        <v>107</v>
      </c>
    </row>
    <row r="865" spans="1:7" x14ac:dyDescent="0.25">
      <c r="A865">
        <v>15237</v>
      </c>
      <c r="B865" t="s">
        <v>1593</v>
      </c>
      <c r="C865" t="s">
        <v>1538</v>
      </c>
      <c r="D865" t="s">
        <v>1587</v>
      </c>
      <c r="E865">
        <v>247500</v>
      </c>
      <c r="F865">
        <v>4.4744617982271001E-2</v>
      </c>
      <c r="G865">
        <v>63.5</v>
      </c>
    </row>
    <row r="866" spans="1:7" x14ac:dyDescent="0.25">
      <c r="A866">
        <v>85122</v>
      </c>
      <c r="B866" t="s">
        <v>7715</v>
      </c>
      <c r="C866" t="s">
        <v>6743</v>
      </c>
      <c r="D866" t="s">
        <v>8264</v>
      </c>
      <c r="E866">
        <v>184500</v>
      </c>
      <c r="F866">
        <v>9.1715976331360902E-2</v>
      </c>
      <c r="G866">
        <v>59</v>
      </c>
    </row>
    <row r="867" spans="1:7" x14ac:dyDescent="0.25">
      <c r="A867">
        <v>19335</v>
      </c>
      <c r="B867" t="s">
        <v>1991</v>
      </c>
      <c r="C867" t="s">
        <v>1538</v>
      </c>
      <c r="D867" t="s">
        <v>8293</v>
      </c>
      <c r="E867">
        <v>344700</v>
      </c>
      <c r="F867">
        <v>4.9562682215743403E-3</v>
      </c>
      <c r="G867">
        <v>76.5</v>
      </c>
    </row>
    <row r="868" spans="1:7" x14ac:dyDescent="0.25">
      <c r="A868">
        <v>89502</v>
      </c>
      <c r="B868" t="s">
        <v>6864</v>
      </c>
      <c r="C868" t="s">
        <v>6849</v>
      </c>
      <c r="D868" t="s">
        <v>6864</v>
      </c>
      <c r="E868">
        <v>292600</v>
      </c>
      <c r="F868">
        <v>4.7619047619047603E-2</v>
      </c>
      <c r="G868">
        <v>67</v>
      </c>
    </row>
    <row r="869" spans="1:7" x14ac:dyDescent="0.25">
      <c r="A869">
        <v>55303</v>
      </c>
      <c r="B869" t="s">
        <v>812</v>
      </c>
      <c r="C869" t="s">
        <v>5260</v>
      </c>
      <c r="D869" t="s">
        <v>8314</v>
      </c>
      <c r="E869">
        <v>255900</v>
      </c>
      <c r="F869">
        <v>3.7712895377128998E-2</v>
      </c>
      <c r="G869">
        <v>62</v>
      </c>
    </row>
    <row r="870" spans="1:7" x14ac:dyDescent="0.25">
      <c r="A870">
        <v>33322</v>
      </c>
      <c r="B870" t="s">
        <v>3401</v>
      </c>
      <c r="C870" t="s">
        <v>3212</v>
      </c>
      <c r="D870" t="s">
        <v>8265</v>
      </c>
      <c r="E870">
        <v>174500</v>
      </c>
      <c r="F870">
        <v>-2.8571428571428602E-3</v>
      </c>
      <c r="G870">
        <v>91.5</v>
      </c>
    </row>
    <row r="871" spans="1:7" x14ac:dyDescent="0.25">
      <c r="A871">
        <v>27360</v>
      </c>
      <c r="B871" t="s">
        <v>2618</v>
      </c>
      <c r="C871" t="s">
        <v>2564</v>
      </c>
      <c r="D871" t="s">
        <v>2574</v>
      </c>
      <c r="E871">
        <v>128300</v>
      </c>
      <c r="F871">
        <v>0.127416520210896</v>
      </c>
      <c r="G871">
        <v>76</v>
      </c>
    </row>
    <row r="872" spans="1:7" x14ac:dyDescent="0.25">
      <c r="A872">
        <v>43615</v>
      </c>
      <c r="B872" t="s">
        <v>4160</v>
      </c>
      <c r="C872" t="s">
        <v>4080</v>
      </c>
      <c r="D872" t="s">
        <v>4160</v>
      </c>
      <c r="E872">
        <v>110700</v>
      </c>
      <c r="F872">
        <v>0.120445344129555</v>
      </c>
      <c r="G872">
        <v>80</v>
      </c>
    </row>
    <row r="873" spans="1:7" x14ac:dyDescent="0.25">
      <c r="A873">
        <v>7601</v>
      </c>
      <c r="B873" t="s">
        <v>828</v>
      </c>
      <c r="C873" t="s">
        <v>733</v>
      </c>
      <c r="D873" t="s">
        <v>8250</v>
      </c>
      <c r="E873">
        <v>298000</v>
      </c>
      <c r="F873">
        <v>9.8820058997050195E-2</v>
      </c>
      <c r="G873">
        <v>105</v>
      </c>
    </row>
    <row r="874" spans="1:7" x14ac:dyDescent="0.25">
      <c r="A874">
        <v>34655</v>
      </c>
      <c r="B874" t="s">
        <v>3538</v>
      </c>
      <c r="C874" t="s">
        <v>3212</v>
      </c>
      <c r="D874" t="s">
        <v>8283</v>
      </c>
      <c r="E874">
        <v>247800</v>
      </c>
      <c r="F874">
        <v>3.5953177257525101E-2</v>
      </c>
      <c r="G874">
        <v>68</v>
      </c>
    </row>
    <row r="875" spans="1:7" x14ac:dyDescent="0.25">
      <c r="A875">
        <v>33062</v>
      </c>
      <c r="B875" t="s">
        <v>3362</v>
      </c>
      <c r="C875" t="s">
        <v>3212</v>
      </c>
      <c r="D875" t="s">
        <v>8265</v>
      </c>
      <c r="E875">
        <v>336400</v>
      </c>
      <c r="F875">
        <v>2.9735355337496302E-4</v>
      </c>
      <c r="G875">
        <v>166</v>
      </c>
    </row>
    <row r="876" spans="1:7" x14ac:dyDescent="0.25">
      <c r="A876">
        <v>30032</v>
      </c>
      <c r="B876" t="s">
        <v>3000</v>
      </c>
      <c r="C876" t="s">
        <v>2990</v>
      </c>
      <c r="D876" t="s">
        <v>8261</v>
      </c>
      <c r="E876">
        <v>167800</v>
      </c>
      <c r="F876">
        <v>0.12996632996633001</v>
      </c>
      <c r="G876">
        <v>64</v>
      </c>
    </row>
    <row r="877" spans="1:7" x14ac:dyDescent="0.25">
      <c r="A877">
        <v>29526</v>
      </c>
      <c r="B877" t="s">
        <v>170</v>
      </c>
      <c r="C877" t="s">
        <v>2868</v>
      </c>
      <c r="D877" t="s">
        <v>8312</v>
      </c>
      <c r="E877">
        <v>172200</v>
      </c>
      <c r="F877">
        <v>6.0998151571164498E-2</v>
      </c>
      <c r="G877">
        <v>103</v>
      </c>
    </row>
    <row r="878" spans="1:7" x14ac:dyDescent="0.25">
      <c r="A878">
        <v>92708</v>
      </c>
      <c r="B878" t="s">
        <v>7047</v>
      </c>
      <c r="C878" t="s">
        <v>99</v>
      </c>
      <c r="D878" t="s">
        <v>8256</v>
      </c>
      <c r="E878">
        <v>808700</v>
      </c>
      <c r="F878">
        <v>-4.9218653869816699E-3</v>
      </c>
      <c r="G878">
        <v>55</v>
      </c>
    </row>
    <row r="879" spans="1:7" x14ac:dyDescent="0.25">
      <c r="A879">
        <v>67212</v>
      </c>
      <c r="B879" t="s">
        <v>6031</v>
      </c>
      <c r="C879" t="s">
        <v>5958</v>
      </c>
      <c r="D879" t="s">
        <v>6031</v>
      </c>
      <c r="E879">
        <v>156200</v>
      </c>
      <c r="F879">
        <v>4.5515394912985299E-2</v>
      </c>
      <c r="G879">
        <v>51</v>
      </c>
    </row>
    <row r="880" spans="1:7" x14ac:dyDescent="0.25">
      <c r="A880">
        <v>10306</v>
      </c>
      <c r="B880" t="s">
        <v>1074</v>
      </c>
      <c r="C880" t="s">
        <v>1075</v>
      </c>
      <c r="D880" t="s">
        <v>8250</v>
      </c>
      <c r="E880">
        <v>551300</v>
      </c>
      <c r="F880">
        <v>1.9792822789493202E-2</v>
      </c>
      <c r="G880">
        <v>126</v>
      </c>
    </row>
    <row r="881" spans="1:7" x14ac:dyDescent="0.25">
      <c r="A881">
        <v>43207</v>
      </c>
      <c r="B881" t="s">
        <v>2838</v>
      </c>
      <c r="C881" t="s">
        <v>4080</v>
      </c>
      <c r="D881" t="s">
        <v>2838</v>
      </c>
      <c r="E881">
        <v>113400</v>
      </c>
      <c r="F881">
        <v>9.1434071222329105E-2</v>
      </c>
      <c r="G881">
        <v>58</v>
      </c>
    </row>
    <row r="882" spans="1:7" x14ac:dyDescent="0.25">
      <c r="A882">
        <v>8054</v>
      </c>
      <c r="B882" t="s">
        <v>947</v>
      </c>
      <c r="C882" t="s">
        <v>733</v>
      </c>
      <c r="D882" t="s">
        <v>8293</v>
      </c>
      <c r="E882">
        <v>248500</v>
      </c>
      <c r="F882">
        <v>2.8559602649006598E-2</v>
      </c>
      <c r="G882">
        <v>96.5</v>
      </c>
    </row>
    <row r="883" spans="1:7" x14ac:dyDescent="0.25">
      <c r="A883">
        <v>37918</v>
      </c>
      <c r="B883" t="s">
        <v>3848</v>
      </c>
      <c r="C883" t="s">
        <v>3692</v>
      </c>
      <c r="D883" t="s">
        <v>3848</v>
      </c>
      <c r="E883">
        <v>168600</v>
      </c>
      <c r="F883">
        <v>6.1044682190056598E-2</v>
      </c>
      <c r="G883">
        <v>59</v>
      </c>
    </row>
    <row r="884" spans="1:7" x14ac:dyDescent="0.25">
      <c r="A884">
        <v>98003</v>
      </c>
      <c r="B884" t="s">
        <v>7522</v>
      </c>
      <c r="C884" t="s">
        <v>7521</v>
      </c>
      <c r="D884" t="s">
        <v>8268</v>
      </c>
      <c r="E884">
        <v>343200</v>
      </c>
      <c r="F884">
        <v>1.47841513897102E-2</v>
      </c>
      <c r="G884">
        <v>53</v>
      </c>
    </row>
    <row r="885" spans="1:7" x14ac:dyDescent="0.25">
      <c r="A885">
        <v>37087</v>
      </c>
      <c r="B885" t="s">
        <v>537</v>
      </c>
      <c r="C885" t="s">
        <v>3692</v>
      </c>
      <c r="D885" t="s">
        <v>8255</v>
      </c>
      <c r="E885">
        <v>247000</v>
      </c>
      <c r="F885">
        <v>4.8387096774193498E-2</v>
      </c>
      <c r="G885">
        <v>64</v>
      </c>
    </row>
    <row r="886" spans="1:7" x14ac:dyDescent="0.25">
      <c r="A886">
        <v>73120</v>
      </c>
      <c r="B886" t="s">
        <v>6295</v>
      </c>
      <c r="C886" t="s">
        <v>6269</v>
      </c>
      <c r="D886" t="s">
        <v>6295</v>
      </c>
      <c r="E886">
        <v>162400</v>
      </c>
      <c r="F886">
        <v>3.5714285714285698E-2</v>
      </c>
      <c r="G886">
        <v>74</v>
      </c>
    </row>
    <row r="887" spans="1:7" x14ac:dyDescent="0.25">
      <c r="A887">
        <v>70301</v>
      </c>
      <c r="B887" t="s">
        <v>6110</v>
      </c>
      <c r="C887" t="s">
        <v>6091</v>
      </c>
      <c r="D887" t="s">
        <v>8347</v>
      </c>
      <c r="E887">
        <v>163800</v>
      </c>
      <c r="F887">
        <v>0.112016293279022</v>
      </c>
      <c r="G887">
        <v>101</v>
      </c>
    </row>
    <row r="888" spans="1:7" x14ac:dyDescent="0.25">
      <c r="A888">
        <v>92103</v>
      </c>
      <c r="B888" t="s">
        <v>6962</v>
      </c>
      <c r="C888" t="s">
        <v>99</v>
      </c>
      <c r="D888" t="s">
        <v>8275</v>
      </c>
      <c r="E888">
        <v>751000</v>
      </c>
      <c r="F888">
        <v>3.6081785380195101E-3</v>
      </c>
      <c r="G888">
        <v>67.5</v>
      </c>
    </row>
    <row r="889" spans="1:7" x14ac:dyDescent="0.25">
      <c r="A889">
        <v>7470</v>
      </c>
      <c r="B889" t="s">
        <v>822</v>
      </c>
      <c r="C889" t="s">
        <v>733</v>
      </c>
      <c r="D889" t="s">
        <v>8250</v>
      </c>
      <c r="E889">
        <v>444600</v>
      </c>
      <c r="F889">
        <v>7.9347086828383592E-3</v>
      </c>
      <c r="G889">
        <v>121.5</v>
      </c>
    </row>
    <row r="890" spans="1:7" x14ac:dyDescent="0.25">
      <c r="A890">
        <v>85016</v>
      </c>
      <c r="B890" t="s">
        <v>2207</v>
      </c>
      <c r="C890" t="s">
        <v>6743</v>
      </c>
      <c r="D890" t="s">
        <v>8264</v>
      </c>
      <c r="E890">
        <v>324400</v>
      </c>
      <c r="F890">
        <v>2.8535193405199701E-2</v>
      </c>
      <c r="G890">
        <v>69</v>
      </c>
    </row>
    <row r="891" spans="1:7" x14ac:dyDescent="0.25">
      <c r="A891">
        <v>28262</v>
      </c>
      <c r="B891" t="s">
        <v>648</v>
      </c>
      <c r="C891" t="s">
        <v>2564</v>
      </c>
      <c r="D891" t="s">
        <v>8258</v>
      </c>
      <c r="E891">
        <v>203900</v>
      </c>
      <c r="F891">
        <v>9.0374331550802101E-2</v>
      </c>
      <c r="G891">
        <v>54.5</v>
      </c>
    </row>
    <row r="892" spans="1:7" x14ac:dyDescent="0.25">
      <c r="A892">
        <v>70506</v>
      </c>
      <c r="B892" t="s">
        <v>899</v>
      </c>
      <c r="C892" t="s">
        <v>6091</v>
      </c>
      <c r="D892" t="s">
        <v>899</v>
      </c>
      <c r="E892">
        <v>144400</v>
      </c>
      <c r="F892">
        <v>-5.3114754098360702E-2</v>
      </c>
      <c r="G892">
        <v>98</v>
      </c>
    </row>
    <row r="893" spans="1:7" x14ac:dyDescent="0.25">
      <c r="A893">
        <v>45014</v>
      </c>
      <c r="B893" t="s">
        <v>729</v>
      </c>
      <c r="C893" t="s">
        <v>4080</v>
      </c>
      <c r="D893" t="s">
        <v>4333</v>
      </c>
      <c r="E893">
        <v>168200</v>
      </c>
      <c r="F893">
        <v>2.6235509456986002E-2</v>
      </c>
      <c r="G893">
        <v>62</v>
      </c>
    </row>
    <row r="894" spans="1:7" x14ac:dyDescent="0.25">
      <c r="A894">
        <v>85224</v>
      </c>
      <c r="B894" t="s">
        <v>4601</v>
      </c>
      <c r="C894" t="s">
        <v>6743</v>
      </c>
      <c r="D894" t="s">
        <v>8264</v>
      </c>
      <c r="E894">
        <v>273900</v>
      </c>
      <c r="F894">
        <v>4.2237442922374399E-2</v>
      </c>
      <c r="G894">
        <v>51.5</v>
      </c>
    </row>
    <row r="895" spans="1:7" x14ac:dyDescent="0.25">
      <c r="A895">
        <v>27615</v>
      </c>
      <c r="B895" t="s">
        <v>2660</v>
      </c>
      <c r="C895" t="s">
        <v>2564</v>
      </c>
      <c r="D895" t="s">
        <v>2660</v>
      </c>
      <c r="E895">
        <v>336700</v>
      </c>
      <c r="F895">
        <v>6.8210659898477202E-2</v>
      </c>
      <c r="G895">
        <v>59</v>
      </c>
    </row>
    <row r="896" spans="1:7" x14ac:dyDescent="0.25">
      <c r="A896">
        <v>93277</v>
      </c>
      <c r="B896" t="s">
        <v>7091</v>
      </c>
      <c r="C896" t="s">
        <v>99</v>
      </c>
      <c r="D896" t="s">
        <v>8304</v>
      </c>
      <c r="E896">
        <v>227900</v>
      </c>
      <c r="F896">
        <v>1.8775145283862298E-2</v>
      </c>
      <c r="G896">
        <v>64</v>
      </c>
    </row>
    <row r="897" spans="1:7" x14ac:dyDescent="0.25">
      <c r="A897">
        <v>32164</v>
      </c>
      <c r="B897" t="s">
        <v>3241</v>
      </c>
      <c r="C897" t="s">
        <v>3212</v>
      </c>
      <c r="D897" t="s">
        <v>8295</v>
      </c>
      <c r="E897">
        <v>209500</v>
      </c>
      <c r="F897">
        <v>4.8024012006003002E-2</v>
      </c>
      <c r="G897">
        <v>97</v>
      </c>
    </row>
    <row r="898" spans="1:7" x14ac:dyDescent="0.25">
      <c r="A898">
        <v>29651</v>
      </c>
      <c r="B898" t="s">
        <v>2957</v>
      </c>
      <c r="C898" t="s">
        <v>2868</v>
      </c>
      <c r="D898" t="s">
        <v>8303</v>
      </c>
      <c r="E898">
        <v>188500</v>
      </c>
      <c r="F898">
        <v>5.8394160583941597E-2</v>
      </c>
      <c r="G898">
        <v>77</v>
      </c>
    </row>
    <row r="899" spans="1:7" x14ac:dyDescent="0.25">
      <c r="A899">
        <v>28117</v>
      </c>
      <c r="B899" t="s">
        <v>2711</v>
      </c>
      <c r="C899" t="s">
        <v>2564</v>
      </c>
      <c r="D899" t="s">
        <v>8258</v>
      </c>
      <c r="E899">
        <v>380300</v>
      </c>
      <c r="F899">
        <v>7.6841547429782704E-3</v>
      </c>
      <c r="G899">
        <v>87</v>
      </c>
    </row>
    <row r="900" spans="1:7" x14ac:dyDescent="0.25">
      <c r="A900">
        <v>38111</v>
      </c>
      <c r="B900" t="s">
        <v>3852</v>
      </c>
      <c r="C900" t="s">
        <v>3692</v>
      </c>
      <c r="D900" t="s">
        <v>3852</v>
      </c>
      <c r="E900">
        <v>67100</v>
      </c>
      <c r="F900">
        <v>7.7046548956661298E-2</v>
      </c>
      <c r="G900">
        <v>59</v>
      </c>
    </row>
    <row r="901" spans="1:7" x14ac:dyDescent="0.25">
      <c r="A901">
        <v>32837</v>
      </c>
      <c r="B901" t="s">
        <v>3324</v>
      </c>
      <c r="C901" t="s">
        <v>3212</v>
      </c>
      <c r="D901" t="s">
        <v>8272</v>
      </c>
      <c r="E901">
        <v>262100</v>
      </c>
      <c r="F901">
        <v>2.5831702544031301E-2</v>
      </c>
      <c r="G901">
        <v>73.5</v>
      </c>
    </row>
    <row r="902" spans="1:7" x14ac:dyDescent="0.25">
      <c r="A902">
        <v>44102</v>
      </c>
      <c r="B902" t="s">
        <v>2568</v>
      </c>
      <c r="C902" t="s">
        <v>4080</v>
      </c>
      <c r="D902" t="s">
        <v>8270</v>
      </c>
      <c r="E902">
        <v>47700</v>
      </c>
      <c r="F902">
        <v>1.27388535031847E-2</v>
      </c>
      <c r="G902">
        <v>0</v>
      </c>
    </row>
    <row r="903" spans="1:7" x14ac:dyDescent="0.25">
      <c r="A903">
        <v>63136</v>
      </c>
      <c r="B903" t="s">
        <v>6142</v>
      </c>
      <c r="C903" t="s">
        <v>5817</v>
      </c>
      <c r="D903" t="s">
        <v>8263</v>
      </c>
      <c r="E903">
        <v>40000</v>
      </c>
      <c r="F903">
        <v>-0.136069114470842</v>
      </c>
      <c r="G903">
        <v>0</v>
      </c>
    </row>
    <row r="904" spans="1:7" x14ac:dyDescent="0.25">
      <c r="A904">
        <v>43232</v>
      </c>
      <c r="B904" t="s">
        <v>2838</v>
      </c>
      <c r="C904" t="s">
        <v>4080</v>
      </c>
      <c r="D904" t="s">
        <v>2838</v>
      </c>
      <c r="E904">
        <v>118800</v>
      </c>
      <c r="F904">
        <v>8.1967213114754106E-2</v>
      </c>
      <c r="G904">
        <v>56</v>
      </c>
    </row>
    <row r="905" spans="1:7" x14ac:dyDescent="0.25">
      <c r="A905">
        <v>14075</v>
      </c>
      <c r="B905" t="s">
        <v>1461</v>
      </c>
      <c r="C905" t="s">
        <v>1075</v>
      </c>
      <c r="D905" t="s">
        <v>8302</v>
      </c>
      <c r="E905">
        <v>188600</v>
      </c>
      <c r="F905">
        <v>5.1282051282051301E-2</v>
      </c>
      <c r="G905">
        <v>79</v>
      </c>
    </row>
    <row r="906" spans="1:7" x14ac:dyDescent="0.25">
      <c r="A906">
        <v>93063</v>
      </c>
      <c r="B906" t="s">
        <v>7065</v>
      </c>
      <c r="C906" t="s">
        <v>99</v>
      </c>
      <c r="D906" t="s">
        <v>8296</v>
      </c>
      <c r="E906">
        <v>581700</v>
      </c>
      <c r="F906">
        <v>9.7205346294046199E-3</v>
      </c>
      <c r="G906">
        <v>56</v>
      </c>
    </row>
    <row r="907" spans="1:7" x14ac:dyDescent="0.25">
      <c r="A907">
        <v>85375</v>
      </c>
      <c r="B907" t="s">
        <v>6769</v>
      </c>
      <c r="C907" t="s">
        <v>6743</v>
      </c>
      <c r="D907" t="s">
        <v>8264</v>
      </c>
      <c r="E907">
        <v>253100</v>
      </c>
      <c r="F907">
        <v>5.1079734219269098E-2</v>
      </c>
      <c r="G907">
        <v>48</v>
      </c>
    </row>
    <row r="908" spans="1:7" x14ac:dyDescent="0.25">
      <c r="A908">
        <v>75074</v>
      </c>
      <c r="B908" t="s">
        <v>6400</v>
      </c>
      <c r="C908" t="s">
        <v>6396</v>
      </c>
      <c r="D908" t="s">
        <v>8262</v>
      </c>
      <c r="E908">
        <v>251600</v>
      </c>
      <c r="F908">
        <v>7.3836961160904796E-2</v>
      </c>
      <c r="G908">
        <v>56</v>
      </c>
    </row>
    <row r="909" spans="1:7" x14ac:dyDescent="0.25">
      <c r="A909">
        <v>20171</v>
      </c>
      <c r="B909" t="s">
        <v>2083</v>
      </c>
      <c r="C909" t="s">
        <v>2066</v>
      </c>
      <c r="D909" t="s">
        <v>8259</v>
      </c>
      <c r="E909">
        <v>605300</v>
      </c>
      <c r="F909">
        <v>1.56040268456376E-2</v>
      </c>
      <c r="G909">
        <v>62</v>
      </c>
    </row>
    <row r="910" spans="1:7" x14ac:dyDescent="0.25">
      <c r="A910">
        <v>1844</v>
      </c>
      <c r="B910" t="s">
        <v>256</v>
      </c>
      <c r="C910" t="s">
        <v>106</v>
      </c>
      <c r="D910" t="s">
        <v>8271</v>
      </c>
      <c r="E910">
        <v>353800</v>
      </c>
      <c r="F910">
        <v>1.34631910627327E-2</v>
      </c>
      <c r="G910">
        <v>68</v>
      </c>
    </row>
    <row r="911" spans="1:7" x14ac:dyDescent="0.25">
      <c r="A911">
        <v>54115</v>
      </c>
      <c r="B911" t="s">
        <v>5168</v>
      </c>
      <c r="C911" t="s">
        <v>5049</v>
      </c>
      <c r="D911" t="s">
        <v>5190</v>
      </c>
      <c r="E911">
        <v>237700</v>
      </c>
      <c r="F911">
        <v>6.4010743061772596E-2</v>
      </c>
      <c r="G911">
        <v>69</v>
      </c>
    </row>
    <row r="912" spans="1:7" x14ac:dyDescent="0.25">
      <c r="A912">
        <v>65804</v>
      </c>
      <c r="B912" t="s">
        <v>144</v>
      </c>
      <c r="C912" t="s">
        <v>5817</v>
      </c>
      <c r="D912" t="s">
        <v>144</v>
      </c>
      <c r="E912">
        <v>162700</v>
      </c>
      <c r="F912">
        <v>6.6186107470511096E-2</v>
      </c>
      <c r="G912">
        <v>58</v>
      </c>
    </row>
    <row r="913" spans="1:7" x14ac:dyDescent="0.25">
      <c r="A913">
        <v>13760</v>
      </c>
      <c r="B913" t="s">
        <v>637</v>
      </c>
      <c r="C913" t="s">
        <v>1075</v>
      </c>
      <c r="D913" t="s">
        <v>1444</v>
      </c>
      <c r="E913">
        <v>115700</v>
      </c>
      <c r="F913">
        <v>-2.60942760942761E-2</v>
      </c>
      <c r="G913">
        <v>106</v>
      </c>
    </row>
    <row r="914" spans="1:7" x14ac:dyDescent="0.25">
      <c r="A914">
        <v>32216</v>
      </c>
      <c r="B914" t="s">
        <v>2800</v>
      </c>
      <c r="C914" t="s">
        <v>3212</v>
      </c>
      <c r="D914" t="s">
        <v>2800</v>
      </c>
      <c r="E914">
        <v>169900</v>
      </c>
      <c r="F914">
        <v>7.1248423707440098E-2</v>
      </c>
      <c r="G914">
        <v>63.5</v>
      </c>
    </row>
    <row r="915" spans="1:7" x14ac:dyDescent="0.25">
      <c r="A915">
        <v>33615</v>
      </c>
      <c r="B915" t="s">
        <v>3448</v>
      </c>
      <c r="C915" t="s">
        <v>3212</v>
      </c>
      <c r="D915" t="s">
        <v>8283</v>
      </c>
      <c r="E915">
        <v>204500</v>
      </c>
      <c r="F915">
        <v>7.06806282722513E-2</v>
      </c>
      <c r="G915">
        <v>71</v>
      </c>
    </row>
    <row r="916" spans="1:7" x14ac:dyDescent="0.25">
      <c r="A916">
        <v>78247</v>
      </c>
      <c r="B916" t="s">
        <v>3440</v>
      </c>
      <c r="C916" t="s">
        <v>6396</v>
      </c>
      <c r="D916" t="s">
        <v>8257</v>
      </c>
      <c r="E916">
        <v>208200</v>
      </c>
      <c r="F916">
        <v>5.0454086781029299E-2</v>
      </c>
      <c r="G916">
        <v>51</v>
      </c>
    </row>
    <row r="917" spans="1:7" x14ac:dyDescent="0.25">
      <c r="A917">
        <v>33125</v>
      </c>
      <c r="B917" t="s">
        <v>3369</v>
      </c>
      <c r="C917" t="s">
        <v>3212</v>
      </c>
      <c r="D917" t="s">
        <v>8265</v>
      </c>
      <c r="E917">
        <v>294100</v>
      </c>
      <c r="F917">
        <v>8.2045621780721098E-2</v>
      </c>
      <c r="G917">
        <v>115</v>
      </c>
    </row>
    <row r="918" spans="1:7" x14ac:dyDescent="0.25">
      <c r="A918">
        <v>75024</v>
      </c>
      <c r="B918" t="s">
        <v>6400</v>
      </c>
      <c r="C918" t="s">
        <v>6396</v>
      </c>
      <c r="D918" t="s">
        <v>8262</v>
      </c>
      <c r="E918">
        <v>411000</v>
      </c>
      <c r="F918">
        <v>-3.1530439000727602E-3</v>
      </c>
      <c r="G918">
        <v>75</v>
      </c>
    </row>
    <row r="919" spans="1:7" x14ac:dyDescent="0.25">
      <c r="A919">
        <v>80229</v>
      </c>
      <c r="B919" t="s">
        <v>5640</v>
      </c>
      <c r="C919" t="s">
        <v>6509</v>
      </c>
      <c r="D919" t="s">
        <v>8274</v>
      </c>
      <c r="E919">
        <v>310900</v>
      </c>
      <c r="F919">
        <v>3.25473264696114E-2</v>
      </c>
      <c r="G919">
        <v>49</v>
      </c>
    </row>
    <row r="920" spans="1:7" x14ac:dyDescent="0.25">
      <c r="A920">
        <v>12866</v>
      </c>
      <c r="B920" t="s">
        <v>1345</v>
      </c>
      <c r="C920" t="s">
        <v>1075</v>
      </c>
      <c r="D920" t="s">
        <v>8320</v>
      </c>
      <c r="E920">
        <v>354100</v>
      </c>
      <c r="F920">
        <v>8.5445741953859306E-3</v>
      </c>
      <c r="G920">
        <v>100.5</v>
      </c>
    </row>
    <row r="921" spans="1:7" x14ac:dyDescent="0.25">
      <c r="A921">
        <v>34744</v>
      </c>
      <c r="B921" t="s">
        <v>3551</v>
      </c>
      <c r="C921" t="s">
        <v>3212</v>
      </c>
      <c r="D921" t="s">
        <v>8272</v>
      </c>
      <c r="E921">
        <v>237300</v>
      </c>
      <c r="F921">
        <v>5.9374999999999997E-2</v>
      </c>
      <c r="G921">
        <v>72</v>
      </c>
    </row>
    <row r="922" spans="1:7" x14ac:dyDescent="0.25">
      <c r="A922">
        <v>35215</v>
      </c>
      <c r="B922" t="s">
        <v>3602</v>
      </c>
      <c r="C922" t="s">
        <v>3568</v>
      </c>
      <c r="D922" t="s">
        <v>8299</v>
      </c>
      <c r="E922">
        <v>97600</v>
      </c>
      <c r="F922">
        <v>0.15914489311163901</v>
      </c>
      <c r="G922">
        <v>83</v>
      </c>
    </row>
    <row r="923" spans="1:7" x14ac:dyDescent="0.25">
      <c r="A923">
        <v>60411</v>
      </c>
      <c r="B923" t="s">
        <v>5604</v>
      </c>
      <c r="C923" t="s">
        <v>5519</v>
      </c>
      <c r="D923" t="s">
        <v>8251</v>
      </c>
      <c r="E923">
        <v>82900</v>
      </c>
      <c r="F923">
        <v>6.2820512820512805E-2</v>
      </c>
      <c r="G923">
        <v>113</v>
      </c>
    </row>
    <row r="924" spans="1:7" x14ac:dyDescent="0.25">
      <c r="A924">
        <v>73071</v>
      </c>
      <c r="B924" t="s">
        <v>6274</v>
      </c>
      <c r="C924" t="s">
        <v>6269</v>
      </c>
      <c r="D924" t="s">
        <v>6295</v>
      </c>
      <c r="E924">
        <v>146000</v>
      </c>
      <c r="F924">
        <v>2.1693491952414299E-2</v>
      </c>
      <c r="G924">
        <v>70</v>
      </c>
    </row>
    <row r="925" spans="1:7" x14ac:dyDescent="0.25">
      <c r="A925">
        <v>37660</v>
      </c>
      <c r="B925" t="s">
        <v>3792</v>
      </c>
      <c r="C925" t="s">
        <v>3692</v>
      </c>
      <c r="D925" t="s">
        <v>8348</v>
      </c>
      <c r="E925">
        <v>117600</v>
      </c>
      <c r="F925">
        <v>5.3763440860214999E-2</v>
      </c>
      <c r="G925">
        <v>82</v>
      </c>
    </row>
    <row r="926" spans="1:7" x14ac:dyDescent="0.25">
      <c r="A926">
        <v>43016</v>
      </c>
      <c r="B926" t="s">
        <v>505</v>
      </c>
      <c r="C926" t="s">
        <v>4080</v>
      </c>
      <c r="D926" t="s">
        <v>2838</v>
      </c>
      <c r="E926">
        <v>294600</v>
      </c>
      <c r="F926">
        <v>1.2371134020618599E-2</v>
      </c>
      <c r="G926">
        <v>58</v>
      </c>
    </row>
    <row r="927" spans="1:7" x14ac:dyDescent="0.25">
      <c r="A927">
        <v>80211</v>
      </c>
      <c r="B927" t="s">
        <v>1802</v>
      </c>
      <c r="C927" t="s">
        <v>6509</v>
      </c>
      <c r="D927" t="s">
        <v>8274</v>
      </c>
      <c r="E927">
        <v>538900</v>
      </c>
      <c r="F927">
        <v>1.6792452830188698E-2</v>
      </c>
      <c r="G927">
        <v>50</v>
      </c>
    </row>
    <row r="928" spans="1:7" x14ac:dyDescent="0.25">
      <c r="A928">
        <v>27612</v>
      </c>
      <c r="B928" t="s">
        <v>2660</v>
      </c>
      <c r="C928" t="s">
        <v>2564</v>
      </c>
      <c r="D928" t="s">
        <v>2660</v>
      </c>
      <c r="E928">
        <v>362800</v>
      </c>
      <c r="F928">
        <v>4.2528735632183901E-2</v>
      </c>
      <c r="G928">
        <v>51</v>
      </c>
    </row>
    <row r="929" spans="1:7" x14ac:dyDescent="0.25">
      <c r="A929">
        <v>75126</v>
      </c>
      <c r="B929" t="s">
        <v>6417</v>
      </c>
      <c r="C929" t="s">
        <v>6396</v>
      </c>
      <c r="D929" t="s">
        <v>8262</v>
      </c>
      <c r="E929">
        <v>240900</v>
      </c>
      <c r="F929">
        <v>6.8766637089618499E-2</v>
      </c>
      <c r="G929">
        <v>58</v>
      </c>
    </row>
    <row r="930" spans="1:7" x14ac:dyDescent="0.25">
      <c r="A930">
        <v>91402</v>
      </c>
      <c r="B930" t="s">
        <v>98</v>
      </c>
      <c r="C930" t="s">
        <v>99</v>
      </c>
      <c r="D930" t="s">
        <v>8256</v>
      </c>
      <c r="E930">
        <v>498400</v>
      </c>
      <c r="F930">
        <v>3.6605657237936802E-2</v>
      </c>
      <c r="G930">
        <v>67.5</v>
      </c>
    </row>
    <row r="931" spans="1:7" x14ac:dyDescent="0.25">
      <c r="A931">
        <v>64118</v>
      </c>
      <c r="B931" t="s">
        <v>5891</v>
      </c>
      <c r="C931" t="s">
        <v>5817</v>
      </c>
      <c r="D931" t="s">
        <v>5890</v>
      </c>
      <c r="E931">
        <v>162200</v>
      </c>
      <c r="F931">
        <v>3.6421725239616599E-2</v>
      </c>
      <c r="G931">
        <v>51</v>
      </c>
    </row>
    <row r="932" spans="1:7" x14ac:dyDescent="0.25">
      <c r="A932">
        <v>27513</v>
      </c>
      <c r="B932" t="s">
        <v>2631</v>
      </c>
      <c r="C932" t="s">
        <v>2564</v>
      </c>
      <c r="D932" t="s">
        <v>2660</v>
      </c>
      <c r="E932">
        <v>340400</v>
      </c>
      <c r="F932">
        <v>4.32117683113699E-2</v>
      </c>
      <c r="G932">
        <v>57</v>
      </c>
    </row>
    <row r="933" spans="1:7" x14ac:dyDescent="0.25">
      <c r="A933">
        <v>30236</v>
      </c>
      <c r="B933" t="s">
        <v>3049</v>
      </c>
      <c r="C933" t="s">
        <v>2990</v>
      </c>
      <c r="D933" t="s">
        <v>8261</v>
      </c>
      <c r="E933">
        <v>148800</v>
      </c>
      <c r="F933">
        <v>0.14373558800922401</v>
      </c>
      <c r="G933">
        <v>0</v>
      </c>
    </row>
    <row r="934" spans="1:7" x14ac:dyDescent="0.25">
      <c r="A934">
        <v>80526</v>
      </c>
      <c r="B934" t="s">
        <v>6553</v>
      </c>
      <c r="C934" t="s">
        <v>6509</v>
      </c>
      <c r="D934" t="s">
        <v>6553</v>
      </c>
      <c r="E934">
        <v>377200</v>
      </c>
      <c r="F934">
        <v>3.7974683544303799E-2</v>
      </c>
      <c r="G934">
        <v>49.5</v>
      </c>
    </row>
    <row r="935" spans="1:7" x14ac:dyDescent="0.25">
      <c r="A935">
        <v>27604</v>
      </c>
      <c r="B935" t="s">
        <v>2660</v>
      </c>
      <c r="C935" t="s">
        <v>2564</v>
      </c>
      <c r="D935" t="s">
        <v>2660</v>
      </c>
      <c r="E935">
        <v>211800</v>
      </c>
      <c r="F935">
        <v>8.8946015424164498E-2</v>
      </c>
      <c r="G935">
        <v>44</v>
      </c>
    </row>
    <row r="936" spans="1:7" x14ac:dyDescent="0.25">
      <c r="A936">
        <v>98391</v>
      </c>
      <c r="B936" t="s">
        <v>7602</v>
      </c>
      <c r="C936" t="s">
        <v>7521</v>
      </c>
      <c r="D936" t="s">
        <v>8268</v>
      </c>
      <c r="E936">
        <v>419300</v>
      </c>
      <c r="F936">
        <v>5.2724077328646701E-2</v>
      </c>
      <c r="G936">
        <v>66.5</v>
      </c>
    </row>
    <row r="937" spans="1:7" x14ac:dyDescent="0.25">
      <c r="A937">
        <v>80014</v>
      </c>
      <c r="B937" t="s">
        <v>4232</v>
      </c>
      <c r="C937" t="s">
        <v>6509</v>
      </c>
      <c r="D937" t="s">
        <v>8274</v>
      </c>
      <c r="E937">
        <v>294700</v>
      </c>
      <c r="F937">
        <v>2.0429362880886402E-2</v>
      </c>
      <c r="G937">
        <v>46.5</v>
      </c>
    </row>
    <row r="938" spans="1:7" x14ac:dyDescent="0.25">
      <c r="A938">
        <v>74055</v>
      </c>
      <c r="B938" t="s">
        <v>6339</v>
      </c>
      <c r="C938" t="s">
        <v>6269</v>
      </c>
      <c r="D938" t="s">
        <v>6347</v>
      </c>
      <c r="E938">
        <v>187300</v>
      </c>
      <c r="F938">
        <v>1.7381857686040201E-2</v>
      </c>
      <c r="G938">
        <v>71.5</v>
      </c>
    </row>
    <row r="939" spans="1:7" x14ac:dyDescent="0.25">
      <c r="A939">
        <v>96744</v>
      </c>
      <c r="B939" t="s">
        <v>7387</v>
      </c>
      <c r="C939" t="s">
        <v>7368</v>
      </c>
      <c r="D939" t="s">
        <v>8315</v>
      </c>
      <c r="E939">
        <v>830500</v>
      </c>
      <c r="F939">
        <v>-2.6833841106163599E-2</v>
      </c>
      <c r="G939">
        <v>78</v>
      </c>
    </row>
    <row r="940" spans="1:7" x14ac:dyDescent="0.25">
      <c r="A940">
        <v>93720</v>
      </c>
      <c r="B940" t="s">
        <v>4174</v>
      </c>
      <c r="C940" t="s">
        <v>99</v>
      </c>
      <c r="D940" t="s">
        <v>4174</v>
      </c>
      <c r="E940">
        <v>346400</v>
      </c>
      <c r="F940">
        <v>2.72835112692764E-2</v>
      </c>
      <c r="G940">
        <v>57</v>
      </c>
    </row>
    <row r="941" spans="1:7" x14ac:dyDescent="0.25">
      <c r="A941">
        <v>29073</v>
      </c>
      <c r="B941" t="s">
        <v>351</v>
      </c>
      <c r="C941" t="s">
        <v>2868</v>
      </c>
      <c r="D941" t="s">
        <v>1800</v>
      </c>
      <c r="E941">
        <v>141100</v>
      </c>
      <c r="F941">
        <v>5.7721139430284903E-2</v>
      </c>
      <c r="G941">
        <v>63.5</v>
      </c>
    </row>
    <row r="942" spans="1:7" x14ac:dyDescent="0.25">
      <c r="A942">
        <v>48307</v>
      </c>
      <c r="B942" t="s">
        <v>4691</v>
      </c>
      <c r="C942" t="s">
        <v>4633</v>
      </c>
      <c r="D942" t="s">
        <v>8278</v>
      </c>
      <c r="E942">
        <v>284500</v>
      </c>
      <c r="F942">
        <v>3.8700255567725397E-2</v>
      </c>
      <c r="G942">
        <v>67.5</v>
      </c>
    </row>
    <row r="943" spans="1:7" x14ac:dyDescent="0.25">
      <c r="A943">
        <v>33612</v>
      </c>
      <c r="B943" t="s">
        <v>3445</v>
      </c>
      <c r="C943" t="s">
        <v>3212</v>
      </c>
      <c r="D943" t="s">
        <v>8283</v>
      </c>
      <c r="E943">
        <v>159400</v>
      </c>
      <c r="F943">
        <v>5.6328694499668701E-2</v>
      </c>
      <c r="G943">
        <v>78</v>
      </c>
    </row>
    <row r="944" spans="1:7" x14ac:dyDescent="0.25">
      <c r="A944">
        <v>84043</v>
      </c>
      <c r="B944" t="s">
        <v>6702</v>
      </c>
      <c r="C944" t="s">
        <v>6693</v>
      </c>
      <c r="D944" t="s">
        <v>8349</v>
      </c>
      <c r="E944">
        <v>390700</v>
      </c>
      <c r="F944">
        <v>5.9094605584169201E-2</v>
      </c>
      <c r="G944">
        <v>52</v>
      </c>
    </row>
    <row r="945" spans="1:7" x14ac:dyDescent="0.25">
      <c r="A945">
        <v>94117</v>
      </c>
      <c r="B945" t="s">
        <v>7177</v>
      </c>
      <c r="C945" t="s">
        <v>99</v>
      </c>
      <c r="D945" t="s">
        <v>8253</v>
      </c>
      <c r="E945">
        <v>1611200</v>
      </c>
      <c r="F945">
        <v>-3.4019917115111001E-3</v>
      </c>
      <c r="G945">
        <v>42</v>
      </c>
    </row>
    <row r="946" spans="1:7" x14ac:dyDescent="0.25">
      <c r="A946">
        <v>96003</v>
      </c>
      <c r="B946" t="s">
        <v>7349</v>
      </c>
      <c r="C946" t="s">
        <v>99</v>
      </c>
      <c r="D946" t="s">
        <v>7349</v>
      </c>
      <c r="E946">
        <v>297500</v>
      </c>
      <c r="F946">
        <v>4.8273431994362202E-2</v>
      </c>
      <c r="G946">
        <v>72</v>
      </c>
    </row>
    <row r="947" spans="1:7" x14ac:dyDescent="0.25">
      <c r="A947">
        <v>87105</v>
      </c>
      <c r="B947" t="s">
        <v>6830</v>
      </c>
      <c r="C947" t="s">
        <v>6816</v>
      </c>
      <c r="D947" t="s">
        <v>6829</v>
      </c>
      <c r="E947">
        <v>152400</v>
      </c>
      <c r="F947">
        <v>7.55116443189838E-2</v>
      </c>
      <c r="G947">
        <v>86</v>
      </c>
    </row>
    <row r="948" spans="1:7" x14ac:dyDescent="0.25">
      <c r="A948">
        <v>28110</v>
      </c>
      <c r="B948" t="s">
        <v>709</v>
      </c>
      <c r="C948" t="s">
        <v>2564</v>
      </c>
      <c r="D948" t="s">
        <v>8258</v>
      </c>
      <c r="E948">
        <v>202800</v>
      </c>
      <c r="F948">
        <v>6.6246056782334403E-2</v>
      </c>
      <c r="G948">
        <v>60</v>
      </c>
    </row>
    <row r="949" spans="1:7" x14ac:dyDescent="0.25">
      <c r="A949">
        <v>28806</v>
      </c>
      <c r="B949" t="s">
        <v>2862</v>
      </c>
      <c r="C949" t="s">
        <v>2564</v>
      </c>
      <c r="D949" t="s">
        <v>2862</v>
      </c>
      <c r="E949">
        <v>255300</v>
      </c>
      <c r="F949">
        <v>3.4860154033238701E-2</v>
      </c>
      <c r="G949">
        <v>71.5</v>
      </c>
    </row>
    <row r="950" spans="1:7" x14ac:dyDescent="0.25">
      <c r="A950">
        <v>10010</v>
      </c>
      <c r="B950" t="s">
        <v>1074</v>
      </c>
      <c r="C950" t="s">
        <v>1075</v>
      </c>
      <c r="D950" t="s">
        <v>8250</v>
      </c>
      <c r="E950">
        <v>1622700</v>
      </c>
      <c r="F950">
        <v>-5.8321727019498601E-2</v>
      </c>
      <c r="G950">
        <v>160</v>
      </c>
    </row>
    <row r="951" spans="1:7" x14ac:dyDescent="0.25">
      <c r="A951">
        <v>28403</v>
      </c>
      <c r="B951" t="s">
        <v>266</v>
      </c>
      <c r="C951" t="s">
        <v>2564</v>
      </c>
      <c r="D951" t="s">
        <v>266</v>
      </c>
      <c r="E951">
        <v>226500</v>
      </c>
      <c r="F951">
        <v>6.5380997177798703E-2</v>
      </c>
      <c r="G951">
        <v>86</v>
      </c>
    </row>
    <row r="952" spans="1:7" x14ac:dyDescent="0.25">
      <c r="A952">
        <v>6492</v>
      </c>
      <c r="B952" t="s">
        <v>676</v>
      </c>
      <c r="C952" t="s">
        <v>678</v>
      </c>
      <c r="D952" t="s">
        <v>8313</v>
      </c>
      <c r="E952">
        <v>253300</v>
      </c>
      <c r="F952">
        <v>8.3598726114649698E-3</v>
      </c>
      <c r="G952">
        <v>75</v>
      </c>
    </row>
    <row r="953" spans="1:7" x14ac:dyDescent="0.25">
      <c r="A953">
        <v>77546</v>
      </c>
      <c r="B953" t="s">
        <v>6489</v>
      </c>
      <c r="C953" t="s">
        <v>6396</v>
      </c>
      <c r="D953" t="s">
        <v>8252</v>
      </c>
      <c r="E953">
        <v>262600</v>
      </c>
      <c r="F953">
        <v>2.8996865203761799E-2</v>
      </c>
      <c r="G953">
        <v>73.5</v>
      </c>
    </row>
    <row r="954" spans="1:7" x14ac:dyDescent="0.25">
      <c r="A954">
        <v>85283</v>
      </c>
      <c r="B954" t="s">
        <v>6752</v>
      </c>
      <c r="C954" t="s">
        <v>6743</v>
      </c>
      <c r="D954" t="s">
        <v>8264</v>
      </c>
      <c r="E954">
        <v>288000</v>
      </c>
      <c r="F954">
        <v>6.3515509601181699E-2</v>
      </c>
      <c r="G954">
        <v>50</v>
      </c>
    </row>
    <row r="955" spans="1:7" x14ac:dyDescent="0.25">
      <c r="A955">
        <v>14150</v>
      </c>
      <c r="B955" t="s">
        <v>1469</v>
      </c>
      <c r="C955" t="s">
        <v>1075</v>
      </c>
      <c r="D955" t="s">
        <v>8302</v>
      </c>
      <c r="E955">
        <v>148600</v>
      </c>
      <c r="F955">
        <v>5.9158945117605097E-2</v>
      </c>
      <c r="G955">
        <v>81.5</v>
      </c>
    </row>
    <row r="956" spans="1:7" x14ac:dyDescent="0.25">
      <c r="A956">
        <v>21401</v>
      </c>
      <c r="B956" t="s">
        <v>2231</v>
      </c>
      <c r="C956" t="s">
        <v>101</v>
      </c>
      <c r="D956" t="s">
        <v>8267</v>
      </c>
      <c r="E956">
        <v>428500</v>
      </c>
      <c r="F956">
        <v>-7.4125550150567496E-3</v>
      </c>
      <c r="G956">
        <v>100</v>
      </c>
    </row>
    <row r="957" spans="1:7" x14ac:dyDescent="0.25">
      <c r="A957">
        <v>17701</v>
      </c>
      <c r="B957" t="s">
        <v>1824</v>
      </c>
      <c r="C957" t="s">
        <v>1538</v>
      </c>
      <c r="D957" t="s">
        <v>1824</v>
      </c>
      <c r="E957">
        <v>133200</v>
      </c>
      <c r="F957">
        <v>3.9001560062402497E-2</v>
      </c>
      <c r="G957">
        <v>109</v>
      </c>
    </row>
    <row r="958" spans="1:7" x14ac:dyDescent="0.25">
      <c r="A958">
        <v>8053</v>
      </c>
      <c r="B958" t="s">
        <v>946</v>
      </c>
      <c r="C958" t="s">
        <v>733</v>
      </c>
      <c r="D958" t="s">
        <v>8293</v>
      </c>
      <c r="E958">
        <v>278800</v>
      </c>
      <c r="F958">
        <v>9.4134685010861703E-3</v>
      </c>
      <c r="G958">
        <v>101</v>
      </c>
    </row>
    <row r="959" spans="1:7" x14ac:dyDescent="0.25">
      <c r="A959">
        <v>75063</v>
      </c>
      <c r="B959" t="s">
        <v>6403</v>
      </c>
      <c r="C959" t="s">
        <v>6396</v>
      </c>
      <c r="D959" t="s">
        <v>8262</v>
      </c>
      <c r="E959">
        <v>388300</v>
      </c>
      <c r="F959">
        <v>5.3159750474640603E-2</v>
      </c>
      <c r="G959">
        <v>62</v>
      </c>
    </row>
    <row r="960" spans="1:7" x14ac:dyDescent="0.25">
      <c r="A960">
        <v>87507</v>
      </c>
      <c r="B960" t="s">
        <v>6488</v>
      </c>
      <c r="C960" t="s">
        <v>6816</v>
      </c>
      <c r="D960" t="s">
        <v>6488</v>
      </c>
      <c r="E960">
        <v>288800</v>
      </c>
      <c r="F960">
        <v>0.106937523955539</v>
      </c>
      <c r="G960">
        <v>60</v>
      </c>
    </row>
    <row r="961" spans="1:7" x14ac:dyDescent="0.25">
      <c r="A961">
        <v>91977</v>
      </c>
      <c r="B961" t="s">
        <v>4367</v>
      </c>
      <c r="C961" t="s">
        <v>99</v>
      </c>
      <c r="D961" t="s">
        <v>8275</v>
      </c>
      <c r="E961">
        <v>471500</v>
      </c>
      <c r="F961">
        <v>1.9679930795847799E-2</v>
      </c>
      <c r="G961">
        <v>54.5</v>
      </c>
    </row>
    <row r="962" spans="1:7" x14ac:dyDescent="0.25">
      <c r="A962">
        <v>76542</v>
      </c>
      <c r="B962" t="s">
        <v>8342</v>
      </c>
      <c r="C962" t="s">
        <v>6396</v>
      </c>
      <c r="D962" t="s">
        <v>8343</v>
      </c>
      <c r="E962">
        <v>157800</v>
      </c>
      <c r="F962">
        <v>4.9900199600798403E-2</v>
      </c>
      <c r="G962">
        <v>0</v>
      </c>
    </row>
    <row r="963" spans="1:7" x14ac:dyDescent="0.25">
      <c r="A963">
        <v>80537</v>
      </c>
      <c r="B963" t="s">
        <v>4329</v>
      </c>
      <c r="C963" t="s">
        <v>6509</v>
      </c>
      <c r="D963" t="s">
        <v>6553</v>
      </c>
      <c r="E963">
        <v>343500</v>
      </c>
      <c r="F963">
        <v>3.9334341906202698E-2</v>
      </c>
      <c r="G963">
        <v>57</v>
      </c>
    </row>
    <row r="964" spans="1:7" x14ac:dyDescent="0.25">
      <c r="A964">
        <v>76010</v>
      </c>
      <c r="B964" t="s">
        <v>356</v>
      </c>
      <c r="C964" t="s">
        <v>6396</v>
      </c>
      <c r="D964" t="s">
        <v>8262</v>
      </c>
      <c r="E964">
        <v>150300</v>
      </c>
      <c r="F964">
        <v>7.8192252510760396E-2</v>
      </c>
      <c r="G964">
        <v>45.5</v>
      </c>
    </row>
    <row r="965" spans="1:7" x14ac:dyDescent="0.25">
      <c r="A965">
        <v>55113</v>
      </c>
      <c r="B965" t="s">
        <v>4169</v>
      </c>
      <c r="C965" t="s">
        <v>5260</v>
      </c>
      <c r="D965" t="s">
        <v>8314</v>
      </c>
      <c r="E965">
        <v>269900</v>
      </c>
      <c r="F965">
        <v>1.5043249341857801E-2</v>
      </c>
      <c r="G965">
        <v>68</v>
      </c>
    </row>
    <row r="966" spans="1:7" x14ac:dyDescent="0.25">
      <c r="A966">
        <v>23608</v>
      </c>
      <c r="B966" t="s">
        <v>2429</v>
      </c>
      <c r="C966" t="s">
        <v>2066</v>
      </c>
      <c r="D966" t="s">
        <v>8266</v>
      </c>
      <c r="E966">
        <v>185600</v>
      </c>
      <c r="F966">
        <v>3.3983286908078003E-2</v>
      </c>
      <c r="G966">
        <v>78.5</v>
      </c>
    </row>
    <row r="967" spans="1:7" x14ac:dyDescent="0.25">
      <c r="A967">
        <v>35405</v>
      </c>
      <c r="B967" t="s">
        <v>3608</v>
      </c>
      <c r="C967" t="s">
        <v>3568</v>
      </c>
      <c r="D967" t="s">
        <v>3608</v>
      </c>
      <c r="E967">
        <v>169200</v>
      </c>
      <c r="F967">
        <v>5.3549190535491897E-2</v>
      </c>
      <c r="G967">
        <v>79</v>
      </c>
    </row>
    <row r="968" spans="1:7" x14ac:dyDescent="0.25">
      <c r="A968">
        <v>18103</v>
      </c>
      <c r="B968" t="s">
        <v>1883</v>
      </c>
      <c r="C968" t="s">
        <v>1538</v>
      </c>
      <c r="D968" t="s">
        <v>8350</v>
      </c>
      <c r="E968">
        <v>171700</v>
      </c>
      <c r="F968">
        <v>3.8089480048367597E-2</v>
      </c>
      <c r="G968">
        <v>65</v>
      </c>
    </row>
    <row r="969" spans="1:7" x14ac:dyDescent="0.25">
      <c r="A969">
        <v>33617</v>
      </c>
      <c r="B969" t="s">
        <v>3449</v>
      </c>
      <c r="C969" t="s">
        <v>3212</v>
      </c>
      <c r="D969" t="s">
        <v>8283</v>
      </c>
      <c r="E969">
        <v>174300</v>
      </c>
      <c r="F969">
        <v>5.1901025950512998E-2</v>
      </c>
      <c r="G969">
        <v>62</v>
      </c>
    </row>
    <row r="970" spans="1:7" x14ac:dyDescent="0.25">
      <c r="A970">
        <v>55104</v>
      </c>
      <c r="B970" t="s">
        <v>5296</v>
      </c>
      <c r="C970" t="s">
        <v>5260</v>
      </c>
      <c r="D970" t="s">
        <v>8314</v>
      </c>
      <c r="E970">
        <v>231000</v>
      </c>
      <c r="F970">
        <v>1.3157894736842099E-2</v>
      </c>
      <c r="G970">
        <v>65</v>
      </c>
    </row>
    <row r="971" spans="1:7" x14ac:dyDescent="0.25">
      <c r="A971">
        <v>95207</v>
      </c>
      <c r="B971" t="s">
        <v>5691</v>
      </c>
      <c r="C971" t="s">
        <v>99</v>
      </c>
      <c r="D971" t="s">
        <v>8351</v>
      </c>
      <c r="E971">
        <v>286300</v>
      </c>
      <c r="F971">
        <v>3.1340057636887603E-2</v>
      </c>
      <c r="G971">
        <v>70</v>
      </c>
    </row>
    <row r="972" spans="1:7" x14ac:dyDescent="0.25">
      <c r="A972">
        <v>91367</v>
      </c>
      <c r="B972" t="s">
        <v>98</v>
      </c>
      <c r="C972" t="s">
        <v>99</v>
      </c>
      <c r="D972" t="s">
        <v>8256</v>
      </c>
      <c r="E972">
        <v>769500</v>
      </c>
      <c r="F972">
        <v>5.8823529411764696E-3</v>
      </c>
      <c r="G972">
        <v>61</v>
      </c>
    </row>
    <row r="973" spans="1:7" x14ac:dyDescent="0.25">
      <c r="A973">
        <v>95831</v>
      </c>
      <c r="B973" t="s">
        <v>7308</v>
      </c>
      <c r="C973" t="s">
        <v>99</v>
      </c>
      <c r="D973" t="s">
        <v>8273</v>
      </c>
      <c r="E973">
        <v>461200</v>
      </c>
      <c r="F973">
        <v>1.7203352448169399E-2</v>
      </c>
      <c r="G973">
        <v>50.5</v>
      </c>
    </row>
    <row r="974" spans="1:7" x14ac:dyDescent="0.25">
      <c r="A974">
        <v>92346</v>
      </c>
      <c r="B974" t="s">
        <v>2143</v>
      </c>
      <c r="C974" t="s">
        <v>99</v>
      </c>
      <c r="D974" t="s">
        <v>8282</v>
      </c>
      <c r="E974">
        <v>348800</v>
      </c>
      <c r="F974">
        <v>2.3474178403755899E-2</v>
      </c>
      <c r="G974">
        <v>63.5</v>
      </c>
    </row>
    <row r="975" spans="1:7" x14ac:dyDescent="0.25">
      <c r="A975">
        <v>98270</v>
      </c>
      <c r="B975" t="s">
        <v>1759</v>
      </c>
      <c r="C975" t="s">
        <v>7521</v>
      </c>
      <c r="D975" t="s">
        <v>8268</v>
      </c>
      <c r="E975">
        <v>376000</v>
      </c>
      <c r="F975">
        <v>4.6479265237962697E-2</v>
      </c>
      <c r="G975">
        <v>49</v>
      </c>
    </row>
    <row r="976" spans="1:7" x14ac:dyDescent="0.25">
      <c r="A976">
        <v>37221</v>
      </c>
      <c r="B976" t="s">
        <v>3695</v>
      </c>
      <c r="C976" t="s">
        <v>3692</v>
      </c>
      <c r="D976" t="s">
        <v>8255</v>
      </c>
      <c r="E976">
        <v>317600</v>
      </c>
      <c r="F976">
        <v>4.0288241074353102E-2</v>
      </c>
      <c r="G976">
        <v>60</v>
      </c>
    </row>
    <row r="977" spans="1:7" x14ac:dyDescent="0.25">
      <c r="A977">
        <v>92037</v>
      </c>
      <c r="B977" t="s">
        <v>6962</v>
      </c>
      <c r="C977" t="s">
        <v>99</v>
      </c>
      <c r="D977" t="s">
        <v>8275</v>
      </c>
      <c r="E977">
        <v>1580800</v>
      </c>
      <c r="F977">
        <v>-1.1752938234558599E-2</v>
      </c>
      <c r="G977">
        <v>73.5</v>
      </c>
    </row>
    <row r="978" spans="1:7" x14ac:dyDescent="0.25">
      <c r="A978">
        <v>94102</v>
      </c>
      <c r="B978" t="s">
        <v>7177</v>
      </c>
      <c r="C978" t="s">
        <v>99</v>
      </c>
      <c r="D978" t="s">
        <v>8253</v>
      </c>
      <c r="E978">
        <v>877900</v>
      </c>
      <c r="F978">
        <v>-2.8871681415929201E-2</v>
      </c>
      <c r="G978">
        <v>42</v>
      </c>
    </row>
    <row r="979" spans="1:7" x14ac:dyDescent="0.25">
      <c r="A979">
        <v>42301</v>
      </c>
      <c r="B979" t="s">
        <v>4063</v>
      </c>
      <c r="C979" t="s">
        <v>4016</v>
      </c>
      <c r="D979" t="s">
        <v>4063</v>
      </c>
      <c r="E979">
        <v>125800</v>
      </c>
      <c r="F979">
        <v>4.2253521126760597E-2</v>
      </c>
      <c r="G979">
        <v>56</v>
      </c>
    </row>
    <row r="980" spans="1:7" x14ac:dyDescent="0.25">
      <c r="A980">
        <v>78233</v>
      </c>
      <c r="B980" t="s">
        <v>3440</v>
      </c>
      <c r="C980" t="s">
        <v>6396</v>
      </c>
      <c r="D980" t="s">
        <v>8257</v>
      </c>
      <c r="E980">
        <v>172000</v>
      </c>
      <c r="F980">
        <v>3.9903264812575598E-2</v>
      </c>
      <c r="G980">
        <v>47.5</v>
      </c>
    </row>
    <row r="981" spans="1:7" x14ac:dyDescent="0.25">
      <c r="A981">
        <v>24502</v>
      </c>
      <c r="B981" t="s">
        <v>2494</v>
      </c>
      <c r="C981" t="s">
        <v>2066</v>
      </c>
      <c r="D981" t="s">
        <v>2494</v>
      </c>
      <c r="E981">
        <v>167600</v>
      </c>
      <c r="F981">
        <v>7.5738125802310693E-2</v>
      </c>
      <c r="G981">
        <v>58</v>
      </c>
    </row>
    <row r="982" spans="1:7" x14ac:dyDescent="0.25">
      <c r="A982">
        <v>65201</v>
      </c>
      <c r="B982" t="s">
        <v>1800</v>
      </c>
      <c r="C982" t="s">
        <v>5817</v>
      </c>
      <c r="D982" t="s">
        <v>1800</v>
      </c>
      <c r="E982">
        <v>176400</v>
      </c>
      <c r="F982">
        <v>2.5581395348837199E-2</v>
      </c>
      <c r="G982">
        <v>82</v>
      </c>
    </row>
    <row r="983" spans="1:7" x14ac:dyDescent="0.25">
      <c r="A983">
        <v>90049</v>
      </c>
      <c r="B983" t="s">
        <v>98</v>
      </c>
      <c r="C983" t="s">
        <v>99</v>
      </c>
      <c r="D983" t="s">
        <v>8256</v>
      </c>
      <c r="E983">
        <v>2614400</v>
      </c>
      <c r="F983">
        <v>-3.16678395496129E-2</v>
      </c>
      <c r="G983">
        <v>79</v>
      </c>
    </row>
    <row r="984" spans="1:7" x14ac:dyDescent="0.25">
      <c r="A984">
        <v>98226</v>
      </c>
      <c r="B984" t="s">
        <v>293</v>
      </c>
      <c r="C984" t="s">
        <v>7521</v>
      </c>
      <c r="D984" t="s">
        <v>293</v>
      </c>
      <c r="E984">
        <v>427000</v>
      </c>
      <c r="F984">
        <v>7.0712136409227702E-2</v>
      </c>
      <c r="G984">
        <v>52.5</v>
      </c>
    </row>
    <row r="985" spans="1:7" x14ac:dyDescent="0.25">
      <c r="A985">
        <v>19103</v>
      </c>
      <c r="B985" t="s">
        <v>1984</v>
      </c>
      <c r="C985" t="s">
        <v>1538</v>
      </c>
      <c r="D985" t="s">
        <v>8293</v>
      </c>
      <c r="E985">
        <v>534000</v>
      </c>
      <c r="F985">
        <v>2.6725629686598699E-2</v>
      </c>
      <c r="G985">
        <v>92</v>
      </c>
    </row>
    <row r="986" spans="1:7" x14ac:dyDescent="0.25">
      <c r="A986">
        <v>16001</v>
      </c>
      <c r="B986" t="s">
        <v>1658</v>
      </c>
      <c r="C986" t="s">
        <v>1538</v>
      </c>
      <c r="D986" t="s">
        <v>1587</v>
      </c>
      <c r="E986">
        <v>154900</v>
      </c>
      <c r="F986">
        <v>2.5148908007941801E-2</v>
      </c>
      <c r="G986">
        <v>81</v>
      </c>
    </row>
    <row r="987" spans="1:7" x14ac:dyDescent="0.25">
      <c r="A987">
        <v>77072</v>
      </c>
      <c r="B987" t="s">
        <v>2056</v>
      </c>
      <c r="C987" t="s">
        <v>6396</v>
      </c>
      <c r="D987" t="s">
        <v>8252</v>
      </c>
      <c r="E987">
        <v>144500</v>
      </c>
      <c r="F987">
        <v>4.4075144508670498E-2</v>
      </c>
      <c r="G987">
        <v>72</v>
      </c>
    </row>
    <row r="988" spans="1:7" x14ac:dyDescent="0.25">
      <c r="A988">
        <v>10469</v>
      </c>
      <c r="B988" t="s">
        <v>1074</v>
      </c>
      <c r="C988" t="s">
        <v>1075</v>
      </c>
      <c r="D988" t="s">
        <v>8250</v>
      </c>
      <c r="E988">
        <v>483900</v>
      </c>
      <c r="F988">
        <v>8.88838883888389E-2</v>
      </c>
      <c r="G988">
        <v>149</v>
      </c>
    </row>
    <row r="989" spans="1:7" x14ac:dyDescent="0.25">
      <c r="A989">
        <v>93436</v>
      </c>
      <c r="B989" t="s">
        <v>7106</v>
      </c>
      <c r="C989" t="s">
        <v>99</v>
      </c>
      <c r="D989" t="s">
        <v>8352</v>
      </c>
      <c r="E989">
        <v>350200</v>
      </c>
      <c r="F989">
        <v>2.00990387416254E-2</v>
      </c>
      <c r="G989">
        <v>71</v>
      </c>
    </row>
    <row r="990" spans="1:7" x14ac:dyDescent="0.25">
      <c r="A990">
        <v>32940</v>
      </c>
      <c r="B990" t="s">
        <v>3331</v>
      </c>
      <c r="C990" t="s">
        <v>3212</v>
      </c>
      <c r="D990" t="s">
        <v>8345</v>
      </c>
      <c r="E990">
        <v>295400</v>
      </c>
      <c r="F990">
        <v>2.3916811091854399E-2</v>
      </c>
      <c r="G990">
        <v>80.5</v>
      </c>
    </row>
    <row r="991" spans="1:7" x14ac:dyDescent="0.25">
      <c r="A991">
        <v>97330</v>
      </c>
      <c r="B991" t="s">
        <v>7457</v>
      </c>
      <c r="C991" t="s">
        <v>7409</v>
      </c>
      <c r="D991" t="s">
        <v>7457</v>
      </c>
      <c r="E991">
        <v>372800</v>
      </c>
      <c r="F991">
        <v>1.3430029546065E-3</v>
      </c>
      <c r="G991">
        <v>55</v>
      </c>
    </row>
    <row r="992" spans="1:7" x14ac:dyDescent="0.25">
      <c r="A992">
        <v>47201</v>
      </c>
      <c r="B992" t="s">
        <v>2838</v>
      </c>
      <c r="C992" t="s">
        <v>4413</v>
      </c>
      <c r="D992" t="s">
        <v>2838</v>
      </c>
      <c r="E992">
        <v>144000</v>
      </c>
      <c r="F992">
        <v>9.3394077448747198E-2</v>
      </c>
      <c r="G992">
        <v>67.5</v>
      </c>
    </row>
    <row r="993" spans="1:7" x14ac:dyDescent="0.25">
      <c r="A993">
        <v>27107</v>
      </c>
      <c r="B993" t="s">
        <v>2574</v>
      </c>
      <c r="C993" t="s">
        <v>2564</v>
      </c>
      <c r="D993" t="s">
        <v>2574</v>
      </c>
      <c r="E993">
        <v>131500</v>
      </c>
      <c r="F993">
        <v>0.10783487784330199</v>
      </c>
      <c r="G993">
        <v>61</v>
      </c>
    </row>
    <row r="994" spans="1:7" x14ac:dyDescent="0.25">
      <c r="A994">
        <v>77008</v>
      </c>
      <c r="B994" t="s">
        <v>2056</v>
      </c>
      <c r="C994" t="s">
        <v>6396</v>
      </c>
      <c r="D994" t="s">
        <v>8252</v>
      </c>
      <c r="E994">
        <v>443800</v>
      </c>
      <c r="F994">
        <v>3.84528387242705E-3</v>
      </c>
      <c r="G994">
        <v>81</v>
      </c>
    </row>
    <row r="995" spans="1:7" x14ac:dyDescent="0.25">
      <c r="A995">
        <v>48183</v>
      </c>
      <c r="B995" t="s">
        <v>1025</v>
      </c>
      <c r="C995" t="s">
        <v>4633</v>
      </c>
      <c r="D995" t="s">
        <v>8278</v>
      </c>
      <c r="E995">
        <v>170700</v>
      </c>
      <c r="F995">
        <v>5.0461538461538502E-2</v>
      </c>
      <c r="G995">
        <v>67</v>
      </c>
    </row>
    <row r="996" spans="1:7" x14ac:dyDescent="0.25">
      <c r="A996">
        <v>32725</v>
      </c>
      <c r="B996" t="s">
        <v>3309</v>
      </c>
      <c r="C996" t="s">
        <v>3212</v>
      </c>
      <c r="D996" t="s">
        <v>8295</v>
      </c>
      <c r="E996">
        <v>180600</v>
      </c>
      <c r="F996">
        <v>5.8616647127784298E-2</v>
      </c>
      <c r="G996">
        <v>66</v>
      </c>
    </row>
    <row r="997" spans="1:7" x14ac:dyDescent="0.25">
      <c r="A997">
        <v>91406</v>
      </c>
      <c r="B997" t="s">
        <v>98</v>
      </c>
      <c r="C997" t="s">
        <v>99</v>
      </c>
      <c r="D997" t="s">
        <v>8256</v>
      </c>
      <c r="E997">
        <v>600400</v>
      </c>
      <c r="F997">
        <v>1.4360533873965201E-2</v>
      </c>
      <c r="G997">
        <v>60.5</v>
      </c>
    </row>
    <row r="998" spans="1:7" x14ac:dyDescent="0.25">
      <c r="A998">
        <v>94121</v>
      </c>
      <c r="B998" t="s">
        <v>7177</v>
      </c>
      <c r="C998" t="s">
        <v>99</v>
      </c>
      <c r="D998" t="s">
        <v>8253</v>
      </c>
      <c r="E998">
        <v>1573100</v>
      </c>
      <c r="F998">
        <v>-3.9445563900592298E-2</v>
      </c>
      <c r="G998">
        <v>42</v>
      </c>
    </row>
    <row r="999" spans="1:7" x14ac:dyDescent="0.25">
      <c r="A999">
        <v>10312</v>
      </c>
      <c r="B999" t="s">
        <v>1074</v>
      </c>
      <c r="C999" t="s">
        <v>1075</v>
      </c>
      <c r="D999" t="s">
        <v>8250</v>
      </c>
      <c r="E999">
        <v>539100</v>
      </c>
      <c r="F999">
        <v>2.0442930153321999E-2</v>
      </c>
      <c r="G999">
        <v>140</v>
      </c>
    </row>
    <row r="1000" spans="1:7" x14ac:dyDescent="0.25">
      <c r="A1000">
        <v>95616</v>
      </c>
      <c r="B1000" t="s">
        <v>5682</v>
      </c>
      <c r="C1000" t="s">
        <v>99</v>
      </c>
      <c r="D1000" t="s">
        <v>8273</v>
      </c>
      <c r="E1000">
        <v>698700</v>
      </c>
      <c r="F1000">
        <v>1.7474879860200999E-2</v>
      </c>
      <c r="G1000">
        <v>41</v>
      </c>
    </row>
    <row r="1001" spans="1:7" x14ac:dyDescent="0.25">
      <c r="A1001">
        <v>92507</v>
      </c>
      <c r="B1001" t="s">
        <v>3596</v>
      </c>
      <c r="C1001" t="s">
        <v>99</v>
      </c>
      <c r="D1001" t="s">
        <v>8282</v>
      </c>
      <c r="E1001">
        <v>377800</v>
      </c>
      <c r="F1001">
        <v>1.58644796988438E-2</v>
      </c>
      <c r="G1001">
        <v>49</v>
      </c>
    </row>
    <row r="1002" spans="1:7" x14ac:dyDescent="0.25">
      <c r="A1002">
        <v>60804</v>
      </c>
      <c r="B1002" t="s">
        <v>1359</v>
      </c>
      <c r="C1002" t="s">
        <v>5519</v>
      </c>
      <c r="D1002" t="s">
        <v>8251</v>
      </c>
      <c r="E1002">
        <v>174300</v>
      </c>
      <c r="F1002">
        <v>1.27832655432888E-2</v>
      </c>
      <c r="G1002">
        <v>95</v>
      </c>
    </row>
    <row r="1003" spans="1:7" x14ac:dyDescent="0.25">
      <c r="A1003">
        <v>91706</v>
      </c>
      <c r="B1003" t="s">
        <v>6927</v>
      </c>
      <c r="C1003" t="s">
        <v>99</v>
      </c>
      <c r="D1003" t="s">
        <v>8256</v>
      </c>
      <c r="E1003">
        <v>470800</v>
      </c>
      <c r="F1003">
        <v>2.6602703881378101E-2</v>
      </c>
      <c r="G1003">
        <v>63</v>
      </c>
    </row>
    <row r="1004" spans="1:7" x14ac:dyDescent="0.25">
      <c r="A1004">
        <v>90277</v>
      </c>
      <c r="B1004" t="s">
        <v>6886</v>
      </c>
      <c r="C1004" t="s">
        <v>99</v>
      </c>
      <c r="D1004" t="s">
        <v>8256</v>
      </c>
      <c r="E1004">
        <v>1229300</v>
      </c>
      <c r="F1004">
        <v>-5.9032831958596198E-3</v>
      </c>
      <c r="G1004">
        <v>63</v>
      </c>
    </row>
    <row r="1005" spans="1:7" x14ac:dyDescent="0.25">
      <c r="A1005">
        <v>44691</v>
      </c>
      <c r="B1005" t="s">
        <v>4301</v>
      </c>
      <c r="C1005" t="s">
        <v>4080</v>
      </c>
      <c r="D1005" t="s">
        <v>4301</v>
      </c>
      <c r="E1005">
        <v>149100</v>
      </c>
      <c r="F1005">
        <v>2.9696132596685101E-2</v>
      </c>
      <c r="G1005">
        <v>64</v>
      </c>
    </row>
    <row r="1006" spans="1:7" x14ac:dyDescent="0.25">
      <c r="A1006">
        <v>21044</v>
      </c>
      <c r="B1006" t="s">
        <v>1800</v>
      </c>
      <c r="C1006" t="s">
        <v>101</v>
      </c>
      <c r="D1006" t="s">
        <v>8267</v>
      </c>
      <c r="E1006">
        <v>377800</v>
      </c>
      <c r="F1006">
        <v>7.7353961056281697E-3</v>
      </c>
      <c r="G1006">
        <v>74</v>
      </c>
    </row>
    <row r="1007" spans="1:7" x14ac:dyDescent="0.25">
      <c r="A1007">
        <v>95828</v>
      </c>
      <c r="B1007" t="s">
        <v>7331</v>
      </c>
      <c r="C1007" t="s">
        <v>99</v>
      </c>
      <c r="D1007" t="s">
        <v>8273</v>
      </c>
      <c r="E1007">
        <v>303100</v>
      </c>
      <c r="F1007">
        <v>2.5372124492557501E-2</v>
      </c>
      <c r="G1007">
        <v>58</v>
      </c>
    </row>
    <row r="1008" spans="1:7" x14ac:dyDescent="0.25">
      <c r="A1008">
        <v>92260</v>
      </c>
      <c r="B1008" t="s">
        <v>6974</v>
      </c>
      <c r="C1008" t="s">
        <v>99</v>
      </c>
      <c r="D1008" t="s">
        <v>8282</v>
      </c>
      <c r="E1008">
        <v>366500</v>
      </c>
      <c r="F1008">
        <v>6.8201690469250995E-2</v>
      </c>
      <c r="G1008">
        <v>125</v>
      </c>
    </row>
    <row r="1009" spans="1:7" x14ac:dyDescent="0.25">
      <c r="A1009">
        <v>91744</v>
      </c>
      <c r="B1009" t="s">
        <v>6933</v>
      </c>
      <c r="C1009" t="s">
        <v>99</v>
      </c>
      <c r="D1009" t="s">
        <v>8256</v>
      </c>
      <c r="E1009">
        <v>481200</v>
      </c>
      <c r="F1009">
        <v>3.5061303506130299E-2</v>
      </c>
      <c r="G1009">
        <v>58.5</v>
      </c>
    </row>
    <row r="1010" spans="1:7" x14ac:dyDescent="0.25">
      <c r="A1010">
        <v>40509</v>
      </c>
      <c r="B1010" t="s">
        <v>351</v>
      </c>
      <c r="C1010" t="s">
        <v>4016</v>
      </c>
      <c r="D1010" t="s">
        <v>8341</v>
      </c>
      <c r="E1010">
        <v>228300</v>
      </c>
      <c r="F1010">
        <v>3.1631269769543599E-2</v>
      </c>
      <c r="G1010">
        <v>60</v>
      </c>
    </row>
    <row r="1011" spans="1:7" x14ac:dyDescent="0.25">
      <c r="A1011">
        <v>91766</v>
      </c>
      <c r="B1011" t="s">
        <v>6941</v>
      </c>
      <c r="C1011" t="s">
        <v>99</v>
      </c>
      <c r="D1011" t="s">
        <v>8256</v>
      </c>
      <c r="E1011">
        <v>418400</v>
      </c>
      <c r="F1011">
        <v>2.54901960784314E-2</v>
      </c>
      <c r="G1011">
        <v>64</v>
      </c>
    </row>
    <row r="1012" spans="1:7" x14ac:dyDescent="0.25">
      <c r="A1012">
        <v>46226</v>
      </c>
      <c r="B1012" t="s">
        <v>4431</v>
      </c>
      <c r="C1012" t="s">
        <v>4413</v>
      </c>
      <c r="D1012" t="s">
        <v>8292</v>
      </c>
      <c r="E1012">
        <v>81800</v>
      </c>
      <c r="F1012">
        <v>7.6315789473684198E-2</v>
      </c>
      <c r="G1012">
        <v>60</v>
      </c>
    </row>
    <row r="1013" spans="1:7" x14ac:dyDescent="0.25">
      <c r="A1013">
        <v>48858</v>
      </c>
      <c r="B1013" t="s">
        <v>2713</v>
      </c>
      <c r="C1013" t="s">
        <v>4633</v>
      </c>
      <c r="D1013" t="s">
        <v>2713</v>
      </c>
      <c r="E1013">
        <v>188700</v>
      </c>
      <c r="F1013">
        <v>3.7383177570093497E-2</v>
      </c>
      <c r="G1013">
        <v>0</v>
      </c>
    </row>
    <row r="1014" spans="1:7" x14ac:dyDescent="0.25">
      <c r="A1014">
        <v>53215</v>
      </c>
      <c r="B1014" t="s">
        <v>5102</v>
      </c>
      <c r="C1014" t="s">
        <v>5049</v>
      </c>
      <c r="D1014" t="s">
        <v>8331</v>
      </c>
      <c r="E1014">
        <v>119600</v>
      </c>
      <c r="F1014">
        <v>6.7857142857142894E-2</v>
      </c>
      <c r="G1014">
        <v>60</v>
      </c>
    </row>
    <row r="1015" spans="1:7" x14ac:dyDescent="0.25">
      <c r="A1015">
        <v>75023</v>
      </c>
      <c r="B1015" t="s">
        <v>6400</v>
      </c>
      <c r="C1015" t="s">
        <v>6396</v>
      </c>
      <c r="D1015" t="s">
        <v>8262</v>
      </c>
      <c r="E1015">
        <v>288500</v>
      </c>
      <c r="F1015">
        <v>2.5960170697012799E-2</v>
      </c>
      <c r="G1015">
        <v>57</v>
      </c>
    </row>
    <row r="1016" spans="1:7" x14ac:dyDescent="0.25">
      <c r="A1016">
        <v>30064</v>
      </c>
      <c r="B1016" t="s">
        <v>1812</v>
      </c>
      <c r="C1016" t="s">
        <v>2990</v>
      </c>
      <c r="D1016" t="s">
        <v>8261</v>
      </c>
      <c r="E1016">
        <v>300200</v>
      </c>
      <c r="F1016">
        <v>5.7414582599506901E-2</v>
      </c>
      <c r="G1016">
        <v>56</v>
      </c>
    </row>
    <row r="1017" spans="1:7" x14ac:dyDescent="0.25">
      <c r="A1017">
        <v>55112</v>
      </c>
      <c r="B1017" t="s">
        <v>1561</v>
      </c>
      <c r="C1017" t="s">
        <v>5260</v>
      </c>
      <c r="D1017" t="s">
        <v>8314</v>
      </c>
      <c r="E1017">
        <v>271800</v>
      </c>
      <c r="F1017">
        <v>4.6592221794378101E-2</v>
      </c>
      <c r="G1017">
        <v>67</v>
      </c>
    </row>
    <row r="1018" spans="1:7" x14ac:dyDescent="0.25">
      <c r="A1018">
        <v>30809</v>
      </c>
      <c r="B1018" t="s">
        <v>1452</v>
      </c>
      <c r="C1018" t="s">
        <v>2990</v>
      </c>
      <c r="D1018" t="s">
        <v>8325</v>
      </c>
      <c r="E1018">
        <v>252700</v>
      </c>
      <c r="F1018">
        <v>2.1835826930853199E-2</v>
      </c>
      <c r="G1018">
        <v>80</v>
      </c>
    </row>
    <row r="1019" spans="1:7" x14ac:dyDescent="0.25">
      <c r="A1019">
        <v>33415</v>
      </c>
      <c r="B1019" t="s">
        <v>3409</v>
      </c>
      <c r="C1019" t="s">
        <v>3212</v>
      </c>
      <c r="D1019" t="s">
        <v>8265</v>
      </c>
      <c r="E1019">
        <v>163400</v>
      </c>
      <c r="F1019">
        <v>9.4440723375753502E-2</v>
      </c>
      <c r="G1019">
        <v>85</v>
      </c>
    </row>
    <row r="1020" spans="1:7" x14ac:dyDescent="0.25">
      <c r="A1020">
        <v>92404</v>
      </c>
      <c r="B1020" t="s">
        <v>7013</v>
      </c>
      <c r="C1020" t="s">
        <v>99</v>
      </c>
      <c r="D1020" t="s">
        <v>8282</v>
      </c>
      <c r="E1020">
        <v>288900</v>
      </c>
      <c r="F1020">
        <v>4.9019607843137303E-2</v>
      </c>
      <c r="G1020">
        <v>63</v>
      </c>
    </row>
    <row r="1021" spans="1:7" x14ac:dyDescent="0.25">
      <c r="A1021">
        <v>93291</v>
      </c>
      <c r="B1021" t="s">
        <v>7091</v>
      </c>
      <c r="C1021" t="s">
        <v>99</v>
      </c>
      <c r="D1021" t="s">
        <v>8304</v>
      </c>
      <c r="E1021">
        <v>250300</v>
      </c>
      <c r="F1021">
        <v>1.3360323886639699E-2</v>
      </c>
      <c r="G1021">
        <v>57</v>
      </c>
    </row>
    <row r="1022" spans="1:7" x14ac:dyDescent="0.25">
      <c r="A1022">
        <v>43224</v>
      </c>
      <c r="B1022" t="s">
        <v>2838</v>
      </c>
      <c r="C1022" t="s">
        <v>4080</v>
      </c>
      <c r="D1022" t="s">
        <v>2838</v>
      </c>
      <c r="E1022">
        <v>113600</v>
      </c>
      <c r="F1022">
        <v>0.122529644268775</v>
      </c>
      <c r="G1022">
        <v>51</v>
      </c>
    </row>
    <row r="1023" spans="1:7" x14ac:dyDescent="0.25">
      <c r="A1023">
        <v>33442</v>
      </c>
      <c r="B1023" t="s">
        <v>3416</v>
      </c>
      <c r="C1023" t="s">
        <v>3212</v>
      </c>
      <c r="D1023" t="s">
        <v>8265</v>
      </c>
      <c r="E1023">
        <v>130700</v>
      </c>
      <c r="F1023">
        <v>-2.17065868263473E-2</v>
      </c>
      <c r="G1023">
        <v>120</v>
      </c>
    </row>
    <row r="1024" spans="1:7" x14ac:dyDescent="0.25">
      <c r="A1024">
        <v>92801</v>
      </c>
      <c r="B1024" t="s">
        <v>7049</v>
      </c>
      <c r="C1024" t="s">
        <v>99</v>
      </c>
      <c r="D1024" t="s">
        <v>8256</v>
      </c>
      <c r="E1024">
        <v>547100</v>
      </c>
      <c r="F1024">
        <v>-9.1307523739956199E-4</v>
      </c>
      <c r="G1024">
        <v>64.5</v>
      </c>
    </row>
    <row r="1025" spans="1:7" x14ac:dyDescent="0.25">
      <c r="A1025">
        <v>78155</v>
      </c>
      <c r="B1025" t="s">
        <v>8104</v>
      </c>
      <c r="C1025" t="s">
        <v>6396</v>
      </c>
      <c r="D1025" t="s">
        <v>8257</v>
      </c>
      <c r="E1025">
        <v>197200</v>
      </c>
      <c r="F1025">
        <v>2.3352361183186301E-2</v>
      </c>
      <c r="G1025">
        <v>111</v>
      </c>
    </row>
    <row r="1026" spans="1:7" x14ac:dyDescent="0.25">
      <c r="A1026">
        <v>77406</v>
      </c>
      <c r="B1026" t="s">
        <v>157</v>
      </c>
      <c r="C1026" t="s">
        <v>6396</v>
      </c>
      <c r="D1026" t="s">
        <v>8252</v>
      </c>
      <c r="E1026">
        <v>283700</v>
      </c>
      <c r="F1026">
        <v>3.05121685434072E-2</v>
      </c>
      <c r="G1026">
        <v>80</v>
      </c>
    </row>
    <row r="1027" spans="1:7" x14ac:dyDescent="0.25">
      <c r="A1027">
        <v>37209</v>
      </c>
      <c r="B1027" t="s">
        <v>3695</v>
      </c>
      <c r="C1027" t="s">
        <v>3692</v>
      </c>
      <c r="D1027" t="s">
        <v>8255</v>
      </c>
      <c r="E1027">
        <v>308200</v>
      </c>
      <c r="F1027">
        <v>1.41493912471208E-2</v>
      </c>
      <c r="G1027">
        <v>60</v>
      </c>
    </row>
    <row r="1028" spans="1:7" x14ac:dyDescent="0.25">
      <c r="A1028">
        <v>48170</v>
      </c>
      <c r="B1028" t="s">
        <v>344</v>
      </c>
      <c r="C1028" t="s">
        <v>4633</v>
      </c>
      <c r="D1028" t="s">
        <v>8278</v>
      </c>
      <c r="E1028">
        <v>341500</v>
      </c>
      <c r="F1028">
        <v>2.0926756352765301E-2</v>
      </c>
      <c r="G1028">
        <v>66</v>
      </c>
    </row>
    <row r="1029" spans="1:7" x14ac:dyDescent="0.25">
      <c r="A1029">
        <v>8540</v>
      </c>
      <c r="B1029" t="s">
        <v>212</v>
      </c>
      <c r="C1029" t="s">
        <v>733</v>
      </c>
      <c r="D1029" t="s">
        <v>1025</v>
      </c>
      <c r="E1029">
        <v>625700</v>
      </c>
      <c r="F1029">
        <v>-2.1426337191116699E-2</v>
      </c>
      <c r="G1029">
        <v>113</v>
      </c>
    </row>
    <row r="1030" spans="1:7" x14ac:dyDescent="0.25">
      <c r="A1030">
        <v>98004</v>
      </c>
      <c r="B1030" t="s">
        <v>1588</v>
      </c>
      <c r="C1030" t="s">
        <v>7521</v>
      </c>
      <c r="D1030" t="s">
        <v>8268</v>
      </c>
      <c r="E1030">
        <v>1510600</v>
      </c>
      <c r="F1030">
        <v>-2.1568754453008598E-2</v>
      </c>
      <c r="G1030">
        <v>60.5</v>
      </c>
    </row>
    <row r="1031" spans="1:7" x14ac:dyDescent="0.25">
      <c r="A1031">
        <v>54703</v>
      </c>
      <c r="B1031" t="s">
        <v>4802</v>
      </c>
      <c r="C1031" t="s">
        <v>5049</v>
      </c>
      <c r="D1031" t="s">
        <v>4802</v>
      </c>
      <c r="E1031">
        <v>161000</v>
      </c>
      <c r="F1031">
        <v>5.2975801177240003E-2</v>
      </c>
      <c r="G1031">
        <v>59</v>
      </c>
    </row>
    <row r="1032" spans="1:7" x14ac:dyDescent="0.25">
      <c r="A1032">
        <v>90020</v>
      </c>
      <c r="B1032" t="s">
        <v>98</v>
      </c>
      <c r="C1032" t="s">
        <v>99</v>
      </c>
      <c r="D1032" t="s">
        <v>8256</v>
      </c>
      <c r="E1032">
        <v>584900</v>
      </c>
      <c r="F1032">
        <v>7.3014125848468198E-2</v>
      </c>
      <c r="G1032">
        <v>64</v>
      </c>
    </row>
    <row r="1033" spans="1:7" x14ac:dyDescent="0.25">
      <c r="A1033">
        <v>37343</v>
      </c>
      <c r="B1033" t="s">
        <v>3763</v>
      </c>
      <c r="C1033" t="s">
        <v>3692</v>
      </c>
      <c r="D1033" t="s">
        <v>3763</v>
      </c>
      <c r="E1033">
        <v>182600</v>
      </c>
      <c r="F1033">
        <v>7.4749852854620394E-2</v>
      </c>
      <c r="G1033">
        <v>54</v>
      </c>
    </row>
    <row r="1034" spans="1:7" x14ac:dyDescent="0.25">
      <c r="A1034">
        <v>48111</v>
      </c>
      <c r="B1034" t="s">
        <v>4412</v>
      </c>
      <c r="C1034" t="s">
        <v>4633</v>
      </c>
      <c r="D1034" t="s">
        <v>8278</v>
      </c>
      <c r="E1034">
        <v>196500</v>
      </c>
      <c r="F1034">
        <v>2.61096605744125E-2</v>
      </c>
      <c r="G1034">
        <v>70</v>
      </c>
    </row>
    <row r="1035" spans="1:7" x14ac:dyDescent="0.25">
      <c r="A1035">
        <v>26505</v>
      </c>
      <c r="B1035" t="s">
        <v>2556</v>
      </c>
      <c r="C1035" t="s">
        <v>2519</v>
      </c>
      <c r="D1035" t="s">
        <v>2556</v>
      </c>
      <c r="E1035">
        <v>192200</v>
      </c>
      <c r="F1035">
        <v>3.9480800432666302E-2</v>
      </c>
      <c r="G1035">
        <v>105</v>
      </c>
    </row>
    <row r="1036" spans="1:7" x14ac:dyDescent="0.25">
      <c r="A1036">
        <v>92780</v>
      </c>
      <c r="B1036" t="s">
        <v>7048</v>
      </c>
      <c r="C1036" t="s">
        <v>99</v>
      </c>
      <c r="D1036" t="s">
        <v>8256</v>
      </c>
      <c r="E1036">
        <v>703000</v>
      </c>
      <c r="F1036">
        <v>-7.1073205401563598E-4</v>
      </c>
      <c r="G1036">
        <v>52</v>
      </c>
    </row>
    <row r="1037" spans="1:7" x14ac:dyDescent="0.25">
      <c r="A1037">
        <v>21229</v>
      </c>
      <c r="B1037" t="s">
        <v>100</v>
      </c>
      <c r="C1037" t="s">
        <v>101</v>
      </c>
      <c r="D1037" t="s">
        <v>8267</v>
      </c>
      <c r="E1037">
        <v>101300</v>
      </c>
      <c r="F1037">
        <v>-4.1627246925260201E-2</v>
      </c>
      <c r="G1037">
        <v>106</v>
      </c>
    </row>
    <row r="1038" spans="1:7" x14ac:dyDescent="0.25">
      <c r="A1038">
        <v>33180</v>
      </c>
      <c r="B1038" t="s">
        <v>3388</v>
      </c>
      <c r="C1038" t="s">
        <v>3212</v>
      </c>
      <c r="D1038" t="s">
        <v>8265</v>
      </c>
      <c r="E1038">
        <v>339200</v>
      </c>
      <c r="F1038">
        <v>-4.5850914205344602E-2</v>
      </c>
      <c r="G1038">
        <v>166</v>
      </c>
    </row>
    <row r="1039" spans="1:7" x14ac:dyDescent="0.25">
      <c r="A1039">
        <v>68516</v>
      </c>
      <c r="B1039" t="s">
        <v>242</v>
      </c>
      <c r="C1039" t="s">
        <v>6064</v>
      </c>
      <c r="D1039" t="s">
        <v>242</v>
      </c>
      <c r="E1039">
        <v>261900</v>
      </c>
      <c r="F1039">
        <v>2.14508580343214E-2</v>
      </c>
      <c r="G1039">
        <v>63</v>
      </c>
    </row>
    <row r="1040" spans="1:7" x14ac:dyDescent="0.25">
      <c r="A1040">
        <v>11706</v>
      </c>
      <c r="B1040" t="s">
        <v>1171</v>
      </c>
      <c r="C1040" t="s">
        <v>1075</v>
      </c>
      <c r="D1040" t="s">
        <v>8250</v>
      </c>
      <c r="E1040">
        <v>350700</v>
      </c>
      <c r="F1040">
        <v>0.13202065848934799</v>
      </c>
      <c r="G1040">
        <v>90.5</v>
      </c>
    </row>
    <row r="1041" spans="1:7" x14ac:dyDescent="0.25">
      <c r="A1041">
        <v>19403</v>
      </c>
      <c r="B1041" t="s">
        <v>2006</v>
      </c>
      <c r="C1041" t="s">
        <v>1538</v>
      </c>
      <c r="D1041" t="s">
        <v>8293</v>
      </c>
      <c r="E1041">
        <v>278700</v>
      </c>
      <c r="F1041">
        <v>1.49308084486526E-2</v>
      </c>
      <c r="G1041">
        <v>80</v>
      </c>
    </row>
    <row r="1042" spans="1:7" x14ac:dyDescent="0.25">
      <c r="A1042">
        <v>15108</v>
      </c>
      <c r="B1042" t="s">
        <v>1572</v>
      </c>
      <c r="C1042" t="s">
        <v>1538</v>
      </c>
      <c r="D1042" t="s">
        <v>1587</v>
      </c>
      <c r="E1042">
        <v>208200</v>
      </c>
      <c r="F1042">
        <v>4.9395161290322599E-2</v>
      </c>
      <c r="G1042">
        <v>59</v>
      </c>
    </row>
    <row r="1043" spans="1:7" x14ac:dyDescent="0.25">
      <c r="A1043">
        <v>97006</v>
      </c>
      <c r="B1043" t="s">
        <v>4721</v>
      </c>
      <c r="C1043" t="s">
        <v>7409</v>
      </c>
      <c r="D1043" t="s">
        <v>8281</v>
      </c>
      <c r="E1043">
        <v>404700</v>
      </c>
      <c r="F1043">
        <v>2.0423600605143699E-2</v>
      </c>
      <c r="G1043">
        <v>50</v>
      </c>
    </row>
    <row r="1044" spans="1:7" x14ac:dyDescent="0.25">
      <c r="A1044">
        <v>44212</v>
      </c>
      <c r="B1044" t="s">
        <v>585</v>
      </c>
      <c r="C1044" t="s">
        <v>4080</v>
      </c>
      <c r="D1044" t="s">
        <v>8270</v>
      </c>
      <c r="E1044">
        <v>185100</v>
      </c>
      <c r="F1044">
        <v>3.6974789915966401E-2</v>
      </c>
      <c r="G1044">
        <v>61</v>
      </c>
    </row>
    <row r="1045" spans="1:7" x14ac:dyDescent="0.25">
      <c r="A1045">
        <v>52404</v>
      </c>
      <c r="B1045" t="s">
        <v>5031</v>
      </c>
      <c r="C1045" t="s">
        <v>4942</v>
      </c>
      <c r="D1045" t="s">
        <v>5031</v>
      </c>
      <c r="E1045">
        <v>118200</v>
      </c>
      <c r="F1045">
        <v>1.89655172413793E-2</v>
      </c>
      <c r="G1045">
        <v>67</v>
      </c>
    </row>
    <row r="1046" spans="1:7" x14ac:dyDescent="0.25">
      <c r="A1046">
        <v>1970</v>
      </c>
      <c r="B1046" t="s">
        <v>288</v>
      </c>
      <c r="C1046" t="s">
        <v>106</v>
      </c>
      <c r="D1046" t="s">
        <v>8271</v>
      </c>
      <c r="E1046">
        <v>393300</v>
      </c>
      <c r="F1046">
        <v>4.1026998411858098E-2</v>
      </c>
      <c r="G1046">
        <v>61</v>
      </c>
    </row>
    <row r="1047" spans="1:7" x14ac:dyDescent="0.25">
      <c r="A1047">
        <v>98105</v>
      </c>
      <c r="B1047" t="s">
        <v>7542</v>
      </c>
      <c r="C1047" t="s">
        <v>7521</v>
      </c>
      <c r="D1047" t="s">
        <v>8268</v>
      </c>
      <c r="E1047">
        <v>972400</v>
      </c>
      <c r="F1047">
        <v>-3.79059522589899E-3</v>
      </c>
      <c r="G1047">
        <v>41</v>
      </c>
    </row>
    <row r="1048" spans="1:7" x14ac:dyDescent="0.25">
      <c r="A1048">
        <v>92407</v>
      </c>
      <c r="B1048" t="s">
        <v>7013</v>
      </c>
      <c r="C1048" t="s">
        <v>99</v>
      </c>
      <c r="D1048" t="s">
        <v>8282</v>
      </c>
      <c r="E1048">
        <v>324600</v>
      </c>
      <c r="F1048">
        <v>2.8843106180665601E-2</v>
      </c>
      <c r="G1048">
        <v>62</v>
      </c>
    </row>
    <row r="1049" spans="1:7" x14ac:dyDescent="0.25">
      <c r="A1049">
        <v>30309</v>
      </c>
      <c r="B1049" t="s">
        <v>3063</v>
      </c>
      <c r="C1049" t="s">
        <v>2990</v>
      </c>
      <c r="D1049" t="s">
        <v>8261</v>
      </c>
      <c r="E1049">
        <v>347800</v>
      </c>
      <c r="F1049">
        <v>4.6959662853702601E-2</v>
      </c>
      <c r="G1049">
        <v>46</v>
      </c>
    </row>
    <row r="1050" spans="1:7" x14ac:dyDescent="0.25">
      <c r="A1050">
        <v>60632</v>
      </c>
      <c r="B1050" t="s">
        <v>5660</v>
      </c>
      <c r="C1050" t="s">
        <v>5519</v>
      </c>
      <c r="D1050" t="s">
        <v>8251</v>
      </c>
      <c r="E1050">
        <v>173700</v>
      </c>
      <c r="F1050">
        <v>6.3731170336037103E-3</v>
      </c>
      <c r="G1050">
        <v>90</v>
      </c>
    </row>
    <row r="1051" spans="1:7" x14ac:dyDescent="0.25">
      <c r="A1051">
        <v>85711</v>
      </c>
      <c r="B1051" t="s">
        <v>6794</v>
      </c>
      <c r="C1051" t="s">
        <v>6743</v>
      </c>
      <c r="D1051" t="s">
        <v>6794</v>
      </c>
      <c r="E1051">
        <v>171600</v>
      </c>
      <c r="F1051">
        <v>8.88324873096447E-2</v>
      </c>
      <c r="G1051">
        <v>69.5</v>
      </c>
    </row>
    <row r="1052" spans="1:7" x14ac:dyDescent="0.25">
      <c r="A1052">
        <v>94611</v>
      </c>
      <c r="B1052" t="s">
        <v>639</v>
      </c>
      <c r="C1052" t="s">
        <v>99</v>
      </c>
      <c r="D1052" t="s">
        <v>8253</v>
      </c>
      <c r="E1052">
        <v>1263600</v>
      </c>
      <c r="F1052">
        <v>7.4144941401578599E-3</v>
      </c>
      <c r="G1052">
        <v>36</v>
      </c>
    </row>
    <row r="1053" spans="1:7" x14ac:dyDescent="0.25">
      <c r="A1053">
        <v>60435</v>
      </c>
      <c r="B1053" t="s">
        <v>5613</v>
      </c>
      <c r="C1053" t="s">
        <v>5519</v>
      </c>
      <c r="D1053" t="s">
        <v>8251</v>
      </c>
      <c r="E1053">
        <v>156600</v>
      </c>
      <c r="F1053">
        <v>5.1712558764271298E-2</v>
      </c>
      <c r="G1053">
        <v>73</v>
      </c>
    </row>
    <row r="1054" spans="1:7" x14ac:dyDescent="0.25">
      <c r="A1054">
        <v>30518</v>
      </c>
      <c r="B1054" t="s">
        <v>7882</v>
      </c>
      <c r="C1054" t="s">
        <v>2990</v>
      </c>
      <c r="D1054" t="s">
        <v>8261</v>
      </c>
      <c r="E1054">
        <v>256500</v>
      </c>
      <c r="F1054">
        <v>5.46875E-2</v>
      </c>
      <c r="G1054">
        <v>62</v>
      </c>
    </row>
    <row r="1055" spans="1:7" x14ac:dyDescent="0.25">
      <c r="A1055">
        <v>11758</v>
      </c>
      <c r="B1055" t="s">
        <v>1194</v>
      </c>
      <c r="C1055" t="s">
        <v>1075</v>
      </c>
      <c r="D1055" t="s">
        <v>8250</v>
      </c>
      <c r="E1055">
        <v>506700</v>
      </c>
      <c r="F1055">
        <v>4.3451400329489298E-2</v>
      </c>
      <c r="G1055">
        <v>127</v>
      </c>
    </row>
    <row r="1056" spans="1:7" x14ac:dyDescent="0.25">
      <c r="A1056">
        <v>52001</v>
      </c>
      <c r="B1056" t="s">
        <v>5008</v>
      </c>
      <c r="C1056" t="s">
        <v>4942</v>
      </c>
      <c r="D1056" t="s">
        <v>5008</v>
      </c>
      <c r="E1056">
        <v>135100</v>
      </c>
      <c r="F1056">
        <v>5.5468749999999997E-2</v>
      </c>
      <c r="G1056">
        <v>78</v>
      </c>
    </row>
    <row r="1057" spans="1:7" x14ac:dyDescent="0.25">
      <c r="A1057">
        <v>32703</v>
      </c>
      <c r="B1057" t="s">
        <v>3303</v>
      </c>
      <c r="C1057" t="s">
        <v>3212</v>
      </c>
      <c r="D1057" t="s">
        <v>8272</v>
      </c>
      <c r="E1057">
        <v>218500</v>
      </c>
      <c r="F1057">
        <v>6.4814814814814797E-2</v>
      </c>
      <c r="G1057">
        <v>68</v>
      </c>
    </row>
    <row r="1058" spans="1:7" x14ac:dyDescent="0.25">
      <c r="A1058">
        <v>49424</v>
      </c>
      <c r="B1058" t="s">
        <v>204</v>
      </c>
      <c r="C1058" t="s">
        <v>4633</v>
      </c>
      <c r="D1058" t="s">
        <v>8353</v>
      </c>
      <c r="E1058">
        <v>213200</v>
      </c>
      <c r="F1058">
        <v>6.8671679197994995E-2</v>
      </c>
      <c r="G1058">
        <v>55</v>
      </c>
    </row>
    <row r="1059" spans="1:7" x14ac:dyDescent="0.25">
      <c r="A1059">
        <v>70810</v>
      </c>
      <c r="B1059" t="s">
        <v>6175</v>
      </c>
      <c r="C1059" t="s">
        <v>6091</v>
      </c>
      <c r="D1059" t="s">
        <v>6175</v>
      </c>
      <c r="E1059">
        <v>242700</v>
      </c>
      <c r="F1059">
        <v>2.0644095788604501E-3</v>
      </c>
      <c r="G1059">
        <v>75</v>
      </c>
    </row>
    <row r="1060" spans="1:7" x14ac:dyDescent="0.25">
      <c r="A1060">
        <v>97202</v>
      </c>
      <c r="B1060" t="s">
        <v>607</v>
      </c>
      <c r="C1060" t="s">
        <v>7409</v>
      </c>
      <c r="D1060" t="s">
        <v>8281</v>
      </c>
      <c r="E1060">
        <v>505700</v>
      </c>
      <c r="F1060">
        <v>-3.06689668391796E-2</v>
      </c>
      <c r="G1060">
        <v>63.5</v>
      </c>
    </row>
    <row r="1061" spans="1:7" x14ac:dyDescent="0.25">
      <c r="A1061">
        <v>85018</v>
      </c>
      <c r="B1061" t="s">
        <v>2207</v>
      </c>
      <c r="C1061" t="s">
        <v>6743</v>
      </c>
      <c r="D1061" t="s">
        <v>8264</v>
      </c>
      <c r="E1061">
        <v>539600</v>
      </c>
      <c r="F1061">
        <v>-2.6168561631474501E-2</v>
      </c>
      <c r="G1061">
        <v>105</v>
      </c>
    </row>
    <row r="1062" spans="1:7" x14ac:dyDescent="0.25">
      <c r="A1062">
        <v>10461</v>
      </c>
      <c r="B1062" t="s">
        <v>1074</v>
      </c>
      <c r="C1062" t="s">
        <v>1075</v>
      </c>
      <c r="D1062" t="s">
        <v>8250</v>
      </c>
      <c r="E1062">
        <v>525300</v>
      </c>
      <c r="F1062">
        <v>6.4006481669029794E-2</v>
      </c>
      <c r="G1062">
        <v>158</v>
      </c>
    </row>
    <row r="1063" spans="1:7" x14ac:dyDescent="0.25">
      <c r="A1063">
        <v>30721</v>
      </c>
      <c r="B1063" t="s">
        <v>151</v>
      </c>
      <c r="C1063" t="s">
        <v>2990</v>
      </c>
      <c r="D1063" t="s">
        <v>151</v>
      </c>
      <c r="E1063">
        <v>117600</v>
      </c>
      <c r="F1063">
        <v>0.17014925373134299</v>
      </c>
      <c r="G1063">
        <v>84.5</v>
      </c>
    </row>
    <row r="1064" spans="1:7" x14ac:dyDescent="0.25">
      <c r="A1064">
        <v>87108</v>
      </c>
      <c r="B1064" t="s">
        <v>6829</v>
      </c>
      <c r="C1064" t="s">
        <v>6816</v>
      </c>
      <c r="D1064" t="s">
        <v>6829</v>
      </c>
      <c r="E1064">
        <v>175400</v>
      </c>
      <c r="F1064">
        <v>4.4669446098868401E-2</v>
      </c>
      <c r="G1064">
        <v>85</v>
      </c>
    </row>
    <row r="1065" spans="1:7" x14ac:dyDescent="0.25">
      <c r="A1065">
        <v>95060</v>
      </c>
      <c r="B1065" t="s">
        <v>7236</v>
      </c>
      <c r="C1065" t="s">
        <v>99</v>
      </c>
      <c r="D1065" t="s">
        <v>8308</v>
      </c>
      <c r="E1065">
        <v>922200</v>
      </c>
      <c r="F1065">
        <v>-6.3185696871190605E-2</v>
      </c>
      <c r="G1065">
        <v>47</v>
      </c>
    </row>
    <row r="1066" spans="1:7" x14ac:dyDescent="0.25">
      <c r="A1066">
        <v>26554</v>
      </c>
      <c r="B1066" t="s">
        <v>2559</v>
      </c>
      <c r="C1066" t="s">
        <v>2519</v>
      </c>
      <c r="D1066" t="s">
        <v>2559</v>
      </c>
      <c r="E1066">
        <v>118300</v>
      </c>
      <c r="F1066">
        <v>6.8085106382978697E-3</v>
      </c>
      <c r="G1066">
        <v>79</v>
      </c>
    </row>
    <row r="1067" spans="1:7" x14ac:dyDescent="0.25">
      <c r="A1067">
        <v>85365</v>
      </c>
      <c r="B1067" t="s">
        <v>6768</v>
      </c>
      <c r="C1067" t="s">
        <v>6743</v>
      </c>
      <c r="D1067" t="s">
        <v>6768</v>
      </c>
      <c r="E1067">
        <v>183600</v>
      </c>
      <c r="F1067">
        <v>4.5558086560364502E-2</v>
      </c>
      <c r="G1067">
        <v>111</v>
      </c>
    </row>
    <row r="1068" spans="1:7" x14ac:dyDescent="0.25">
      <c r="A1068">
        <v>98501</v>
      </c>
      <c r="B1068" t="s">
        <v>7610</v>
      </c>
      <c r="C1068" t="s">
        <v>7521</v>
      </c>
      <c r="D1068" t="s">
        <v>8354</v>
      </c>
      <c r="E1068">
        <v>349100</v>
      </c>
      <c r="F1068">
        <v>5.2457039493518202E-2</v>
      </c>
      <c r="G1068">
        <v>59</v>
      </c>
    </row>
    <row r="1069" spans="1:7" x14ac:dyDescent="0.25">
      <c r="A1069">
        <v>87123</v>
      </c>
      <c r="B1069" t="s">
        <v>6829</v>
      </c>
      <c r="C1069" t="s">
        <v>6816</v>
      </c>
      <c r="D1069" t="s">
        <v>6829</v>
      </c>
      <c r="E1069">
        <v>199400</v>
      </c>
      <c r="F1069">
        <v>7.6092822450080894E-2</v>
      </c>
      <c r="G1069">
        <v>80.5</v>
      </c>
    </row>
    <row r="1070" spans="1:7" x14ac:dyDescent="0.25">
      <c r="A1070">
        <v>94550</v>
      </c>
      <c r="B1070" t="s">
        <v>612</v>
      </c>
      <c r="C1070" t="s">
        <v>99</v>
      </c>
      <c r="D1070" t="s">
        <v>8253</v>
      </c>
      <c r="E1070">
        <v>828800</v>
      </c>
      <c r="F1070">
        <v>-4.19604669980349E-2</v>
      </c>
      <c r="G1070">
        <v>41</v>
      </c>
    </row>
    <row r="1071" spans="1:7" x14ac:dyDescent="0.25">
      <c r="A1071">
        <v>87110</v>
      </c>
      <c r="B1071" t="s">
        <v>6829</v>
      </c>
      <c r="C1071" t="s">
        <v>6816</v>
      </c>
      <c r="D1071" t="s">
        <v>6829</v>
      </c>
      <c r="E1071">
        <v>197200</v>
      </c>
      <c r="F1071">
        <v>6.0215053763440898E-2</v>
      </c>
      <c r="G1071">
        <v>68</v>
      </c>
    </row>
    <row r="1072" spans="1:7" x14ac:dyDescent="0.25">
      <c r="A1072">
        <v>39402</v>
      </c>
      <c r="B1072" t="s">
        <v>3980</v>
      </c>
      <c r="C1072" t="s">
        <v>3932</v>
      </c>
      <c r="D1072" t="s">
        <v>3980</v>
      </c>
      <c r="E1072">
        <v>195200</v>
      </c>
      <c r="F1072">
        <v>1.3499480789200401E-2</v>
      </c>
      <c r="G1072">
        <v>93.5</v>
      </c>
    </row>
    <row r="1073" spans="1:7" x14ac:dyDescent="0.25">
      <c r="A1073">
        <v>77396</v>
      </c>
      <c r="B1073" t="s">
        <v>8065</v>
      </c>
      <c r="C1073" t="s">
        <v>6396</v>
      </c>
      <c r="D1073" t="s">
        <v>8252</v>
      </c>
      <c r="E1073">
        <v>183000</v>
      </c>
      <c r="F1073">
        <v>5.1724137931034503E-2</v>
      </c>
      <c r="G1073">
        <v>69.5</v>
      </c>
    </row>
    <row r="1074" spans="1:7" x14ac:dyDescent="0.25">
      <c r="A1074">
        <v>29576</v>
      </c>
      <c r="B1074" t="s">
        <v>2942</v>
      </c>
      <c r="C1074" t="s">
        <v>2868</v>
      </c>
      <c r="D1074" t="s">
        <v>8312</v>
      </c>
      <c r="E1074">
        <v>237200</v>
      </c>
      <c r="F1074">
        <v>6.6546762589928102E-2</v>
      </c>
      <c r="G1074">
        <v>98.5</v>
      </c>
    </row>
    <row r="1075" spans="1:7" x14ac:dyDescent="0.25">
      <c r="A1075">
        <v>29412</v>
      </c>
      <c r="B1075" t="s">
        <v>1740</v>
      </c>
      <c r="C1075" t="s">
        <v>2868</v>
      </c>
      <c r="D1075" t="s">
        <v>8301</v>
      </c>
      <c r="E1075">
        <v>321600</v>
      </c>
      <c r="F1075">
        <v>-4.0260142458965597E-3</v>
      </c>
      <c r="G1075">
        <v>82</v>
      </c>
    </row>
    <row r="1076" spans="1:7" x14ac:dyDescent="0.25">
      <c r="A1076">
        <v>44870</v>
      </c>
      <c r="B1076" t="s">
        <v>4316</v>
      </c>
      <c r="C1076" t="s">
        <v>4080</v>
      </c>
      <c r="D1076" t="s">
        <v>4316</v>
      </c>
      <c r="E1076">
        <v>91500</v>
      </c>
      <c r="F1076">
        <v>1.89309576837416E-2</v>
      </c>
      <c r="G1076">
        <v>117.5</v>
      </c>
    </row>
    <row r="1077" spans="1:7" x14ac:dyDescent="0.25">
      <c r="A1077">
        <v>29615</v>
      </c>
      <c r="B1077" t="s">
        <v>419</v>
      </c>
      <c r="C1077" t="s">
        <v>2868</v>
      </c>
      <c r="D1077" t="s">
        <v>8303</v>
      </c>
      <c r="E1077">
        <v>254600</v>
      </c>
      <c r="F1077">
        <v>3.83360522022839E-2</v>
      </c>
      <c r="G1077">
        <v>69</v>
      </c>
    </row>
    <row r="1078" spans="1:7" x14ac:dyDescent="0.25">
      <c r="A1078">
        <v>95628</v>
      </c>
      <c r="B1078" t="s">
        <v>7300</v>
      </c>
      <c r="C1078" t="s">
        <v>99</v>
      </c>
      <c r="D1078" t="s">
        <v>8273</v>
      </c>
      <c r="E1078">
        <v>445300</v>
      </c>
      <c r="F1078">
        <v>7.2381814069215102E-3</v>
      </c>
      <c r="G1078">
        <v>58</v>
      </c>
    </row>
    <row r="1079" spans="1:7" x14ac:dyDescent="0.25">
      <c r="A1079">
        <v>77015</v>
      </c>
      <c r="B1079" t="s">
        <v>2056</v>
      </c>
      <c r="C1079" t="s">
        <v>6396</v>
      </c>
      <c r="D1079" t="s">
        <v>8252</v>
      </c>
      <c r="E1079">
        <v>148600</v>
      </c>
      <c r="F1079">
        <v>9.1844232182219002E-2</v>
      </c>
      <c r="G1079">
        <v>60.5</v>
      </c>
    </row>
    <row r="1080" spans="1:7" x14ac:dyDescent="0.25">
      <c r="A1080">
        <v>32259</v>
      </c>
      <c r="B1080" t="s">
        <v>3253</v>
      </c>
      <c r="C1080" t="s">
        <v>3212</v>
      </c>
      <c r="D1080" t="s">
        <v>2800</v>
      </c>
      <c r="E1080">
        <v>336800</v>
      </c>
      <c r="F1080">
        <v>3.7265167847243597E-2</v>
      </c>
      <c r="G1080">
        <v>99</v>
      </c>
    </row>
    <row r="1081" spans="1:7" x14ac:dyDescent="0.25">
      <c r="A1081">
        <v>75227</v>
      </c>
      <c r="B1081" t="s">
        <v>2692</v>
      </c>
      <c r="C1081" t="s">
        <v>6396</v>
      </c>
      <c r="D1081" t="s">
        <v>8262</v>
      </c>
      <c r="E1081">
        <v>148500</v>
      </c>
      <c r="F1081">
        <v>0.102449888641425</v>
      </c>
      <c r="G1081">
        <v>55.5</v>
      </c>
    </row>
    <row r="1082" spans="1:7" x14ac:dyDescent="0.25">
      <c r="A1082">
        <v>10022</v>
      </c>
      <c r="B1082" t="s">
        <v>1074</v>
      </c>
      <c r="C1082" t="s">
        <v>1075</v>
      </c>
      <c r="D1082" t="s">
        <v>8250</v>
      </c>
      <c r="E1082">
        <v>1245000</v>
      </c>
      <c r="F1082">
        <v>-5.20063961014239E-2</v>
      </c>
      <c r="G1082">
        <v>200</v>
      </c>
    </row>
    <row r="1083" spans="1:7" x14ac:dyDescent="0.25">
      <c r="A1083">
        <v>32708</v>
      </c>
      <c r="B1083" t="s">
        <v>3305</v>
      </c>
      <c r="C1083" t="s">
        <v>3212</v>
      </c>
      <c r="D1083" t="s">
        <v>8272</v>
      </c>
      <c r="E1083">
        <v>279800</v>
      </c>
      <c r="F1083">
        <v>6.1456752655538703E-2</v>
      </c>
      <c r="G1083">
        <v>70</v>
      </c>
    </row>
    <row r="1084" spans="1:7" x14ac:dyDescent="0.25">
      <c r="A1084">
        <v>70508</v>
      </c>
      <c r="B1084" t="s">
        <v>899</v>
      </c>
      <c r="C1084" t="s">
        <v>6091</v>
      </c>
      <c r="D1084" t="s">
        <v>899</v>
      </c>
      <c r="E1084">
        <v>225500</v>
      </c>
      <c r="F1084">
        <v>-4.4326241134751799E-4</v>
      </c>
      <c r="G1084">
        <v>105.5</v>
      </c>
    </row>
    <row r="1085" spans="1:7" x14ac:dyDescent="0.25">
      <c r="A1085">
        <v>73034</v>
      </c>
      <c r="B1085" t="s">
        <v>6268</v>
      </c>
      <c r="C1085" t="s">
        <v>6269</v>
      </c>
      <c r="D1085" t="s">
        <v>6295</v>
      </c>
      <c r="E1085">
        <v>276600</v>
      </c>
      <c r="F1085">
        <v>4.2593290614398802E-2</v>
      </c>
      <c r="G1085">
        <v>84</v>
      </c>
    </row>
    <row r="1086" spans="1:7" x14ac:dyDescent="0.25">
      <c r="A1086">
        <v>98118</v>
      </c>
      <c r="B1086" t="s">
        <v>7542</v>
      </c>
      <c r="C1086" t="s">
        <v>7521</v>
      </c>
      <c r="D1086" t="s">
        <v>8268</v>
      </c>
      <c r="E1086">
        <v>566000</v>
      </c>
      <c r="F1086">
        <v>-1.54809532092538E-2</v>
      </c>
      <c r="G1086">
        <v>40</v>
      </c>
    </row>
    <row r="1087" spans="1:7" x14ac:dyDescent="0.25">
      <c r="A1087">
        <v>54935</v>
      </c>
      <c r="B1087" t="s">
        <v>8355</v>
      </c>
      <c r="C1087" t="s">
        <v>5049</v>
      </c>
      <c r="D1087" t="s">
        <v>8355</v>
      </c>
      <c r="E1087">
        <v>119700</v>
      </c>
      <c r="F1087">
        <v>5.2770448548812701E-2</v>
      </c>
      <c r="G1087">
        <v>0</v>
      </c>
    </row>
    <row r="1088" spans="1:7" x14ac:dyDescent="0.25">
      <c r="A1088">
        <v>48843</v>
      </c>
      <c r="B1088" t="s">
        <v>871</v>
      </c>
      <c r="C1088" t="s">
        <v>4633</v>
      </c>
      <c r="D1088" t="s">
        <v>8278</v>
      </c>
      <c r="E1088">
        <v>259800</v>
      </c>
      <c r="F1088">
        <v>3.7125748502994001E-2</v>
      </c>
      <c r="G1088">
        <v>55</v>
      </c>
    </row>
    <row r="1089" spans="1:7" x14ac:dyDescent="0.25">
      <c r="A1089">
        <v>91405</v>
      </c>
      <c r="B1089" t="s">
        <v>98</v>
      </c>
      <c r="C1089" t="s">
        <v>99</v>
      </c>
      <c r="D1089" t="s">
        <v>8256</v>
      </c>
      <c r="E1089">
        <v>584200</v>
      </c>
      <c r="F1089">
        <v>1.6176726387197801E-2</v>
      </c>
      <c r="G1089">
        <v>57</v>
      </c>
    </row>
    <row r="1090" spans="1:7" x14ac:dyDescent="0.25">
      <c r="A1090">
        <v>8854</v>
      </c>
      <c r="B1090" t="s">
        <v>1060</v>
      </c>
      <c r="C1090" t="s">
        <v>733</v>
      </c>
      <c r="D1090" t="s">
        <v>8250</v>
      </c>
      <c r="E1090">
        <v>329200</v>
      </c>
      <c r="F1090">
        <v>1.5211439002129599E-3</v>
      </c>
      <c r="G1090">
        <v>107</v>
      </c>
    </row>
    <row r="1091" spans="1:7" x14ac:dyDescent="0.25">
      <c r="A1091">
        <v>70115</v>
      </c>
      <c r="B1091" t="s">
        <v>6108</v>
      </c>
      <c r="C1091" t="s">
        <v>6091</v>
      </c>
      <c r="D1091" t="s">
        <v>8318</v>
      </c>
      <c r="E1091">
        <v>501900</v>
      </c>
      <c r="F1091">
        <v>-2.18281036834925E-2</v>
      </c>
      <c r="G1091">
        <v>97</v>
      </c>
    </row>
    <row r="1092" spans="1:7" x14ac:dyDescent="0.25">
      <c r="A1092">
        <v>85382</v>
      </c>
      <c r="B1092" t="s">
        <v>5722</v>
      </c>
      <c r="C1092" t="s">
        <v>6743</v>
      </c>
      <c r="D1092" t="s">
        <v>8264</v>
      </c>
      <c r="E1092">
        <v>284300</v>
      </c>
      <c r="F1092">
        <v>4.8303834808259602E-2</v>
      </c>
      <c r="G1092">
        <v>55</v>
      </c>
    </row>
    <row r="1093" spans="1:7" x14ac:dyDescent="0.25">
      <c r="A1093">
        <v>29687</v>
      </c>
      <c r="B1093" t="s">
        <v>2968</v>
      </c>
      <c r="C1093" t="s">
        <v>2868</v>
      </c>
      <c r="D1093" t="s">
        <v>8303</v>
      </c>
      <c r="E1093">
        <v>186200</v>
      </c>
      <c r="F1093">
        <v>6.2785388127853906E-2</v>
      </c>
      <c r="G1093">
        <v>59.5</v>
      </c>
    </row>
    <row r="1094" spans="1:7" x14ac:dyDescent="0.25">
      <c r="A1094">
        <v>53202</v>
      </c>
      <c r="B1094" t="s">
        <v>5102</v>
      </c>
      <c r="C1094" t="s">
        <v>5049</v>
      </c>
      <c r="D1094" t="s">
        <v>8331</v>
      </c>
      <c r="E1094">
        <v>257200</v>
      </c>
      <c r="F1094">
        <v>2.14455917394758E-2</v>
      </c>
      <c r="G1094">
        <v>77</v>
      </c>
    </row>
    <row r="1095" spans="1:7" x14ac:dyDescent="0.25">
      <c r="A1095">
        <v>85260</v>
      </c>
      <c r="B1095" t="s">
        <v>6748</v>
      </c>
      <c r="C1095" t="s">
        <v>6743</v>
      </c>
      <c r="D1095" t="s">
        <v>8264</v>
      </c>
      <c r="E1095">
        <v>432200</v>
      </c>
      <c r="F1095">
        <v>3.96920856386817E-2</v>
      </c>
      <c r="G1095">
        <v>77</v>
      </c>
    </row>
    <row r="1096" spans="1:7" x14ac:dyDescent="0.25">
      <c r="A1096">
        <v>77089</v>
      </c>
      <c r="B1096" t="s">
        <v>2056</v>
      </c>
      <c r="C1096" t="s">
        <v>6396</v>
      </c>
      <c r="D1096" t="s">
        <v>8252</v>
      </c>
      <c r="E1096">
        <v>187300</v>
      </c>
      <c r="F1096">
        <v>3.3664459161147901E-2</v>
      </c>
      <c r="G1096">
        <v>55</v>
      </c>
    </row>
    <row r="1097" spans="1:7" x14ac:dyDescent="0.25">
      <c r="A1097">
        <v>77511</v>
      </c>
      <c r="B1097" t="s">
        <v>8078</v>
      </c>
      <c r="C1097" t="s">
        <v>6396</v>
      </c>
      <c r="D1097" t="s">
        <v>8252</v>
      </c>
      <c r="E1097">
        <v>194400</v>
      </c>
      <c r="F1097">
        <v>2.4236037934668098E-2</v>
      </c>
      <c r="G1097">
        <v>56</v>
      </c>
    </row>
    <row r="1098" spans="1:7" x14ac:dyDescent="0.25">
      <c r="A1098">
        <v>92324</v>
      </c>
      <c r="B1098" t="s">
        <v>5461</v>
      </c>
      <c r="C1098" t="s">
        <v>99</v>
      </c>
      <c r="D1098" t="s">
        <v>8282</v>
      </c>
      <c r="E1098">
        <v>311000</v>
      </c>
      <c r="F1098">
        <v>2.9460443561734499E-2</v>
      </c>
      <c r="G1098">
        <v>60.5</v>
      </c>
    </row>
    <row r="1099" spans="1:7" x14ac:dyDescent="0.25">
      <c r="A1099">
        <v>95610</v>
      </c>
      <c r="B1099" t="s">
        <v>7293</v>
      </c>
      <c r="C1099" t="s">
        <v>99</v>
      </c>
      <c r="D1099" t="s">
        <v>8273</v>
      </c>
      <c r="E1099">
        <v>362500</v>
      </c>
      <c r="F1099">
        <v>2.05518018018018E-2</v>
      </c>
      <c r="G1099">
        <v>52</v>
      </c>
    </row>
    <row r="1100" spans="1:7" x14ac:dyDescent="0.25">
      <c r="A1100">
        <v>37920</v>
      </c>
      <c r="B1100" t="s">
        <v>3848</v>
      </c>
      <c r="C1100" t="s">
        <v>3692</v>
      </c>
      <c r="D1100" t="s">
        <v>3848</v>
      </c>
      <c r="E1100">
        <v>146800</v>
      </c>
      <c r="F1100">
        <v>6.3768115942028997E-2</v>
      </c>
      <c r="G1100">
        <v>63</v>
      </c>
    </row>
    <row r="1101" spans="1:7" x14ac:dyDescent="0.25">
      <c r="A1101">
        <v>75006</v>
      </c>
      <c r="B1101" t="s">
        <v>2424</v>
      </c>
      <c r="C1101" t="s">
        <v>6396</v>
      </c>
      <c r="D1101" t="s">
        <v>8262</v>
      </c>
      <c r="E1101">
        <v>246400</v>
      </c>
      <c r="F1101">
        <v>6.1154177433247199E-2</v>
      </c>
      <c r="G1101">
        <v>53</v>
      </c>
    </row>
    <row r="1102" spans="1:7" x14ac:dyDescent="0.25">
      <c r="A1102">
        <v>11106</v>
      </c>
      <c r="B1102" t="s">
        <v>1074</v>
      </c>
      <c r="C1102" t="s">
        <v>1075</v>
      </c>
      <c r="D1102" t="s">
        <v>8250</v>
      </c>
      <c r="E1102">
        <v>789000</v>
      </c>
      <c r="F1102">
        <v>7.1483278018892003E-3</v>
      </c>
      <c r="G1102">
        <v>0</v>
      </c>
    </row>
    <row r="1103" spans="1:7" x14ac:dyDescent="0.25">
      <c r="A1103">
        <v>90813</v>
      </c>
      <c r="B1103" t="s">
        <v>923</v>
      </c>
      <c r="C1103" t="s">
        <v>99</v>
      </c>
      <c r="D1103" t="s">
        <v>8256</v>
      </c>
      <c r="E1103">
        <v>406600</v>
      </c>
      <c r="F1103">
        <v>3.7244897959183697E-2</v>
      </c>
      <c r="G1103">
        <v>56</v>
      </c>
    </row>
    <row r="1104" spans="1:7" x14ac:dyDescent="0.25">
      <c r="A1104">
        <v>46350</v>
      </c>
      <c r="B1104" t="s">
        <v>4459</v>
      </c>
      <c r="C1104" t="s">
        <v>4413</v>
      </c>
      <c r="D1104" t="s">
        <v>8344</v>
      </c>
      <c r="E1104">
        <v>157500</v>
      </c>
      <c r="F1104">
        <v>2.2063595068137602E-2</v>
      </c>
      <c r="G1104">
        <v>87</v>
      </c>
    </row>
    <row r="1105" spans="1:7" x14ac:dyDescent="0.25">
      <c r="A1105">
        <v>32514</v>
      </c>
      <c r="B1105" t="s">
        <v>3278</v>
      </c>
      <c r="C1105" t="s">
        <v>3212</v>
      </c>
      <c r="D1105" t="s">
        <v>8356</v>
      </c>
      <c r="E1105">
        <v>161500</v>
      </c>
      <c r="F1105">
        <v>0.11456176673568</v>
      </c>
      <c r="G1105">
        <v>70.5</v>
      </c>
    </row>
    <row r="1106" spans="1:7" x14ac:dyDescent="0.25">
      <c r="A1106">
        <v>14450</v>
      </c>
      <c r="B1106" t="s">
        <v>1487</v>
      </c>
      <c r="C1106" t="s">
        <v>1075</v>
      </c>
      <c r="D1106" t="s">
        <v>403</v>
      </c>
      <c r="E1106">
        <v>223300</v>
      </c>
      <c r="F1106">
        <v>7.1497120921305196E-2</v>
      </c>
      <c r="G1106">
        <v>73</v>
      </c>
    </row>
    <row r="1107" spans="1:7" x14ac:dyDescent="0.25">
      <c r="A1107">
        <v>23602</v>
      </c>
      <c r="B1107" t="s">
        <v>2429</v>
      </c>
      <c r="C1107" t="s">
        <v>2066</v>
      </c>
      <c r="D1107" t="s">
        <v>8266</v>
      </c>
      <c r="E1107">
        <v>194900</v>
      </c>
      <c r="F1107">
        <v>1.45757418011452E-2</v>
      </c>
      <c r="G1107">
        <v>84</v>
      </c>
    </row>
    <row r="1108" spans="1:7" x14ac:dyDescent="0.25">
      <c r="A1108">
        <v>30605</v>
      </c>
      <c r="B1108" t="s">
        <v>1238</v>
      </c>
      <c r="C1108" t="s">
        <v>2990</v>
      </c>
      <c r="D1108" t="s">
        <v>8335</v>
      </c>
      <c r="E1108">
        <v>174900</v>
      </c>
      <c r="F1108">
        <v>5.2346570397111901E-2</v>
      </c>
      <c r="G1108">
        <v>55</v>
      </c>
    </row>
    <row r="1109" spans="1:7" x14ac:dyDescent="0.25">
      <c r="A1109">
        <v>32746</v>
      </c>
      <c r="B1109" t="s">
        <v>3312</v>
      </c>
      <c r="C1109" t="s">
        <v>3212</v>
      </c>
      <c r="D1109" t="s">
        <v>8272</v>
      </c>
      <c r="E1109">
        <v>309400</v>
      </c>
      <c r="F1109">
        <v>7.0588235294117604E-2</v>
      </c>
      <c r="G1109">
        <v>89</v>
      </c>
    </row>
    <row r="1110" spans="1:7" x14ac:dyDescent="0.25">
      <c r="A1110">
        <v>8757</v>
      </c>
      <c r="B1110" t="s">
        <v>1029</v>
      </c>
      <c r="C1110" t="s">
        <v>733</v>
      </c>
      <c r="D1110" t="s">
        <v>8250</v>
      </c>
      <c r="E1110">
        <v>162600</v>
      </c>
      <c r="F1110">
        <v>1.6250000000000001E-2</v>
      </c>
      <c r="G1110">
        <v>102</v>
      </c>
    </row>
    <row r="1111" spans="1:7" x14ac:dyDescent="0.25">
      <c r="A1111">
        <v>90803</v>
      </c>
      <c r="B1111" t="s">
        <v>923</v>
      </c>
      <c r="C1111" t="s">
        <v>99</v>
      </c>
      <c r="D1111" t="s">
        <v>8256</v>
      </c>
      <c r="E1111">
        <v>962100</v>
      </c>
      <c r="F1111">
        <v>7.7511260081701101E-3</v>
      </c>
      <c r="G1111">
        <v>85</v>
      </c>
    </row>
    <row r="1112" spans="1:7" x14ac:dyDescent="0.25">
      <c r="A1112">
        <v>16801</v>
      </c>
      <c r="B1112" t="s">
        <v>1728</v>
      </c>
      <c r="C1112" t="s">
        <v>1538</v>
      </c>
      <c r="D1112" t="s">
        <v>1728</v>
      </c>
      <c r="E1112">
        <v>312200</v>
      </c>
      <c r="F1112">
        <v>1.6938110749185699E-2</v>
      </c>
      <c r="G1112">
        <v>66.5</v>
      </c>
    </row>
    <row r="1113" spans="1:7" x14ac:dyDescent="0.25">
      <c r="A1113">
        <v>2895</v>
      </c>
      <c r="B1113" t="s">
        <v>436</v>
      </c>
      <c r="C1113" t="s">
        <v>408</v>
      </c>
      <c r="D1113" t="s">
        <v>8324</v>
      </c>
      <c r="E1113">
        <v>209200</v>
      </c>
      <c r="F1113">
        <v>6.3548551093035102E-2</v>
      </c>
      <c r="G1113">
        <v>73.5</v>
      </c>
    </row>
    <row r="1114" spans="1:7" x14ac:dyDescent="0.25">
      <c r="A1114">
        <v>21221</v>
      </c>
      <c r="B1114" t="s">
        <v>2223</v>
      </c>
      <c r="C1114" t="s">
        <v>101</v>
      </c>
      <c r="D1114" t="s">
        <v>8267</v>
      </c>
      <c r="E1114">
        <v>184200</v>
      </c>
      <c r="F1114">
        <v>-1.39186295503212E-2</v>
      </c>
      <c r="G1114">
        <v>104</v>
      </c>
    </row>
    <row r="1115" spans="1:7" x14ac:dyDescent="0.25">
      <c r="A1115">
        <v>96822</v>
      </c>
      <c r="B1115" t="s">
        <v>7408</v>
      </c>
      <c r="C1115" t="s">
        <v>7368</v>
      </c>
      <c r="D1115" t="s">
        <v>8315</v>
      </c>
      <c r="E1115">
        <v>487200</v>
      </c>
      <c r="F1115">
        <v>-1.71474682267501E-2</v>
      </c>
      <c r="G1115">
        <v>88</v>
      </c>
    </row>
    <row r="1116" spans="1:7" x14ac:dyDescent="0.25">
      <c r="A1116">
        <v>85719</v>
      </c>
      <c r="B1116" t="s">
        <v>6794</v>
      </c>
      <c r="C1116" t="s">
        <v>6743</v>
      </c>
      <c r="D1116" t="s">
        <v>6794</v>
      </c>
      <c r="E1116">
        <v>228200</v>
      </c>
      <c r="F1116">
        <v>7.0858751759737201E-2</v>
      </c>
      <c r="G1116">
        <v>64</v>
      </c>
    </row>
    <row r="1117" spans="1:7" x14ac:dyDescent="0.25">
      <c r="A1117">
        <v>2703</v>
      </c>
      <c r="B1117" t="s">
        <v>388</v>
      </c>
      <c r="C1117" t="s">
        <v>106</v>
      </c>
      <c r="D1117" t="s">
        <v>8324</v>
      </c>
      <c r="E1117">
        <v>323900</v>
      </c>
      <c r="F1117">
        <v>4.85594043379734E-2</v>
      </c>
      <c r="G1117">
        <v>74</v>
      </c>
    </row>
    <row r="1118" spans="1:7" x14ac:dyDescent="0.25">
      <c r="A1118">
        <v>49423</v>
      </c>
      <c r="B1118" t="s">
        <v>204</v>
      </c>
      <c r="C1118" t="s">
        <v>4633</v>
      </c>
      <c r="D1118" t="s">
        <v>8353</v>
      </c>
      <c r="E1118">
        <v>179700</v>
      </c>
      <c r="F1118">
        <v>2.8620492272467098E-2</v>
      </c>
      <c r="G1118">
        <v>56</v>
      </c>
    </row>
    <row r="1119" spans="1:7" x14ac:dyDescent="0.25">
      <c r="A1119">
        <v>90503</v>
      </c>
      <c r="B1119" t="s">
        <v>6891</v>
      </c>
      <c r="C1119" t="s">
        <v>99</v>
      </c>
      <c r="D1119" t="s">
        <v>8256</v>
      </c>
      <c r="E1119">
        <v>883700</v>
      </c>
      <c r="F1119">
        <v>-1.1189437171310299E-2</v>
      </c>
      <c r="G1119">
        <v>53</v>
      </c>
    </row>
    <row r="1120" spans="1:7" x14ac:dyDescent="0.25">
      <c r="A1120">
        <v>94577</v>
      </c>
      <c r="B1120" t="s">
        <v>7199</v>
      </c>
      <c r="C1120" t="s">
        <v>99</v>
      </c>
      <c r="D1120" t="s">
        <v>8253</v>
      </c>
      <c r="E1120">
        <v>654600</v>
      </c>
      <c r="F1120">
        <v>-2.5022341376228802E-2</v>
      </c>
      <c r="G1120">
        <v>41</v>
      </c>
    </row>
    <row r="1121" spans="1:7" x14ac:dyDescent="0.25">
      <c r="A1121">
        <v>20148</v>
      </c>
      <c r="B1121" t="s">
        <v>2079</v>
      </c>
      <c r="C1121" t="s">
        <v>2066</v>
      </c>
      <c r="D1121" t="s">
        <v>8259</v>
      </c>
      <c r="E1121">
        <v>649800</v>
      </c>
      <c r="F1121">
        <v>3.4383954154727801E-2</v>
      </c>
      <c r="G1121">
        <v>53</v>
      </c>
    </row>
    <row r="1122" spans="1:7" x14ac:dyDescent="0.25">
      <c r="A1122">
        <v>52402</v>
      </c>
      <c r="B1122" t="s">
        <v>5031</v>
      </c>
      <c r="C1122" t="s">
        <v>4942</v>
      </c>
      <c r="D1122" t="s">
        <v>5031</v>
      </c>
      <c r="E1122">
        <v>139600</v>
      </c>
      <c r="F1122">
        <v>3.1781226903178098E-2</v>
      </c>
      <c r="G1122">
        <v>51</v>
      </c>
    </row>
    <row r="1123" spans="1:7" x14ac:dyDescent="0.25">
      <c r="A1123">
        <v>77040</v>
      </c>
      <c r="B1123" t="s">
        <v>2056</v>
      </c>
      <c r="C1123" t="s">
        <v>6396</v>
      </c>
      <c r="D1123" t="s">
        <v>8252</v>
      </c>
      <c r="E1123">
        <v>184300</v>
      </c>
      <c r="F1123">
        <v>3.1337437045327397E-2</v>
      </c>
      <c r="G1123">
        <v>61</v>
      </c>
    </row>
    <row r="1124" spans="1:7" x14ac:dyDescent="0.25">
      <c r="A1124">
        <v>8081</v>
      </c>
      <c r="B1124" t="s">
        <v>962</v>
      </c>
      <c r="C1124" t="s">
        <v>733</v>
      </c>
      <c r="D1124" t="s">
        <v>8293</v>
      </c>
      <c r="E1124">
        <v>188600</v>
      </c>
      <c r="F1124">
        <v>2.11153221440173E-2</v>
      </c>
      <c r="G1124">
        <v>125</v>
      </c>
    </row>
    <row r="1125" spans="1:7" x14ac:dyDescent="0.25">
      <c r="A1125">
        <v>92078</v>
      </c>
      <c r="B1125" t="s">
        <v>6968</v>
      </c>
      <c r="C1125" t="s">
        <v>99</v>
      </c>
      <c r="D1125" t="s">
        <v>8275</v>
      </c>
      <c r="E1125">
        <v>638600</v>
      </c>
      <c r="F1125">
        <v>-7.6146076146076103E-3</v>
      </c>
      <c r="G1125">
        <v>59</v>
      </c>
    </row>
    <row r="1126" spans="1:7" x14ac:dyDescent="0.25">
      <c r="A1126">
        <v>85209</v>
      </c>
      <c r="B1126" t="s">
        <v>6746</v>
      </c>
      <c r="C1126" t="s">
        <v>6743</v>
      </c>
      <c r="D1126" t="s">
        <v>8264</v>
      </c>
      <c r="E1126">
        <v>277200</v>
      </c>
      <c r="F1126">
        <v>7.6086956521739094E-2</v>
      </c>
      <c r="G1126">
        <v>49</v>
      </c>
    </row>
    <row r="1127" spans="1:7" x14ac:dyDescent="0.25">
      <c r="A1127">
        <v>97007</v>
      </c>
      <c r="B1127" t="s">
        <v>4721</v>
      </c>
      <c r="C1127" t="s">
        <v>7409</v>
      </c>
      <c r="D1127" t="s">
        <v>8281</v>
      </c>
      <c r="E1127">
        <v>432400</v>
      </c>
      <c r="F1127">
        <v>2.3431952662721901E-2</v>
      </c>
      <c r="G1127">
        <v>61</v>
      </c>
    </row>
    <row r="1128" spans="1:7" x14ac:dyDescent="0.25">
      <c r="A1128">
        <v>85044</v>
      </c>
      <c r="B1128" t="s">
        <v>2207</v>
      </c>
      <c r="C1128" t="s">
        <v>6743</v>
      </c>
      <c r="D1128" t="s">
        <v>8264</v>
      </c>
      <c r="E1128">
        <v>301000</v>
      </c>
      <c r="F1128">
        <v>5.3921568627450997E-2</v>
      </c>
      <c r="G1128">
        <v>52</v>
      </c>
    </row>
    <row r="1129" spans="1:7" x14ac:dyDescent="0.25">
      <c r="A1129">
        <v>83642</v>
      </c>
      <c r="B1129" t="s">
        <v>6674</v>
      </c>
      <c r="C1129" t="s">
        <v>6625</v>
      </c>
      <c r="D1129" t="s">
        <v>8317</v>
      </c>
      <c r="E1129">
        <v>320100</v>
      </c>
      <c r="F1129">
        <v>0.13029661016949201</v>
      </c>
      <c r="G1129">
        <v>57</v>
      </c>
    </row>
    <row r="1130" spans="1:7" x14ac:dyDescent="0.25">
      <c r="A1130">
        <v>11222</v>
      </c>
      <c r="B1130" t="s">
        <v>1074</v>
      </c>
      <c r="C1130" t="s">
        <v>1075</v>
      </c>
      <c r="D1130" t="s">
        <v>8250</v>
      </c>
      <c r="E1130">
        <v>986900</v>
      </c>
      <c r="F1130">
        <v>-2.7109621451104099E-2</v>
      </c>
      <c r="G1130">
        <v>160</v>
      </c>
    </row>
    <row r="1131" spans="1:7" x14ac:dyDescent="0.25">
      <c r="A1131">
        <v>7712</v>
      </c>
      <c r="B1131" t="s">
        <v>861</v>
      </c>
      <c r="C1131" t="s">
        <v>733</v>
      </c>
      <c r="D1131" t="s">
        <v>8250</v>
      </c>
      <c r="E1131">
        <v>413600</v>
      </c>
      <c r="F1131">
        <v>3.2709113607989997E-2</v>
      </c>
      <c r="G1131">
        <v>106</v>
      </c>
    </row>
    <row r="1132" spans="1:7" x14ac:dyDescent="0.25">
      <c r="A1132">
        <v>83686</v>
      </c>
      <c r="B1132" t="s">
        <v>6675</v>
      </c>
      <c r="C1132" t="s">
        <v>6625</v>
      </c>
      <c r="D1132" t="s">
        <v>8317</v>
      </c>
      <c r="E1132">
        <v>251900</v>
      </c>
      <c r="F1132">
        <v>0.17710280373831799</v>
      </c>
      <c r="G1132">
        <v>49</v>
      </c>
    </row>
    <row r="1133" spans="1:7" x14ac:dyDescent="0.25">
      <c r="A1133">
        <v>91601</v>
      </c>
      <c r="B1133" t="s">
        <v>98</v>
      </c>
      <c r="C1133" t="s">
        <v>99</v>
      </c>
      <c r="D1133" t="s">
        <v>8256</v>
      </c>
      <c r="E1133">
        <v>731500</v>
      </c>
      <c r="F1133">
        <v>1.30175875917463E-2</v>
      </c>
      <c r="G1133">
        <v>70</v>
      </c>
    </row>
    <row r="1134" spans="1:7" x14ac:dyDescent="0.25">
      <c r="A1134">
        <v>18104</v>
      </c>
      <c r="B1134" t="s">
        <v>1883</v>
      </c>
      <c r="C1134" t="s">
        <v>1538</v>
      </c>
      <c r="D1134" t="s">
        <v>8350</v>
      </c>
      <c r="E1134">
        <v>221600</v>
      </c>
      <c r="F1134">
        <v>1.51168117269812E-2</v>
      </c>
      <c r="G1134">
        <v>64.5</v>
      </c>
    </row>
    <row r="1135" spans="1:7" x14ac:dyDescent="0.25">
      <c r="A1135">
        <v>61554</v>
      </c>
      <c r="B1135" t="s">
        <v>5718</v>
      </c>
      <c r="C1135" t="s">
        <v>5519</v>
      </c>
      <c r="D1135" t="s">
        <v>5722</v>
      </c>
      <c r="E1135">
        <v>87300</v>
      </c>
      <c r="F1135">
        <v>4.6029919447641001E-3</v>
      </c>
      <c r="G1135">
        <v>96</v>
      </c>
    </row>
    <row r="1136" spans="1:7" x14ac:dyDescent="0.25">
      <c r="A1136">
        <v>43551</v>
      </c>
      <c r="B1136" t="s">
        <v>4154</v>
      </c>
      <c r="C1136" t="s">
        <v>4080</v>
      </c>
      <c r="D1136" t="s">
        <v>4160</v>
      </c>
      <c r="E1136">
        <v>205600</v>
      </c>
      <c r="F1136">
        <v>2.0854021847070501E-2</v>
      </c>
      <c r="G1136">
        <v>75</v>
      </c>
    </row>
    <row r="1137" spans="1:7" x14ac:dyDescent="0.25">
      <c r="A1137">
        <v>54220</v>
      </c>
      <c r="B1137" t="s">
        <v>5189</v>
      </c>
      <c r="C1137" t="s">
        <v>5049</v>
      </c>
      <c r="D1137" t="s">
        <v>5189</v>
      </c>
      <c r="E1137">
        <v>112500</v>
      </c>
      <c r="F1137">
        <v>0.121635094715852</v>
      </c>
      <c r="G1137">
        <v>81.5</v>
      </c>
    </row>
    <row r="1138" spans="1:7" x14ac:dyDescent="0.25">
      <c r="A1138">
        <v>20772</v>
      </c>
      <c r="B1138" t="s">
        <v>2141</v>
      </c>
      <c r="C1138" t="s">
        <v>101</v>
      </c>
      <c r="D1138" t="s">
        <v>8259</v>
      </c>
      <c r="E1138">
        <v>305400</v>
      </c>
      <c r="F1138">
        <v>5.2666227781435204E-3</v>
      </c>
      <c r="G1138">
        <v>97</v>
      </c>
    </row>
    <row r="1139" spans="1:7" x14ac:dyDescent="0.25">
      <c r="A1139">
        <v>95206</v>
      </c>
      <c r="B1139" t="s">
        <v>5691</v>
      </c>
      <c r="C1139" t="s">
        <v>99</v>
      </c>
      <c r="D1139" t="s">
        <v>8351</v>
      </c>
      <c r="E1139">
        <v>292900</v>
      </c>
      <c r="F1139">
        <v>6.4316860465116296E-2</v>
      </c>
      <c r="G1139">
        <v>64</v>
      </c>
    </row>
    <row r="1140" spans="1:7" x14ac:dyDescent="0.25">
      <c r="A1140">
        <v>14224</v>
      </c>
      <c r="B1140" t="s">
        <v>1473</v>
      </c>
      <c r="C1140" t="s">
        <v>1075</v>
      </c>
      <c r="D1140" t="s">
        <v>8302</v>
      </c>
      <c r="E1140">
        <v>173200</v>
      </c>
      <c r="F1140">
        <v>5.5453991468616702E-2</v>
      </c>
      <c r="G1140">
        <v>79.5</v>
      </c>
    </row>
    <row r="1141" spans="1:7" x14ac:dyDescent="0.25">
      <c r="A1141">
        <v>43204</v>
      </c>
      <c r="B1141" t="s">
        <v>2838</v>
      </c>
      <c r="C1141" t="s">
        <v>4080</v>
      </c>
      <c r="D1141" t="s">
        <v>2838</v>
      </c>
      <c r="E1141">
        <v>122100</v>
      </c>
      <c r="F1141">
        <v>9.5067264573991006E-2</v>
      </c>
      <c r="G1141">
        <v>60.5</v>
      </c>
    </row>
    <row r="1142" spans="1:7" x14ac:dyDescent="0.25">
      <c r="A1142">
        <v>98204</v>
      </c>
      <c r="B1142" t="s">
        <v>7548</v>
      </c>
      <c r="C1142" t="s">
        <v>7521</v>
      </c>
      <c r="D1142" t="s">
        <v>8268</v>
      </c>
      <c r="E1142">
        <v>340000</v>
      </c>
      <c r="F1142">
        <v>3.97553516819572E-2</v>
      </c>
      <c r="G1142">
        <v>54</v>
      </c>
    </row>
    <row r="1143" spans="1:7" x14ac:dyDescent="0.25">
      <c r="A1143">
        <v>40216</v>
      </c>
      <c r="B1143" t="s">
        <v>3823</v>
      </c>
      <c r="C1143" t="s">
        <v>4016</v>
      </c>
      <c r="D1143" t="s">
        <v>8319</v>
      </c>
      <c r="E1143">
        <v>124500</v>
      </c>
      <c r="F1143">
        <v>5.95744680851064E-2</v>
      </c>
      <c r="G1143">
        <v>70</v>
      </c>
    </row>
    <row r="1144" spans="1:7" x14ac:dyDescent="0.25">
      <c r="A1144">
        <v>75248</v>
      </c>
      <c r="B1144" t="s">
        <v>2692</v>
      </c>
      <c r="C1144" t="s">
        <v>6396</v>
      </c>
      <c r="D1144" t="s">
        <v>8262</v>
      </c>
      <c r="E1144">
        <v>419400</v>
      </c>
      <c r="F1144">
        <v>1.1936022917163999E-3</v>
      </c>
      <c r="G1144">
        <v>61.5</v>
      </c>
    </row>
    <row r="1145" spans="1:7" x14ac:dyDescent="0.25">
      <c r="A1145">
        <v>91761</v>
      </c>
      <c r="B1145" t="s">
        <v>1503</v>
      </c>
      <c r="C1145" t="s">
        <v>99</v>
      </c>
      <c r="D1145" t="s">
        <v>8282</v>
      </c>
      <c r="E1145">
        <v>447300</v>
      </c>
      <c r="F1145">
        <v>-1.78531577772819E-3</v>
      </c>
      <c r="G1145">
        <v>58</v>
      </c>
    </row>
    <row r="1146" spans="1:7" x14ac:dyDescent="0.25">
      <c r="A1146">
        <v>63033</v>
      </c>
      <c r="B1146" t="s">
        <v>5823</v>
      </c>
      <c r="C1146" t="s">
        <v>5817</v>
      </c>
      <c r="D1146" t="s">
        <v>8263</v>
      </c>
      <c r="E1146">
        <v>127200</v>
      </c>
      <c r="F1146">
        <v>4.4334975369458102E-2</v>
      </c>
      <c r="G1146">
        <v>66.5</v>
      </c>
    </row>
    <row r="1147" spans="1:7" x14ac:dyDescent="0.25">
      <c r="A1147">
        <v>60506</v>
      </c>
      <c r="B1147" t="s">
        <v>4232</v>
      </c>
      <c r="C1147" t="s">
        <v>5519</v>
      </c>
      <c r="D1147" t="s">
        <v>8251</v>
      </c>
      <c r="E1147">
        <v>179600</v>
      </c>
      <c r="F1147">
        <v>1.87180941576858E-2</v>
      </c>
      <c r="G1147">
        <v>80</v>
      </c>
    </row>
    <row r="1148" spans="1:7" x14ac:dyDescent="0.25">
      <c r="A1148">
        <v>77469</v>
      </c>
      <c r="B1148" t="s">
        <v>157</v>
      </c>
      <c r="C1148" t="s">
        <v>6396</v>
      </c>
      <c r="D1148" t="s">
        <v>8252</v>
      </c>
      <c r="E1148">
        <v>221300</v>
      </c>
      <c r="F1148">
        <v>0</v>
      </c>
      <c r="G1148">
        <v>85</v>
      </c>
    </row>
    <row r="1149" spans="1:7" x14ac:dyDescent="0.25">
      <c r="A1149">
        <v>36116</v>
      </c>
      <c r="B1149" t="s">
        <v>1008</v>
      </c>
      <c r="C1149" t="s">
        <v>3568</v>
      </c>
      <c r="D1149" t="s">
        <v>1008</v>
      </c>
      <c r="E1149">
        <v>81200</v>
      </c>
      <c r="F1149">
        <v>0.121546961325967</v>
      </c>
      <c r="G1149">
        <v>111</v>
      </c>
    </row>
    <row r="1150" spans="1:7" x14ac:dyDescent="0.25">
      <c r="A1150">
        <v>91762</v>
      </c>
      <c r="B1150" t="s">
        <v>1503</v>
      </c>
      <c r="C1150" t="s">
        <v>99</v>
      </c>
      <c r="D1150" t="s">
        <v>8282</v>
      </c>
      <c r="E1150">
        <v>430000</v>
      </c>
      <c r="F1150">
        <v>3.0680728667305798E-2</v>
      </c>
      <c r="G1150">
        <v>59</v>
      </c>
    </row>
    <row r="1151" spans="1:7" x14ac:dyDescent="0.25">
      <c r="A1151">
        <v>40517</v>
      </c>
      <c r="B1151" t="s">
        <v>351</v>
      </c>
      <c r="C1151" t="s">
        <v>4016</v>
      </c>
      <c r="D1151" t="s">
        <v>8341</v>
      </c>
      <c r="E1151">
        <v>140200</v>
      </c>
      <c r="F1151">
        <v>4.6268656716417902E-2</v>
      </c>
      <c r="G1151">
        <v>59</v>
      </c>
    </row>
    <row r="1152" spans="1:7" x14ac:dyDescent="0.25">
      <c r="A1152">
        <v>94546</v>
      </c>
      <c r="B1152" t="s">
        <v>7189</v>
      </c>
      <c r="C1152" t="s">
        <v>99</v>
      </c>
      <c r="D1152" t="s">
        <v>8253</v>
      </c>
      <c r="E1152">
        <v>774300</v>
      </c>
      <c r="F1152">
        <v>-1.9873417721519002E-2</v>
      </c>
      <c r="G1152">
        <v>43</v>
      </c>
    </row>
    <row r="1153" spans="1:7" x14ac:dyDescent="0.25">
      <c r="A1153">
        <v>37076</v>
      </c>
      <c r="B1153" t="s">
        <v>3695</v>
      </c>
      <c r="C1153" t="s">
        <v>3692</v>
      </c>
      <c r="D1153" t="s">
        <v>8255</v>
      </c>
      <c r="E1153">
        <v>240400</v>
      </c>
      <c r="F1153">
        <v>5.7633084029916397E-2</v>
      </c>
      <c r="G1153">
        <v>53.5</v>
      </c>
    </row>
    <row r="1154" spans="1:7" x14ac:dyDescent="0.25">
      <c r="A1154">
        <v>56560</v>
      </c>
      <c r="B1154" t="s">
        <v>5443</v>
      </c>
      <c r="C1154" t="s">
        <v>5260</v>
      </c>
      <c r="D1154" t="s">
        <v>8298</v>
      </c>
      <c r="E1154">
        <v>195200</v>
      </c>
      <c r="F1154">
        <v>1.4553014553014601E-2</v>
      </c>
      <c r="G1154">
        <v>86</v>
      </c>
    </row>
    <row r="1155" spans="1:7" x14ac:dyDescent="0.25">
      <c r="A1155">
        <v>98387</v>
      </c>
      <c r="B1155" t="s">
        <v>7600</v>
      </c>
      <c r="C1155" t="s">
        <v>7521</v>
      </c>
      <c r="D1155" t="s">
        <v>8268</v>
      </c>
      <c r="E1155">
        <v>313800</v>
      </c>
      <c r="F1155">
        <v>8.2068965517241396E-2</v>
      </c>
      <c r="G1155">
        <v>49.5</v>
      </c>
    </row>
    <row r="1156" spans="1:7" x14ac:dyDescent="0.25">
      <c r="A1156">
        <v>61761</v>
      </c>
      <c r="B1156" t="s">
        <v>5739</v>
      </c>
      <c r="C1156" t="s">
        <v>5519</v>
      </c>
      <c r="D1156" t="s">
        <v>4578</v>
      </c>
      <c r="E1156">
        <v>155700</v>
      </c>
      <c r="F1156">
        <v>1.8979057591623001E-2</v>
      </c>
      <c r="G1156">
        <v>88</v>
      </c>
    </row>
    <row r="1157" spans="1:7" x14ac:dyDescent="0.25">
      <c r="A1157">
        <v>94118</v>
      </c>
      <c r="B1157" t="s">
        <v>7177</v>
      </c>
      <c r="C1157" t="s">
        <v>99</v>
      </c>
      <c r="D1157" t="s">
        <v>8253</v>
      </c>
      <c r="E1157">
        <v>2154700</v>
      </c>
      <c r="F1157">
        <v>8.8963805777965092E-3</v>
      </c>
      <c r="G1157">
        <v>42</v>
      </c>
    </row>
    <row r="1158" spans="1:7" x14ac:dyDescent="0.25">
      <c r="A1158">
        <v>85029</v>
      </c>
      <c r="B1158" t="s">
        <v>2207</v>
      </c>
      <c r="C1158" t="s">
        <v>6743</v>
      </c>
      <c r="D1158" t="s">
        <v>8264</v>
      </c>
      <c r="E1158">
        <v>205700</v>
      </c>
      <c r="F1158">
        <v>4.4692737430167599E-2</v>
      </c>
      <c r="G1158">
        <v>55</v>
      </c>
    </row>
    <row r="1159" spans="1:7" x14ac:dyDescent="0.25">
      <c r="A1159">
        <v>42240</v>
      </c>
      <c r="B1159" t="s">
        <v>4062</v>
      </c>
      <c r="C1159" t="s">
        <v>4016</v>
      </c>
      <c r="D1159" t="s">
        <v>2178</v>
      </c>
      <c r="E1159">
        <v>113800</v>
      </c>
      <c r="F1159">
        <v>6.0577819198508902E-2</v>
      </c>
      <c r="G1159">
        <v>90</v>
      </c>
    </row>
    <row r="1160" spans="1:7" x14ac:dyDescent="0.25">
      <c r="A1160">
        <v>1453</v>
      </c>
      <c r="B1160" t="s">
        <v>185</v>
      </c>
      <c r="C1160" t="s">
        <v>106</v>
      </c>
      <c r="D1160" t="s">
        <v>222</v>
      </c>
      <c r="E1160">
        <v>267500</v>
      </c>
      <c r="F1160">
        <v>5.8567471309853597E-2</v>
      </c>
      <c r="G1160">
        <v>65</v>
      </c>
    </row>
    <row r="1161" spans="1:7" x14ac:dyDescent="0.25">
      <c r="A1161">
        <v>77388</v>
      </c>
      <c r="B1161" t="s">
        <v>2040</v>
      </c>
      <c r="C1161" t="s">
        <v>6396</v>
      </c>
      <c r="D1161" t="s">
        <v>8252</v>
      </c>
      <c r="E1161">
        <v>209800</v>
      </c>
      <c r="F1161">
        <v>3.7073652990607997E-2</v>
      </c>
      <c r="G1161">
        <v>66</v>
      </c>
    </row>
    <row r="1162" spans="1:7" x14ac:dyDescent="0.25">
      <c r="A1162">
        <v>92692</v>
      </c>
      <c r="B1162" t="s">
        <v>7043</v>
      </c>
      <c r="C1162" t="s">
        <v>99</v>
      </c>
      <c r="D1162" t="s">
        <v>8256</v>
      </c>
      <c r="E1162">
        <v>735200</v>
      </c>
      <c r="F1162">
        <v>-1.08973496569353E-2</v>
      </c>
      <c r="G1162">
        <v>64.5</v>
      </c>
    </row>
    <row r="1163" spans="1:7" x14ac:dyDescent="0.25">
      <c r="A1163">
        <v>92026</v>
      </c>
      <c r="B1163" t="s">
        <v>6960</v>
      </c>
      <c r="C1163" t="s">
        <v>99</v>
      </c>
      <c r="D1163" t="s">
        <v>8275</v>
      </c>
      <c r="E1163">
        <v>510500</v>
      </c>
      <c r="F1163">
        <v>-6.0358255451713402E-3</v>
      </c>
      <c r="G1163">
        <v>78</v>
      </c>
    </row>
    <row r="1164" spans="1:7" x14ac:dyDescent="0.25">
      <c r="A1164">
        <v>14609</v>
      </c>
      <c r="B1164" t="s">
        <v>403</v>
      </c>
      <c r="C1164" t="s">
        <v>1075</v>
      </c>
      <c r="D1164" t="s">
        <v>403</v>
      </c>
      <c r="E1164">
        <v>115800</v>
      </c>
      <c r="F1164">
        <v>9.4517958412098299E-2</v>
      </c>
      <c r="G1164">
        <v>73</v>
      </c>
    </row>
    <row r="1165" spans="1:7" x14ac:dyDescent="0.25">
      <c r="A1165">
        <v>60115</v>
      </c>
      <c r="B1165" t="s">
        <v>5563</v>
      </c>
      <c r="C1165" t="s">
        <v>5519</v>
      </c>
      <c r="D1165" t="s">
        <v>8251</v>
      </c>
      <c r="E1165">
        <v>146000</v>
      </c>
      <c r="F1165">
        <v>2.8893587033121899E-2</v>
      </c>
      <c r="G1165">
        <v>87</v>
      </c>
    </row>
    <row r="1166" spans="1:7" x14ac:dyDescent="0.25">
      <c r="A1166">
        <v>33179</v>
      </c>
      <c r="B1166" t="s">
        <v>3387</v>
      </c>
      <c r="C1166" t="s">
        <v>3212</v>
      </c>
      <c r="D1166" t="s">
        <v>8265</v>
      </c>
      <c r="E1166">
        <v>145900</v>
      </c>
      <c r="F1166">
        <v>3.2554847841472001E-2</v>
      </c>
      <c r="G1166">
        <v>134</v>
      </c>
    </row>
    <row r="1167" spans="1:7" x14ac:dyDescent="0.25">
      <c r="A1167">
        <v>98258</v>
      </c>
      <c r="B1167" t="s">
        <v>7562</v>
      </c>
      <c r="C1167" t="s">
        <v>7521</v>
      </c>
      <c r="D1167" t="s">
        <v>8268</v>
      </c>
      <c r="E1167">
        <v>414500</v>
      </c>
      <c r="F1167">
        <v>3.65091272818205E-2</v>
      </c>
      <c r="G1167">
        <v>46</v>
      </c>
    </row>
    <row r="1168" spans="1:7" x14ac:dyDescent="0.25">
      <c r="A1168">
        <v>20902</v>
      </c>
      <c r="B1168" t="s">
        <v>2170</v>
      </c>
      <c r="C1168" t="s">
        <v>101</v>
      </c>
      <c r="D1168" t="s">
        <v>8259</v>
      </c>
      <c r="E1168">
        <v>402000</v>
      </c>
      <c r="F1168">
        <v>2.00456736868815E-2</v>
      </c>
      <c r="G1168">
        <v>77.5</v>
      </c>
    </row>
    <row r="1169" spans="1:7" x14ac:dyDescent="0.25">
      <c r="A1169">
        <v>80233</v>
      </c>
      <c r="B1169" t="s">
        <v>6530</v>
      </c>
      <c r="C1169" t="s">
        <v>6509</v>
      </c>
      <c r="D1169" t="s">
        <v>8274</v>
      </c>
      <c r="E1169">
        <v>335100</v>
      </c>
      <c r="F1169">
        <v>3.6178107606679E-2</v>
      </c>
      <c r="G1169">
        <v>48</v>
      </c>
    </row>
    <row r="1170" spans="1:7" x14ac:dyDescent="0.25">
      <c r="A1170">
        <v>95678</v>
      </c>
      <c r="B1170" t="s">
        <v>4169</v>
      </c>
      <c r="C1170" t="s">
        <v>99</v>
      </c>
      <c r="D1170" t="s">
        <v>8273</v>
      </c>
      <c r="E1170">
        <v>396300</v>
      </c>
      <c r="F1170">
        <v>2.4031007751938002E-2</v>
      </c>
      <c r="G1170">
        <v>49</v>
      </c>
    </row>
    <row r="1171" spans="1:7" x14ac:dyDescent="0.25">
      <c r="A1171">
        <v>7104</v>
      </c>
      <c r="B1171" t="s">
        <v>786</v>
      </c>
      <c r="C1171" t="s">
        <v>733</v>
      </c>
      <c r="D1171" t="s">
        <v>8250</v>
      </c>
      <c r="E1171">
        <v>299000</v>
      </c>
      <c r="F1171">
        <v>0.12195121951219499</v>
      </c>
      <c r="G1171">
        <v>130</v>
      </c>
    </row>
    <row r="1172" spans="1:7" x14ac:dyDescent="0.25">
      <c r="A1172">
        <v>11432</v>
      </c>
      <c r="B1172" t="s">
        <v>1074</v>
      </c>
      <c r="C1172" t="s">
        <v>1075</v>
      </c>
      <c r="D1172" t="s">
        <v>8250</v>
      </c>
      <c r="E1172">
        <v>836400</v>
      </c>
      <c r="F1172">
        <v>5.6510761091739803E-3</v>
      </c>
      <c r="G1172">
        <v>164</v>
      </c>
    </row>
    <row r="1173" spans="1:7" x14ac:dyDescent="0.25">
      <c r="A1173">
        <v>99205</v>
      </c>
      <c r="B1173" t="s">
        <v>7677</v>
      </c>
      <c r="C1173" t="s">
        <v>7521</v>
      </c>
      <c r="D1173" t="s">
        <v>8306</v>
      </c>
      <c r="E1173">
        <v>190900</v>
      </c>
      <c r="F1173">
        <v>0.119648093841642</v>
      </c>
      <c r="G1173">
        <v>45</v>
      </c>
    </row>
    <row r="1174" spans="1:7" x14ac:dyDescent="0.25">
      <c r="A1174">
        <v>37620</v>
      </c>
      <c r="B1174" t="s">
        <v>411</v>
      </c>
      <c r="C1174" t="s">
        <v>3692</v>
      </c>
      <c r="D1174" t="s">
        <v>8348</v>
      </c>
      <c r="E1174">
        <v>117600</v>
      </c>
      <c r="F1174">
        <v>3.2484635645302899E-2</v>
      </c>
      <c r="G1174">
        <v>86</v>
      </c>
    </row>
    <row r="1175" spans="1:7" x14ac:dyDescent="0.25">
      <c r="A1175">
        <v>78201</v>
      </c>
      <c r="B1175" t="s">
        <v>3440</v>
      </c>
      <c r="C1175" t="s">
        <v>6396</v>
      </c>
      <c r="D1175" t="s">
        <v>8257</v>
      </c>
      <c r="E1175">
        <v>147000</v>
      </c>
      <c r="F1175">
        <v>1.37931034482759E-2</v>
      </c>
      <c r="G1175">
        <v>72.5</v>
      </c>
    </row>
    <row r="1176" spans="1:7" x14ac:dyDescent="0.25">
      <c r="A1176">
        <v>44111</v>
      </c>
      <c r="B1176" t="s">
        <v>2568</v>
      </c>
      <c r="C1176" t="s">
        <v>4080</v>
      </c>
      <c r="D1176" t="s">
        <v>8270</v>
      </c>
      <c r="E1176">
        <v>84500</v>
      </c>
      <c r="F1176">
        <v>9.0322580645161299E-2</v>
      </c>
      <c r="G1176">
        <v>56.5</v>
      </c>
    </row>
    <row r="1177" spans="1:7" x14ac:dyDescent="0.25">
      <c r="A1177">
        <v>75062</v>
      </c>
      <c r="B1177" t="s">
        <v>6403</v>
      </c>
      <c r="C1177" t="s">
        <v>6396</v>
      </c>
      <c r="D1177" t="s">
        <v>8262</v>
      </c>
      <c r="E1177">
        <v>210400</v>
      </c>
      <c r="F1177">
        <v>5.7817998994469599E-2</v>
      </c>
      <c r="G1177">
        <v>58.5</v>
      </c>
    </row>
    <row r="1178" spans="1:7" x14ac:dyDescent="0.25">
      <c r="A1178">
        <v>24018</v>
      </c>
      <c r="B1178" t="s">
        <v>2435</v>
      </c>
      <c r="C1178" t="s">
        <v>2066</v>
      </c>
      <c r="D1178" t="s">
        <v>2435</v>
      </c>
      <c r="E1178">
        <v>226300</v>
      </c>
      <c r="F1178">
        <v>4.6716003700277502E-2</v>
      </c>
      <c r="G1178">
        <v>87</v>
      </c>
    </row>
    <row r="1179" spans="1:7" x14ac:dyDescent="0.25">
      <c r="A1179">
        <v>60201</v>
      </c>
      <c r="B1179" t="s">
        <v>5595</v>
      </c>
      <c r="C1179" t="s">
        <v>5519</v>
      </c>
      <c r="D1179" t="s">
        <v>8251</v>
      </c>
      <c r="E1179">
        <v>418600</v>
      </c>
      <c r="F1179">
        <v>-1.9672131147540999E-2</v>
      </c>
      <c r="G1179">
        <v>103</v>
      </c>
    </row>
    <row r="1180" spans="1:7" x14ac:dyDescent="0.25">
      <c r="A1180">
        <v>6460</v>
      </c>
      <c r="B1180" t="s">
        <v>238</v>
      </c>
      <c r="C1180" t="s">
        <v>678</v>
      </c>
      <c r="D1180" t="s">
        <v>8313</v>
      </c>
      <c r="E1180">
        <v>287400</v>
      </c>
      <c r="F1180">
        <v>1.5906680805938499E-2</v>
      </c>
      <c r="G1180">
        <v>91</v>
      </c>
    </row>
    <row r="1181" spans="1:7" x14ac:dyDescent="0.25">
      <c r="A1181">
        <v>98837</v>
      </c>
      <c r="B1181" t="s">
        <v>7647</v>
      </c>
      <c r="C1181" t="s">
        <v>7521</v>
      </c>
      <c r="D1181" t="s">
        <v>7647</v>
      </c>
      <c r="E1181">
        <v>194700</v>
      </c>
      <c r="F1181">
        <v>5.1295896328293698E-2</v>
      </c>
      <c r="G1181">
        <v>67</v>
      </c>
    </row>
    <row r="1182" spans="1:7" x14ac:dyDescent="0.25">
      <c r="A1182">
        <v>21043</v>
      </c>
      <c r="B1182" t="s">
        <v>2184</v>
      </c>
      <c r="C1182" t="s">
        <v>101</v>
      </c>
      <c r="D1182" t="s">
        <v>8267</v>
      </c>
      <c r="E1182">
        <v>458100</v>
      </c>
      <c r="F1182">
        <v>5.4872695346795397E-3</v>
      </c>
      <c r="G1182">
        <v>73.5</v>
      </c>
    </row>
    <row r="1183" spans="1:7" x14ac:dyDescent="0.25">
      <c r="A1183">
        <v>94403</v>
      </c>
      <c r="B1183" t="s">
        <v>3250</v>
      </c>
      <c r="C1183" t="s">
        <v>99</v>
      </c>
      <c r="D1183" t="s">
        <v>8253</v>
      </c>
      <c r="E1183">
        <v>1456000</v>
      </c>
      <c r="F1183">
        <v>-7.3083778966131899E-2</v>
      </c>
      <c r="G1183">
        <v>40.5</v>
      </c>
    </row>
    <row r="1184" spans="1:7" x14ac:dyDescent="0.25">
      <c r="A1184">
        <v>60014</v>
      </c>
      <c r="B1184" t="s">
        <v>5523</v>
      </c>
      <c r="C1184" t="s">
        <v>5519</v>
      </c>
      <c r="D1184" t="s">
        <v>8251</v>
      </c>
      <c r="E1184">
        <v>221800</v>
      </c>
      <c r="F1184">
        <v>4.3273753527751598E-2</v>
      </c>
      <c r="G1184">
        <v>82</v>
      </c>
    </row>
    <row r="1185" spans="1:7" x14ac:dyDescent="0.25">
      <c r="A1185">
        <v>38115</v>
      </c>
      <c r="B1185" t="s">
        <v>3852</v>
      </c>
      <c r="C1185" t="s">
        <v>3692</v>
      </c>
      <c r="D1185" t="s">
        <v>3852</v>
      </c>
      <c r="E1185">
        <v>113100</v>
      </c>
      <c r="F1185">
        <v>4.1436464088397802E-2</v>
      </c>
      <c r="G1185">
        <v>69</v>
      </c>
    </row>
    <row r="1186" spans="1:7" x14ac:dyDescent="0.25">
      <c r="A1186">
        <v>45231</v>
      </c>
      <c r="B1186" t="s">
        <v>4336</v>
      </c>
      <c r="C1186" t="s">
        <v>4080</v>
      </c>
      <c r="D1186" t="s">
        <v>4333</v>
      </c>
      <c r="E1186">
        <v>120500</v>
      </c>
      <c r="F1186">
        <v>7.4933095450490594E-2</v>
      </c>
      <c r="G1186">
        <v>59</v>
      </c>
    </row>
    <row r="1187" spans="1:7" x14ac:dyDescent="0.25">
      <c r="A1187">
        <v>98023</v>
      </c>
      <c r="B1187" t="s">
        <v>7522</v>
      </c>
      <c r="C1187" t="s">
        <v>7521</v>
      </c>
      <c r="D1187" t="s">
        <v>8268</v>
      </c>
      <c r="E1187">
        <v>381700</v>
      </c>
      <c r="F1187">
        <v>2.2228173540439201E-2</v>
      </c>
      <c r="G1187">
        <v>50.5</v>
      </c>
    </row>
    <row r="1188" spans="1:7" x14ac:dyDescent="0.25">
      <c r="A1188">
        <v>60126</v>
      </c>
      <c r="B1188" t="s">
        <v>5566</v>
      </c>
      <c r="C1188" t="s">
        <v>5519</v>
      </c>
      <c r="D1188" t="s">
        <v>8251</v>
      </c>
      <c r="E1188">
        <v>391800</v>
      </c>
      <c r="F1188">
        <v>-3.0198019801980201E-2</v>
      </c>
      <c r="G1188">
        <v>88</v>
      </c>
    </row>
    <row r="1189" spans="1:7" x14ac:dyDescent="0.25">
      <c r="A1189">
        <v>79907</v>
      </c>
      <c r="B1189" t="s">
        <v>6506</v>
      </c>
      <c r="C1189" t="s">
        <v>6396</v>
      </c>
      <c r="D1189" t="s">
        <v>6506</v>
      </c>
      <c r="E1189">
        <v>94400</v>
      </c>
      <c r="F1189">
        <v>-4.2194092827004199E-3</v>
      </c>
      <c r="G1189">
        <v>90</v>
      </c>
    </row>
    <row r="1190" spans="1:7" x14ac:dyDescent="0.25">
      <c r="A1190">
        <v>23220</v>
      </c>
      <c r="B1190" t="s">
        <v>157</v>
      </c>
      <c r="C1190" t="s">
        <v>2066</v>
      </c>
      <c r="D1190" t="s">
        <v>157</v>
      </c>
      <c r="E1190">
        <v>281900</v>
      </c>
      <c r="F1190">
        <v>2.6584122359796101E-2</v>
      </c>
      <c r="G1190">
        <v>57</v>
      </c>
    </row>
    <row r="1191" spans="1:7" x14ac:dyDescent="0.25">
      <c r="A1191">
        <v>91702</v>
      </c>
      <c r="B1191" t="s">
        <v>6926</v>
      </c>
      <c r="C1191" t="s">
        <v>99</v>
      </c>
      <c r="D1191" t="s">
        <v>8256</v>
      </c>
      <c r="E1191">
        <v>470700</v>
      </c>
      <c r="F1191">
        <v>3.4050966608084397E-2</v>
      </c>
      <c r="G1191">
        <v>59</v>
      </c>
    </row>
    <row r="1192" spans="1:7" x14ac:dyDescent="0.25">
      <c r="A1192">
        <v>95621</v>
      </c>
      <c r="B1192" t="s">
        <v>7293</v>
      </c>
      <c r="C1192" t="s">
        <v>99</v>
      </c>
      <c r="D1192" t="s">
        <v>8273</v>
      </c>
      <c r="E1192">
        <v>324500</v>
      </c>
      <c r="F1192">
        <v>2.0761245674740501E-2</v>
      </c>
      <c r="G1192">
        <v>49</v>
      </c>
    </row>
    <row r="1193" spans="1:7" x14ac:dyDescent="0.25">
      <c r="A1193">
        <v>76112</v>
      </c>
      <c r="B1193" t="s">
        <v>6454</v>
      </c>
      <c r="C1193" t="s">
        <v>6396</v>
      </c>
      <c r="D1193" t="s">
        <v>8262</v>
      </c>
      <c r="E1193">
        <v>163400</v>
      </c>
      <c r="F1193">
        <v>8.3554376657824905E-2</v>
      </c>
      <c r="G1193">
        <v>53</v>
      </c>
    </row>
    <row r="1194" spans="1:7" x14ac:dyDescent="0.25">
      <c r="A1194">
        <v>7052</v>
      </c>
      <c r="B1194" t="s">
        <v>764</v>
      </c>
      <c r="C1194" t="s">
        <v>733</v>
      </c>
      <c r="D1194" t="s">
        <v>8250</v>
      </c>
      <c r="E1194">
        <v>386400</v>
      </c>
      <c r="F1194">
        <v>-1.7543859649122799E-2</v>
      </c>
      <c r="G1194">
        <v>89.5</v>
      </c>
    </row>
    <row r="1195" spans="1:7" x14ac:dyDescent="0.25">
      <c r="A1195">
        <v>62040</v>
      </c>
      <c r="B1195" t="s">
        <v>5764</v>
      </c>
      <c r="C1195" t="s">
        <v>5519</v>
      </c>
      <c r="D1195" t="s">
        <v>8263</v>
      </c>
      <c r="E1195">
        <v>72200</v>
      </c>
      <c r="F1195">
        <v>6.3328424153166404E-2</v>
      </c>
      <c r="G1195">
        <v>97</v>
      </c>
    </row>
    <row r="1196" spans="1:7" x14ac:dyDescent="0.25">
      <c r="A1196">
        <v>2124</v>
      </c>
      <c r="B1196" t="s">
        <v>316</v>
      </c>
      <c r="C1196" t="s">
        <v>106</v>
      </c>
      <c r="D1196" t="s">
        <v>8271</v>
      </c>
      <c r="E1196">
        <v>495900</v>
      </c>
      <c r="F1196">
        <v>3.5498016287325102E-2</v>
      </c>
      <c r="G1196">
        <v>77.5</v>
      </c>
    </row>
    <row r="1197" spans="1:7" x14ac:dyDescent="0.25">
      <c r="A1197">
        <v>78028</v>
      </c>
      <c r="B1197" t="s">
        <v>8357</v>
      </c>
      <c r="C1197" t="s">
        <v>6396</v>
      </c>
      <c r="D1197" t="s">
        <v>8357</v>
      </c>
      <c r="E1197">
        <v>215900</v>
      </c>
      <c r="F1197">
        <v>0.110025706940874</v>
      </c>
      <c r="G1197">
        <v>0</v>
      </c>
    </row>
    <row r="1198" spans="1:7" x14ac:dyDescent="0.25">
      <c r="A1198">
        <v>30076</v>
      </c>
      <c r="B1198" t="s">
        <v>3007</v>
      </c>
      <c r="C1198" t="s">
        <v>2990</v>
      </c>
      <c r="D1198" t="s">
        <v>8261</v>
      </c>
      <c r="E1198">
        <v>357200</v>
      </c>
      <c r="F1198">
        <v>2.3789051304098599E-2</v>
      </c>
      <c r="G1198">
        <v>60</v>
      </c>
    </row>
    <row r="1199" spans="1:7" x14ac:dyDescent="0.25">
      <c r="A1199">
        <v>85041</v>
      </c>
      <c r="B1199" t="s">
        <v>2207</v>
      </c>
      <c r="C1199" t="s">
        <v>6743</v>
      </c>
      <c r="D1199" t="s">
        <v>8264</v>
      </c>
      <c r="E1199">
        <v>211900</v>
      </c>
      <c r="F1199">
        <v>8.1674323634507398E-2</v>
      </c>
      <c r="G1199">
        <v>51</v>
      </c>
    </row>
    <row r="1200" spans="1:7" x14ac:dyDescent="0.25">
      <c r="A1200">
        <v>52302</v>
      </c>
      <c r="B1200" t="s">
        <v>394</v>
      </c>
      <c r="C1200" t="s">
        <v>4942</v>
      </c>
      <c r="D1200" t="s">
        <v>5031</v>
      </c>
      <c r="E1200">
        <v>172300</v>
      </c>
      <c r="F1200">
        <v>4.4242424242424201E-2</v>
      </c>
      <c r="G1200">
        <v>62</v>
      </c>
    </row>
    <row r="1201" spans="1:7" x14ac:dyDescent="0.25">
      <c r="A1201">
        <v>60605</v>
      </c>
      <c r="B1201" t="s">
        <v>5660</v>
      </c>
      <c r="C1201" t="s">
        <v>5519</v>
      </c>
      <c r="D1201" t="s">
        <v>8251</v>
      </c>
      <c r="E1201">
        <v>293600</v>
      </c>
      <c r="F1201">
        <v>3.6357218496293697E-2</v>
      </c>
      <c r="G1201">
        <v>109</v>
      </c>
    </row>
    <row r="1202" spans="1:7" x14ac:dyDescent="0.25">
      <c r="A1202">
        <v>48706</v>
      </c>
      <c r="B1202" t="s">
        <v>4737</v>
      </c>
      <c r="C1202" t="s">
        <v>4633</v>
      </c>
      <c r="D1202" t="s">
        <v>4738</v>
      </c>
      <c r="E1202">
        <v>98000</v>
      </c>
      <c r="F1202">
        <v>4.7008547008547001E-2</v>
      </c>
      <c r="G1202">
        <v>66</v>
      </c>
    </row>
    <row r="1203" spans="1:7" x14ac:dyDescent="0.25">
      <c r="A1203">
        <v>78046</v>
      </c>
      <c r="B1203" t="s">
        <v>6493</v>
      </c>
      <c r="C1203" t="s">
        <v>6396</v>
      </c>
      <c r="D1203" t="s">
        <v>6493</v>
      </c>
      <c r="E1203">
        <v>125200</v>
      </c>
      <c r="F1203">
        <v>4.9455155071249E-2</v>
      </c>
      <c r="G1203">
        <v>0</v>
      </c>
    </row>
    <row r="1204" spans="1:7" x14ac:dyDescent="0.25">
      <c r="A1204">
        <v>27609</v>
      </c>
      <c r="B1204" t="s">
        <v>2660</v>
      </c>
      <c r="C1204" t="s">
        <v>2564</v>
      </c>
      <c r="D1204" t="s">
        <v>2660</v>
      </c>
      <c r="E1204">
        <v>345400</v>
      </c>
      <c r="F1204">
        <v>3.8796992481203003E-2</v>
      </c>
      <c r="G1204">
        <v>51</v>
      </c>
    </row>
    <row r="1205" spans="1:7" x14ac:dyDescent="0.25">
      <c r="A1205">
        <v>92129</v>
      </c>
      <c r="B1205" t="s">
        <v>6962</v>
      </c>
      <c r="C1205" t="s">
        <v>99</v>
      </c>
      <c r="D1205" t="s">
        <v>8275</v>
      </c>
      <c r="E1205">
        <v>793500</v>
      </c>
      <c r="F1205">
        <v>-4.7660855386930899E-3</v>
      </c>
      <c r="G1205">
        <v>51</v>
      </c>
    </row>
    <row r="1206" spans="1:7" x14ac:dyDescent="0.25">
      <c r="A1206">
        <v>33068</v>
      </c>
      <c r="B1206" t="s">
        <v>3366</v>
      </c>
      <c r="C1206" t="s">
        <v>3212</v>
      </c>
      <c r="D1206" t="s">
        <v>8265</v>
      </c>
      <c r="E1206">
        <v>218200</v>
      </c>
      <c r="F1206">
        <v>4.5019157088122597E-2</v>
      </c>
      <c r="G1206">
        <v>81</v>
      </c>
    </row>
    <row r="1207" spans="1:7" x14ac:dyDescent="0.25">
      <c r="A1207">
        <v>28562</v>
      </c>
      <c r="B1207" t="s">
        <v>2801</v>
      </c>
      <c r="C1207" t="s">
        <v>2564</v>
      </c>
      <c r="D1207" t="s">
        <v>2801</v>
      </c>
      <c r="E1207">
        <v>179700</v>
      </c>
      <c r="F1207">
        <v>4.8424737456242699E-2</v>
      </c>
      <c r="G1207">
        <v>94</v>
      </c>
    </row>
    <row r="1208" spans="1:7" x14ac:dyDescent="0.25">
      <c r="A1208">
        <v>29803</v>
      </c>
      <c r="B1208" t="s">
        <v>2976</v>
      </c>
      <c r="C1208" t="s">
        <v>2868</v>
      </c>
      <c r="D1208" t="s">
        <v>8325</v>
      </c>
      <c r="E1208">
        <v>175600</v>
      </c>
      <c r="F1208">
        <v>2.8103044496487099E-2</v>
      </c>
      <c r="G1208">
        <v>92</v>
      </c>
    </row>
    <row r="1209" spans="1:7" x14ac:dyDescent="0.25">
      <c r="A1209">
        <v>33130</v>
      </c>
      <c r="B1209" t="s">
        <v>3369</v>
      </c>
      <c r="C1209" t="s">
        <v>3212</v>
      </c>
      <c r="D1209" t="s">
        <v>8265</v>
      </c>
      <c r="E1209">
        <v>306300</v>
      </c>
      <c r="F1209">
        <v>-3.5783994795055298E-3</v>
      </c>
      <c r="G1209">
        <v>137</v>
      </c>
    </row>
    <row r="1210" spans="1:7" x14ac:dyDescent="0.25">
      <c r="A1210">
        <v>18702</v>
      </c>
      <c r="B1210" t="s">
        <v>1931</v>
      </c>
      <c r="C1210" t="s">
        <v>1538</v>
      </c>
      <c r="D1210" t="s">
        <v>8358</v>
      </c>
      <c r="E1210">
        <v>57000</v>
      </c>
      <c r="F1210">
        <v>5.9479553903345701E-2</v>
      </c>
      <c r="G1210">
        <v>129</v>
      </c>
    </row>
    <row r="1211" spans="1:7" x14ac:dyDescent="0.25">
      <c r="A1211">
        <v>30324</v>
      </c>
      <c r="B1211" t="s">
        <v>3063</v>
      </c>
      <c r="C1211" t="s">
        <v>2990</v>
      </c>
      <c r="D1211" t="s">
        <v>8261</v>
      </c>
      <c r="E1211">
        <v>403000</v>
      </c>
      <c r="F1211">
        <v>2.1805273833671399E-2</v>
      </c>
      <c r="G1211">
        <v>47</v>
      </c>
    </row>
    <row r="1212" spans="1:7" x14ac:dyDescent="0.25">
      <c r="A1212">
        <v>92114</v>
      </c>
      <c r="B1212" t="s">
        <v>6962</v>
      </c>
      <c r="C1212" t="s">
        <v>99</v>
      </c>
      <c r="D1212" t="s">
        <v>8275</v>
      </c>
      <c r="E1212">
        <v>463800</v>
      </c>
      <c r="F1212">
        <v>3.99103139013453E-2</v>
      </c>
      <c r="G1212">
        <v>55.5</v>
      </c>
    </row>
    <row r="1213" spans="1:7" x14ac:dyDescent="0.25">
      <c r="A1213">
        <v>60440</v>
      </c>
      <c r="B1213" t="s">
        <v>5615</v>
      </c>
      <c r="C1213" t="s">
        <v>5519</v>
      </c>
      <c r="D1213" t="s">
        <v>8251</v>
      </c>
      <c r="E1213">
        <v>203100</v>
      </c>
      <c r="F1213">
        <v>3.56960734319225E-2</v>
      </c>
      <c r="G1213">
        <v>75</v>
      </c>
    </row>
    <row r="1214" spans="1:7" x14ac:dyDescent="0.25">
      <c r="A1214">
        <v>80011</v>
      </c>
      <c r="B1214" t="s">
        <v>4232</v>
      </c>
      <c r="C1214" t="s">
        <v>6509</v>
      </c>
      <c r="D1214" t="s">
        <v>8274</v>
      </c>
      <c r="E1214">
        <v>307600</v>
      </c>
      <c r="F1214">
        <v>2.8074866310160401E-2</v>
      </c>
      <c r="G1214">
        <v>50</v>
      </c>
    </row>
    <row r="1215" spans="1:7" x14ac:dyDescent="0.25">
      <c r="A1215">
        <v>30339</v>
      </c>
      <c r="B1215" t="s">
        <v>3067</v>
      </c>
      <c r="C1215" t="s">
        <v>2990</v>
      </c>
      <c r="D1215" t="s">
        <v>8261</v>
      </c>
      <c r="E1215">
        <v>373600</v>
      </c>
      <c r="F1215">
        <v>2.6373626373626401E-2</v>
      </c>
      <c r="G1215">
        <v>65.5</v>
      </c>
    </row>
    <row r="1216" spans="1:7" x14ac:dyDescent="0.25">
      <c r="A1216">
        <v>32835</v>
      </c>
      <c r="B1216" t="s">
        <v>3324</v>
      </c>
      <c r="C1216" t="s">
        <v>3212</v>
      </c>
      <c r="D1216" t="s">
        <v>8272</v>
      </c>
      <c r="E1216">
        <v>212700</v>
      </c>
      <c r="F1216">
        <v>6.7235323632714505E-2</v>
      </c>
      <c r="G1216">
        <v>90</v>
      </c>
    </row>
    <row r="1217" spans="1:7" x14ac:dyDescent="0.25">
      <c r="A1217">
        <v>84041</v>
      </c>
      <c r="B1217" t="s">
        <v>6700</v>
      </c>
      <c r="C1217" t="s">
        <v>6693</v>
      </c>
      <c r="D1217" t="s">
        <v>8321</v>
      </c>
      <c r="E1217">
        <v>297600</v>
      </c>
      <c r="F1217">
        <v>7.24324324324324E-2</v>
      </c>
      <c r="G1217">
        <v>45</v>
      </c>
    </row>
    <row r="1218" spans="1:7" x14ac:dyDescent="0.25">
      <c r="A1218">
        <v>23234</v>
      </c>
      <c r="B1218" t="s">
        <v>157</v>
      </c>
      <c r="C1218" t="s">
        <v>2066</v>
      </c>
      <c r="D1218" t="s">
        <v>157</v>
      </c>
      <c r="E1218">
        <v>168300</v>
      </c>
      <c r="F1218">
        <v>6.5864471184293893E-2</v>
      </c>
      <c r="G1218">
        <v>64</v>
      </c>
    </row>
    <row r="1219" spans="1:7" x14ac:dyDescent="0.25">
      <c r="A1219">
        <v>78213</v>
      </c>
      <c r="B1219" t="s">
        <v>3440</v>
      </c>
      <c r="C1219" t="s">
        <v>6396</v>
      </c>
      <c r="D1219" t="s">
        <v>8257</v>
      </c>
      <c r="E1219">
        <v>157900</v>
      </c>
      <c r="F1219">
        <v>4.0184453227931502E-2</v>
      </c>
      <c r="G1219">
        <v>61</v>
      </c>
    </row>
    <row r="1220" spans="1:7" x14ac:dyDescent="0.25">
      <c r="A1220">
        <v>55416</v>
      </c>
      <c r="B1220" t="s">
        <v>5343</v>
      </c>
      <c r="C1220" t="s">
        <v>5260</v>
      </c>
      <c r="D1220" t="s">
        <v>8314</v>
      </c>
      <c r="E1220">
        <v>336000</v>
      </c>
      <c r="F1220">
        <v>2.9770765108663299E-4</v>
      </c>
      <c r="G1220">
        <v>72</v>
      </c>
    </row>
    <row r="1221" spans="1:7" x14ac:dyDescent="0.25">
      <c r="A1221">
        <v>28306</v>
      </c>
      <c r="B1221" t="s">
        <v>2731</v>
      </c>
      <c r="C1221" t="s">
        <v>2564</v>
      </c>
      <c r="D1221" t="s">
        <v>2731</v>
      </c>
      <c r="E1221">
        <v>140600</v>
      </c>
      <c r="F1221">
        <v>3.3823529411764697E-2</v>
      </c>
      <c r="G1221">
        <v>81</v>
      </c>
    </row>
    <row r="1222" spans="1:7" x14ac:dyDescent="0.25">
      <c r="A1222">
        <v>33126</v>
      </c>
      <c r="B1222" t="s">
        <v>3369</v>
      </c>
      <c r="C1222" t="s">
        <v>3212</v>
      </c>
      <c r="D1222" t="s">
        <v>8265</v>
      </c>
      <c r="E1222">
        <v>194500</v>
      </c>
      <c r="F1222">
        <v>3.78868729989328E-2</v>
      </c>
      <c r="G1222">
        <v>107</v>
      </c>
    </row>
    <row r="1223" spans="1:7" x14ac:dyDescent="0.25">
      <c r="A1223">
        <v>93906</v>
      </c>
      <c r="B1223" t="s">
        <v>7151</v>
      </c>
      <c r="C1223" t="s">
        <v>99</v>
      </c>
      <c r="D1223" t="s">
        <v>7151</v>
      </c>
      <c r="E1223">
        <v>447000</v>
      </c>
      <c r="F1223">
        <v>4.90495188922788E-2</v>
      </c>
      <c r="G1223">
        <v>61</v>
      </c>
    </row>
    <row r="1224" spans="1:7" x14ac:dyDescent="0.25">
      <c r="A1224">
        <v>34112</v>
      </c>
      <c r="B1224" t="s">
        <v>594</v>
      </c>
      <c r="C1224" t="s">
        <v>3212</v>
      </c>
      <c r="D1224" t="s">
        <v>8359</v>
      </c>
      <c r="E1224">
        <v>214400</v>
      </c>
      <c r="F1224">
        <v>1.46710837671557E-2</v>
      </c>
      <c r="G1224">
        <v>146</v>
      </c>
    </row>
    <row r="1225" spans="1:7" x14ac:dyDescent="0.25">
      <c r="A1225">
        <v>30097</v>
      </c>
      <c r="B1225" t="s">
        <v>3011</v>
      </c>
      <c r="C1225" t="s">
        <v>2990</v>
      </c>
      <c r="D1225" t="s">
        <v>8261</v>
      </c>
      <c r="E1225">
        <v>425000</v>
      </c>
      <c r="F1225">
        <v>3.6838253232495698E-2</v>
      </c>
      <c r="G1225">
        <v>88</v>
      </c>
    </row>
    <row r="1226" spans="1:7" x14ac:dyDescent="0.25">
      <c r="A1226">
        <v>8724</v>
      </c>
      <c r="B1226" t="s">
        <v>1031</v>
      </c>
      <c r="C1226" t="s">
        <v>733</v>
      </c>
      <c r="D1226" t="s">
        <v>8250</v>
      </c>
      <c r="E1226">
        <v>275200</v>
      </c>
      <c r="F1226">
        <v>3.1097789434244998E-2</v>
      </c>
      <c r="G1226">
        <v>95</v>
      </c>
    </row>
    <row r="1227" spans="1:7" x14ac:dyDescent="0.25">
      <c r="A1227">
        <v>30034</v>
      </c>
      <c r="B1227" t="s">
        <v>9295</v>
      </c>
      <c r="C1227" t="s">
        <v>2990</v>
      </c>
      <c r="D1227" t="s">
        <v>8261</v>
      </c>
      <c r="E1227">
        <v>140500</v>
      </c>
      <c r="F1227">
        <v>8.4942084942084897E-2</v>
      </c>
      <c r="G1227">
        <v>0</v>
      </c>
    </row>
    <row r="1228" spans="1:7" x14ac:dyDescent="0.25">
      <c r="A1228">
        <v>91343</v>
      </c>
      <c r="B1228" t="s">
        <v>98</v>
      </c>
      <c r="C1228" t="s">
        <v>99</v>
      </c>
      <c r="D1228" t="s">
        <v>8256</v>
      </c>
      <c r="E1228">
        <v>601100</v>
      </c>
      <c r="F1228">
        <v>2.34973608036778E-2</v>
      </c>
      <c r="G1228">
        <v>63</v>
      </c>
    </row>
    <row r="1229" spans="1:7" x14ac:dyDescent="0.25">
      <c r="A1229">
        <v>90003</v>
      </c>
      <c r="B1229" t="s">
        <v>98</v>
      </c>
      <c r="C1229" t="s">
        <v>99</v>
      </c>
      <c r="D1229" t="s">
        <v>8256</v>
      </c>
      <c r="E1229">
        <v>409300</v>
      </c>
      <c r="F1229">
        <v>0.12506871907641601</v>
      </c>
      <c r="G1229">
        <v>91</v>
      </c>
    </row>
    <row r="1230" spans="1:7" x14ac:dyDescent="0.25">
      <c r="A1230">
        <v>8816</v>
      </c>
      <c r="B1230" t="s">
        <v>1050</v>
      </c>
      <c r="C1230" t="s">
        <v>733</v>
      </c>
      <c r="D1230" t="s">
        <v>8250</v>
      </c>
      <c r="E1230">
        <v>361800</v>
      </c>
      <c r="F1230">
        <v>-1.10436223081171E-3</v>
      </c>
      <c r="G1230">
        <v>109</v>
      </c>
    </row>
    <row r="1231" spans="1:7" x14ac:dyDescent="0.25">
      <c r="A1231">
        <v>90047</v>
      </c>
      <c r="B1231" t="s">
        <v>98</v>
      </c>
      <c r="C1231" t="s">
        <v>99</v>
      </c>
      <c r="D1231" t="s">
        <v>8256</v>
      </c>
      <c r="E1231">
        <v>505600</v>
      </c>
      <c r="F1231">
        <v>4.11861614497529E-2</v>
      </c>
      <c r="G1231">
        <v>76</v>
      </c>
    </row>
    <row r="1232" spans="1:7" x14ac:dyDescent="0.25">
      <c r="A1232">
        <v>91770</v>
      </c>
      <c r="B1232" t="s">
        <v>6942</v>
      </c>
      <c r="C1232" t="s">
        <v>99</v>
      </c>
      <c r="D1232" t="s">
        <v>8256</v>
      </c>
      <c r="E1232">
        <v>617800</v>
      </c>
      <c r="F1232">
        <v>3.0869347572167499E-2</v>
      </c>
      <c r="G1232">
        <v>55.5</v>
      </c>
    </row>
    <row r="1233" spans="1:7" x14ac:dyDescent="0.25">
      <c r="A1233">
        <v>15317</v>
      </c>
      <c r="B1233" t="s">
        <v>1599</v>
      </c>
      <c r="C1233" t="s">
        <v>1538</v>
      </c>
      <c r="D1233" t="s">
        <v>1587</v>
      </c>
      <c r="E1233">
        <v>256200</v>
      </c>
      <c r="F1233">
        <v>7.0622649394065998E-2</v>
      </c>
      <c r="G1233">
        <v>86</v>
      </c>
    </row>
    <row r="1234" spans="1:7" x14ac:dyDescent="0.25">
      <c r="A1234">
        <v>76017</v>
      </c>
      <c r="B1234" t="s">
        <v>356</v>
      </c>
      <c r="C1234" t="s">
        <v>6396</v>
      </c>
      <c r="D1234" t="s">
        <v>8262</v>
      </c>
      <c r="E1234">
        <v>219700</v>
      </c>
      <c r="F1234">
        <v>5.8795180722891603E-2</v>
      </c>
      <c r="G1234">
        <v>48</v>
      </c>
    </row>
    <row r="1235" spans="1:7" x14ac:dyDescent="0.25">
      <c r="A1235">
        <v>76039</v>
      </c>
      <c r="B1235" t="s">
        <v>6451</v>
      </c>
      <c r="C1235" t="s">
        <v>6396</v>
      </c>
      <c r="D1235" t="s">
        <v>8262</v>
      </c>
      <c r="E1235">
        <v>249200</v>
      </c>
      <c r="F1235">
        <v>3.1884057971014498E-2</v>
      </c>
      <c r="G1235">
        <v>43</v>
      </c>
    </row>
    <row r="1236" spans="1:7" x14ac:dyDescent="0.25">
      <c r="A1236">
        <v>7960</v>
      </c>
      <c r="B1236" t="s">
        <v>721</v>
      </c>
      <c r="C1236" t="s">
        <v>733</v>
      </c>
      <c r="D1236" t="s">
        <v>8250</v>
      </c>
      <c r="E1236">
        <v>565400</v>
      </c>
      <c r="F1236">
        <v>-1.36078157711096E-2</v>
      </c>
      <c r="G1236">
        <v>97</v>
      </c>
    </row>
    <row r="1237" spans="1:7" x14ac:dyDescent="0.25">
      <c r="A1237">
        <v>90630</v>
      </c>
      <c r="B1237" t="s">
        <v>6895</v>
      </c>
      <c r="C1237" t="s">
        <v>99</v>
      </c>
      <c r="D1237" t="s">
        <v>8256</v>
      </c>
      <c r="E1237">
        <v>680700</v>
      </c>
      <c r="F1237">
        <v>3.8342427370594298E-3</v>
      </c>
      <c r="G1237">
        <v>66</v>
      </c>
    </row>
    <row r="1238" spans="1:7" x14ac:dyDescent="0.25">
      <c r="A1238">
        <v>75214</v>
      </c>
      <c r="B1238" t="s">
        <v>2692</v>
      </c>
      <c r="C1238" t="s">
        <v>6396</v>
      </c>
      <c r="D1238" t="s">
        <v>8262</v>
      </c>
      <c r="E1238">
        <v>512300</v>
      </c>
      <c r="F1238">
        <v>5.0225502255022501E-2</v>
      </c>
      <c r="G1238">
        <v>58</v>
      </c>
    </row>
    <row r="1239" spans="1:7" x14ac:dyDescent="0.25">
      <c r="A1239">
        <v>44118</v>
      </c>
      <c r="B1239" t="s">
        <v>4214</v>
      </c>
      <c r="C1239" t="s">
        <v>4080</v>
      </c>
      <c r="D1239" t="s">
        <v>8270</v>
      </c>
      <c r="E1239">
        <v>144500</v>
      </c>
      <c r="F1239">
        <v>4.1816870944484497E-2</v>
      </c>
      <c r="G1239">
        <v>83</v>
      </c>
    </row>
    <row r="1240" spans="1:7" x14ac:dyDescent="0.25">
      <c r="A1240">
        <v>59718</v>
      </c>
      <c r="B1240" t="s">
        <v>5505</v>
      </c>
      <c r="C1240" t="s">
        <v>5488</v>
      </c>
      <c r="D1240" t="s">
        <v>5505</v>
      </c>
      <c r="E1240">
        <v>379100</v>
      </c>
      <c r="F1240">
        <v>9.1877880184331795E-2</v>
      </c>
      <c r="G1240">
        <v>69</v>
      </c>
    </row>
    <row r="1241" spans="1:7" x14ac:dyDescent="0.25">
      <c r="A1241">
        <v>85206</v>
      </c>
      <c r="B1241" t="s">
        <v>6746</v>
      </c>
      <c r="C1241" t="s">
        <v>6743</v>
      </c>
      <c r="D1241" t="s">
        <v>8264</v>
      </c>
      <c r="E1241">
        <v>242300</v>
      </c>
      <c r="F1241">
        <v>6.5992080950285997E-2</v>
      </c>
      <c r="G1241">
        <v>48</v>
      </c>
    </row>
    <row r="1242" spans="1:7" x14ac:dyDescent="0.25">
      <c r="A1242">
        <v>19128</v>
      </c>
      <c r="B1242" t="s">
        <v>1984</v>
      </c>
      <c r="C1242" t="s">
        <v>1538</v>
      </c>
      <c r="D1242" t="s">
        <v>8293</v>
      </c>
      <c r="E1242">
        <v>251600</v>
      </c>
      <c r="F1242">
        <v>1.9448946515397102E-2</v>
      </c>
      <c r="G1242">
        <v>78</v>
      </c>
    </row>
    <row r="1243" spans="1:7" x14ac:dyDescent="0.25">
      <c r="A1243">
        <v>44240</v>
      </c>
      <c r="B1243" t="s">
        <v>4242</v>
      </c>
      <c r="C1243" t="s">
        <v>4080</v>
      </c>
      <c r="D1243" t="s">
        <v>1797</v>
      </c>
      <c r="E1243">
        <v>146400</v>
      </c>
      <c r="F1243">
        <v>4.0511727078891301E-2</v>
      </c>
      <c r="G1243">
        <v>64</v>
      </c>
    </row>
    <row r="1244" spans="1:7" x14ac:dyDescent="0.25">
      <c r="A1244">
        <v>97756</v>
      </c>
      <c r="B1244" t="s">
        <v>7510</v>
      </c>
      <c r="C1244" t="s">
        <v>7409</v>
      </c>
      <c r="D1244" t="s">
        <v>8332</v>
      </c>
      <c r="E1244">
        <v>304700</v>
      </c>
      <c r="F1244">
        <v>6.24128312412831E-2</v>
      </c>
      <c r="G1244">
        <v>78.5</v>
      </c>
    </row>
    <row r="1245" spans="1:7" x14ac:dyDescent="0.25">
      <c r="A1245">
        <v>48104</v>
      </c>
      <c r="B1245" t="s">
        <v>4658</v>
      </c>
      <c r="C1245" t="s">
        <v>4633</v>
      </c>
      <c r="D1245" t="s">
        <v>4658</v>
      </c>
      <c r="E1245">
        <v>430000</v>
      </c>
      <c r="F1245">
        <v>5.65110565110565E-2</v>
      </c>
      <c r="G1245">
        <v>62</v>
      </c>
    </row>
    <row r="1246" spans="1:7" x14ac:dyDescent="0.25">
      <c r="A1246">
        <v>63122</v>
      </c>
      <c r="B1246" t="s">
        <v>1433</v>
      </c>
      <c r="C1246" t="s">
        <v>5817</v>
      </c>
      <c r="D1246" t="s">
        <v>8263</v>
      </c>
      <c r="E1246">
        <v>334300</v>
      </c>
      <c r="F1246">
        <v>-1.9648093841642199E-2</v>
      </c>
      <c r="G1246">
        <v>56.5</v>
      </c>
    </row>
    <row r="1247" spans="1:7" x14ac:dyDescent="0.25">
      <c r="A1247">
        <v>90018</v>
      </c>
      <c r="B1247" t="s">
        <v>98</v>
      </c>
      <c r="C1247" t="s">
        <v>99</v>
      </c>
      <c r="D1247" t="s">
        <v>8256</v>
      </c>
      <c r="E1247">
        <v>732200</v>
      </c>
      <c r="F1247">
        <v>8.12167749556999E-2</v>
      </c>
      <c r="G1247">
        <v>55</v>
      </c>
    </row>
    <row r="1248" spans="1:7" x14ac:dyDescent="0.25">
      <c r="A1248">
        <v>32780</v>
      </c>
      <c r="B1248" t="s">
        <v>1699</v>
      </c>
      <c r="C1248" t="s">
        <v>3212</v>
      </c>
      <c r="D1248" t="s">
        <v>8345</v>
      </c>
      <c r="E1248">
        <v>165300</v>
      </c>
      <c r="F1248">
        <v>7.6872964169381094E-2</v>
      </c>
      <c r="G1248">
        <v>74</v>
      </c>
    </row>
    <row r="1249" spans="1:7" x14ac:dyDescent="0.25">
      <c r="A1249">
        <v>19460</v>
      </c>
      <c r="B1249" t="s">
        <v>2016</v>
      </c>
      <c r="C1249" t="s">
        <v>1538</v>
      </c>
      <c r="D1249" t="s">
        <v>8293</v>
      </c>
      <c r="E1249">
        <v>307800</v>
      </c>
      <c r="F1249">
        <v>2.5658113962012698E-2</v>
      </c>
      <c r="G1249">
        <v>77</v>
      </c>
    </row>
    <row r="1250" spans="1:7" x14ac:dyDescent="0.25">
      <c r="A1250">
        <v>32224</v>
      </c>
      <c r="B1250" t="s">
        <v>2800</v>
      </c>
      <c r="C1250" t="s">
        <v>3212</v>
      </c>
      <c r="D1250" t="s">
        <v>2800</v>
      </c>
      <c r="E1250">
        <v>307100</v>
      </c>
      <c r="F1250">
        <v>3.9255499153976303E-2</v>
      </c>
      <c r="G1250">
        <v>66</v>
      </c>
    </row>
    <row r="1251" spans="1:7" x14ac:dyDescent="0.25">
      <c r="A1251">
        <v>38501</v>
      </c>
      <c r="B1251" t="s">
        <v>3914</v>
      </c>
      <c r="C1251" t="s">
        <v>3692</v>
      </c>
      <c r="D1251" t="s">
        <v>3914</v>
      </c>
      <c r="E1251">
        <v>151700</v>
      </c>
      <c r="F1251">
        <v>6.6807313642756702E-2</v>
      </c>
      <c r="G1251">
        <v>78</v>
      </c>
    </row>
    <row r="1252" spans="1:7" x14ac:dyDescent="0.25">
      <c r="A1252">
        <v>20003</v>
      </c>
      <c r="B1252" t="s">
        <v>494</v>
      </c>
      <c r="C1252" t="s">
        <v>2064</v>
      </c>
      <c r="D1252" t="s">
        <v>8259</v>
      </c>
      <c r="E1252">
        <v>773700</v>
      </c>
      <c r="F1252">
        <v>2.7216174183514802E-3</v>
      </c>
      <c r="G1252">
        <v>54</v>
      </c>
    </row>
    <row r="1253" spans="1:7" x14ac:dyDescent="0.25">
      <c r="A1253">
        <v>85706</v>
      </c>
      <c r="B1253" t="s">
        <v>6794</v>
      </c>
      <c r="C1253" t="s">
        <v>6743</v>
      </c>
      <c r="D1253" t="s">
        <v>6794</v>
      </c>
      <c r="E1253">
        <v>149700</v>
      </c>
      <c r="F1253">
        <v>9.8312545854732203E-2</v>
      </c>
      <c r="G1253">
        <v>53</v>
      </c>
    </row>
    <row r="1254" spans="1:7" x14ac:dyDescent="0.25">
      <c r="A1254">
        <v>96816</v>
      </c>
      <c r="B1254" t="s">
        <v>7408</v>
      </c>
      <c r="C1254" t="s">
        <v>7368</v>
      </c>
      <c r="D1254" t="s">
        <v>8315</v>
      </c>
      <c r="E1254">
        <v>993100</v>
      </c>
      <c r="F1254">
        <v>-8.0888477556686697E-2</v>
      </c>
      <c r="G1254">
        <v>88</v>
      </c>
    </row>
    <row r="1255" spans="1:7" x14ac:dyDescent="0.25">
      <c r="A1255">
        <v>29621</v>
      </c>
      <c r="B1255" t="s">
        <v>2947</v>
      </c>
      <c r="C1255" t="s">
        <v>2868</v>
      </c>
      <c r="D1255" t="s">
        <v>8303</v>
      </c>
      <c r="E1255">
        <v>177300</v>
      </c>
      <c r="F1255">
        <v>4.2941176470588198E-2</v>
      </c>
      <c r="G1255">
        <v>67.5</v>
      </c>
    </row>
    <row r="1256" spans="1:7" x14ac:dyDescent="0.25">
      <c r="A1256">
        <v>46220</v>
      </c>
      <c r="B1256" t="s">
        <v>4431</v>
      </c>
      <c r="C1256" t="s">
        <v>4413</v>
      </c>
      <c r="D1256" t="s">
        <v>8292</v>
      </c>
      <c r="E1256">
        <v>241700</v>
      </c>
      <c r="F1256">
        <v>8.4829443447037703E-2</v>
      </c>
      <c r="G1256">
        <v>58</v>
      </c>
    </row>
    <row r="1257" spans="1:7" x14ac:dyDescent="0.25">
      <c r="A1257">
        <v>47905</v>
      </c>
      <c r="B1257" t="s">
        <v>899</v>
      </c>
      <c r="C1257" t="s">
        <v>4413</v>
      </c>
      <c r="D1257" t="s">
        <v>8286</v>
      </c>
      <c r="E1257">
        <v>167900</v>
      </c>
      <c r="F1257">
        <v>0.111920529801324</v>
      </c>
      <c r="G1257">
        <v>55</v>
      </c>
    </row>
    <row r="1258" spans="1:7" x14ac:dyDescent="0.25">
      <c r="A1258">
        <v>91942</v>
      </c>
      <c r="B1258" t="s">
        <v>6841</v>
      </c>
      <c r="C1258" t="s">
        <v>99</v>
      </c>
      <c r="D1258" t="s">
        <v>8275</v>
      </c>
      <c r="E1258">
        <v>528100</v>
      </c>
      <c r="F1258">
        <v>-4.5240339302544796E-3</v>
      </c>
      <c r="G1258">
        <v>48</v>
      </c>
    </row>
    <row r="1259" spans="1:7" x14ac:dyDescent="0.25">
      <c r="A1259">
        <v>77339</v>
      </c>
      <c r="B1259" t="s">
        <v>2056</v>
      </c>
      <c r="C1259" t="s">
        <v>6396</v>
      </c>
      <c r="D1259" t="s">
        <v>8252</v>
      </c>
      <c r="E1259">
        <v>212700</v>
      </c>
      <c r="F1259">
        <v>1.6244624940277098E-2</v>
      </c>
      <c r="G1259">
        <v>65</v>
      </c>
    </row>
    <row r="1260" spans="1:7" x14ac:dyDescent="0.25">
      <c r="A1260">
        <v>55408</v>
      </c>
      <c r="B1260" t="s">
        <v>5342</v>
      </c>
      <c r="C1260" t="s">
        <v>5260</v>
      </c>
      <c r="D1260" t="s">
        <v>8314</v>
      </c>
      <c r="E1260">
        <v>282800</v>
      </c>
      <c r="F1260">
        <v>-7.0224719101123602E-3</v>
      </c>
      <c r="G1260">
        <v>67</v>
      </c>
    </row>
    <row r="1261" spans="1:7" x14ac:dyDescent="0.25">
      <c r="A1261">
        <v>59101</v>
      </c>
      <c r="B1261" t="s">
        <v>5492</v>
      </c>
      <c r="C1261" t="s">
        <v>5488</v>
      </c>
      <c r="D1261" t="s">
        <v>5492</v>
      </c>
      <c r="E1261">
        <v>196500</v>
      </c>
      <c r="F1261">
        <v>5.7588805166846099E-2</v>
      </c>
      <c r="G1261">
        <v>58</v>
      </c>
    </row>
    <row r="1262" spans="1:7" x14ac:dyDescent="0.25">
      <c r="A1262">
        <v>34786</v>
      </c>
      <c r="B1262" t="s">
        <v>3557</v>
      </c>
      <c r="C1262" t="s">
        <v>3212</v>
      </c>
      <c r="D1262" t="s">
        <v>8272</v>
      </c>
      <c r="E1262">
        <v>432500</v>
      </c>
      <c r="F1262">
        <v>4.5949214026602202E-2</v>
      </c>
      <c r="G1262">
        <v>89</v>
      </c>
    </row>
    <row r="1263" spans="1:7" x14ac:dyDescent="0.25">
      <c r="A1263">
        <v>90247</v>
      </c>
      <c r="B1263" t="s">
        <v>6877</v>
      </c>
      <c r="C1263" t="s">
        <v>99</v>
      </c>
      <c r="D1263" t="s">
        <v>8256</v>
      </c>
      <c r="E1263">
        <v>532700</v>
      </c>
      <c r="F1263">
        <v>4.3282412847630201E-2</v>
      </c>
      <c r="G1263">
        <v>57</v>
      </c>
    </row>
    <row r="1264" spans="1:7" x14ac:dyDescent="0.25">
      <c r="A1264">
        <v>37115</v>
      </c>
      <c r="B1264" t="s">
        <v>3695</v>
      </c>
      <c r="C1264" t="s">
        <v>3692</v>
      </c>
      <c r="D1264" t="s">
        <v>8255</v>
      </c>
      <c r="E1264">
        <v>201500</v>
      </c>
      <c r="F1264">
        <v>6.1643835616438401E-2</v>
      </c>
      <c r="G1264">
        <v>61</v>
      </c>
    </row>
    <row r="1265" spans="1:7" x14ac:dyDescent="0.25">
      <c r="A1265">
        <v>90016</v>
      </c>
      <c r="B1265" t="s">
        <v>98</v>
      </c>
      <c r="C1265" t="s">
        <v>99</v>
      </c>
      <c r="D1265" t="s">
        <v>8256</v>
      </c>
      <c r="E1265">
        <v>769400</v>
      </c>
      <c r="F1265">
        <v>9.85151342090234E-2</v>
      </c>
      <c r="G1265">
        <v>57.5</v>
      </c>
    </row>
    <row r="1266" spans="1:7" x14ac:dyDescent="0.25">
      <c r="A1266">
        <v>93446</v>
      </c>
      <c r="B1266" t="s">
        <v>7110</v>
      </c>
      <c r="C1266" t="s">
        <v>99</v>
      </c>
      <c r="D1266" t="s">
        <v>8360</v>
      </c>
      <c r="E1266">
        <v>506900</v>
      </c>
      <c r="F1266">
        <v>2.9238578680202999E-2</v>
      </c>
      <c r="G1266">
        <v>74</v>
      </c>
    </row>
    <row r="1267" spans="1:7" x14ac:dyDescent="0.25">
      <c r="A1267">
        <v>31061</v>
      </c>
      <c r="B1267" t="s">
        <v>3161</v>
      </c>
      <c r="C1267" t="s">
        <v>2990</v>
      </c>
      <c r="D1267" t="s">
        <v>3161</v>
      </c>
      <c r="E1267">
        <v>152300</v>
      </c>
      <c r="F1267">
        <v>0.17697063369397201</v>
      </c>
      <c r="G1267">
        <v>108</v>
      </c>
    </row>
    <row r="1268" spans="1:7" x14ac:dyDescent="0.25">
      <c r="A1268">
        <v>22903</v>
      </c>
      <c r="B1268" t="s">
        <v>2373</v>
      </c>
      <c r="C1268" t="s">
        <v>2066</v>
      </c>
      <c r="D1268" t="s">
        <v>2373</v>
      </c>
      <c r="E1268">
        <v>312900</v>
      </c>
      <c r="F1268">
        <v>3.8499834052439397E-2</v>
      </c>
      <c r="G1268">
        <v>76</v>
      </c>
    </row>
    <row r="1269" spans="1:7" x14ac:dyDescent="0.25">
      <c r="A1269">
        <v>34746</v>
      </c>
      <c r="B1269" t="s">
        <v>3551</v>
      </c>
      <c r="C1269" t="s">
        <v>3212</v>
      </c>
      <c r="D1269" t="s">
        <v>8272</v>
      </c>
      <c r="E1269">
        <v>229100</v>
      </c>
      <c r="F1269">
        <v>7.30679156908665E-2</v>
      </c>
      <c r="G1269">
        <v>88</v>
      </c>
    </row>
    <row r="1270" spans="1:7" x14ac:dyDescent="0.25">
      <c r="A1270">
        <v>98277</v>
      </c>
      <c r="B1270" t="s">
        <v>4133</v>
      </c>
      <c r="C1270" t="s">
        <v>7521</v>
      </c>
      <c r="D1270" t="s">
        <v>4133</v>
      </c>
      <c r="E1270">
        <v>334200</v>
      </c>
      <c r="F1270">
        <v>3.8856077090456999E-2</v>
      </c>
      <c r="G1270">
        <v>59</v>
      </c>
    </row>
    <row r="1271" spans="1:7" x14ac:dyDescent="0.25">
      <c r="A1271">
        <v>44203</v>
      </c>
      <c r="B1271" t="s">
        <v>4233</v>
      </c>
      <c r="C1271" t="s">
        <v>4080</v>
      </c>
      <c r="D1271" t="s">
        <v>1797</v>
      </c>
      <c r="E1271">
        <v>102300</v>
      </c>
      <c r="F1271">
        <v>3.3333333333333298E-2</v>
      </c>
      <c r="G1271">
        <v>56</v>
      </c>
    </row>
    <row r="1272" spans="1:7" x14ac:dyDescent="0.25">
      <c r="A1272">
        <v>30328</v>
      </c>
      <c r="B1272" t="s">
        <v>3064</v>
      </c>
      <c r="C1272" t="s">
        <v>2990</v>
      </c>
      <c r="D1272" t="s">
        <v>8261</v>
      </c>
      <c r="E1272">
        <v>427900</v>
      </c>
      <c r="F1272">
        <v>-1.01781170483461E-2</v>
      </c>
      <c r="G1272">
        <v>62</v>
      </c>
    </row>
    <row r="1273" spans="1:7" x14ac:dyDescent="0.25">
      <c r="A1273">
        <v>80210</v>
      </c>
      <c r="B1273" t="s">
        <v>1802</v>
      </c>
      <c r="C1273" t="s">
        <v>6509</v>
      </c>
      <c r="D1273" t="s">
        <v>8274</v>
      </c>
      <c r="E1273">
        <v>603800</v>
      </c>
      <c r="F1273">
        <v>1.3767629281396901E-2</v>
      </c>
      <c r="G1273">
        <v>56.5</v>
      </c>
    </row>
    <row r="1274" spans="1:7" x14ac:dyDescent="0.25">
      <c r="A1274">
        <v>80220</v>
      </c>
      <c r="B1274" t="s">
        <v>1802</v>
      </c>
      <c r="C1274" t="s">
        <v>6509</v>
      </c>
      <c r="D1274" t="s">
        <v>8274</v>
      </c>
      <c r="E1274">
        <v>519600</v>
      </c>
      <c r="F1274">
        <v>-5.9307442127415301E-3</v>
      </c>
      <c r="G1274">
        <v>56</v>
      </c>
    </row>
    <row r="1275" spans="1:7" x14ac:dyDescent="0.25">
      <c r="A1275">
        <v>84790</v>
      </c>
      <c r="B1275" t="s">
        <v>2930</v>
      </c>
      <c r="C1275" t="s">
        <v>6693</v>
      </c>
      <c r="D1275" t="s">
        <v>8361</v>
      </c>
      <c r="E1275">
        <v>325500</v>
      </c>
      <c r="F1275">
        <v>5.1017113335486003E-2</v>
      </c>
      <c r="G1275">
        <v>61</v>
      </c>
    </row>
    <row r="1276" spans="1:7" x14ac:dyDescent="0.25">
      <c r="A1276">
        <v>63026</v>
      </c>
      <c r="B1276" t="s">
        <v>1438</v>
      </c>
      <c r="C1276" t="s">
        <v>5817</v>
      </c>
      <c r="D1276" t="s">
        <v>8263</v>
      </c>
      <c r="E1276">
        <v>231200</v>
      </c>
      <c r="F1276">
        <v>3.4722222222222199E-3</v>
      </c>
      <c r="G1276">
        <v>62</v>
      </c>
    </row>
    <row r="1277" spans="1:7" x14ac:dyDescent="0.25">
      <c r="A1277">
        <v>33919</v>
      </c>
      <c r="B1277" t="s">
        <v>3487</v>
      </c>
      <c r="C1277" t="s">
        <v>3212</v>
      </c>
      <c r="D1277" t="s">
        <v>8280</v>
      </c>
      <c r="E1277">
        <v>186500</v>
      </c>
      <c r="F1277">
        <v>1.19370591427021E-2</v>
      </c>
      <c r="G1277">
        <v>95.5</v>
      </c>
    </row>
    <row r="1278" spans="1:7" x14ac:dyDescent="0.25">
      <c r="A1278">
        <v>65109</v>
      </c>
      <c r="B1278" t="s">
        <v>3817</v>
      </c>
      <c r="C1278" t="s">
        <v>5817</v>
      </c>
      <c r="D1278" t="s">
        <v>3817</v>
      </c>
      <c r="E1278">
        <v>160900</v>
      </c>
      <c r="F1278">
        <v>3.1410256410256403E-2</v>
      </c>
      <c r="G1278">
        <v>64</v>
      </c>
    </row>
    <row r="1279" spans="1:7" x14ac:dyDescent="0.25">
      <c r="A1279">
        <v>50613</v>
      </c>
      <c r="B1279" t="s">
        <v>4988</v>
      </c>
      <c r="C1279" t="s">
        <v>4942</v>
      </c>
      <c r="D1279" t="s">
        <v>8362</v>
      </c>
      <c r="E1279">
        <v>178700</v>
      </c>
      <c r="F1279">
        <v>3.0565167243367899E-2</v>
      </c>
      <c r="G1279">
        <v>70</v>
      </c>
    </row>
    <row r="1280" spans="1:7" x14ac:dyDescent="0.25">
      <c r="A1280">
        <v>63017</v>
      </c>
      <c r="B1280" t="s">
        <v>1012</v>
      </c>
      <c r="C1280" t="s">
        <v>5817</v>
      </c>
      <c r="D1280" t="s">
        <v>8263</v>
      </c>
      <c r="E1280">
        <v>375300</v>
      </c>
      <c r="F1280">
        <v>8.59983875302338E-3</v>
      </c>
      <c r="G1280">
        <v>77</v>
      </c>
    </row>
    <row r="1281" spans="1:7" x14ac:dyDescent="0.25">
      <c r="A1281">
        <v>21220</v>
      </c>
      <c r="B1281" t="s">
        <v>2222</v>
      </c>
      <c r="C1281" t="s">
        <v>101</v>
      </c>
      <c r="D1281" t="s">
        <v>8267</v>
      </c>
      <c r="E1281">
        <v>209200</v>
      </c>
      <c r="F1281">
        <v>1.9493177387914201E-2</v>
      </c>
      <c r="G1281">
        <v>86</v>
      </c>
    </row>
    <row r="1282" spans="1:7" x14ac:dyDescent="0.25">
      <c r="A1282">
        <v>29210</v>
      </c>
      <c r="B1282" t="s">
        <v>1800</v>
      </c>
      <c r="C1282" t="s">
        <v>2868</v>
      </c>
      <c r="D1282" t="s">
        <v>1800</v>
      </c>
      <c r="E1282">
        <v>113100</v>
      </c>
      <c r="F1282">
        <v>7.3055028462998106E-2</v>
      </c>
      <c r="G1282">
        <v>73</v>
      </c>
    </row>
    <row r="1283" spans="1:7" x14ac:dyDescent="0.25">
      <c r="A1283">
        <v>83854</v>
      </c>
      <c r="B1283" t="s">
        <v>6687</v>
      </c>
      <c r="C1283" t="s">
        <v>6625</v>
      </c>
      <c r="D1283" t="s">
        <v>6685</v>
      </c>
      <c r="E1283">
        <v>292400</v>
      </c>
      <c r="F1283">
        <v>7.7773682270549205E-2</v>
      </c>
      <c r="G1283">
        <v>57</v>
      </c>
    </row>
    <row r="1284" spans="1:7" x14ac:dyDescent="0.25">
      <c r="A1284">
        <v>20008</v>
      </c>
      <c r="B1284" t="s">
        <v>494</v>
      </c>
      <c r="C1284" t="s">
        <v>2064</v>
      </c>
      <c r="D1284" t="s">
        <v>8259</v>
      </c>
      <c r="E1284">
        <v>886600</v>
      </c>
      <c r="F1284">
        <v>1.8144235186035799E-2</v>
      </c>
      <c r="G1284">
        <v>72.5</v>
      </c>
    </row>
    <row r="1285" spans="1:7" x14ac:dyDescent="0.25">
      <c r="A1285">
        <v>34203</v>
      </c>
      <c r="B1285" t="s">
        <v>3503</v>
      </c>
      <c r="C1285" t="s">
        <v>3212</v>
      </c>
      <c r="D1285" t="s">
        <v>8311</v>
      </c>
      <c r="E1285">
        <v>253000</v>
      </c>
      <c r="F1285">
        <v>2.6785714285714302E-2</v>
      </c>
      <c r="G1285">
        <v>97</v>
      </c>
    </row>
    <row r="1286" spans="1:7" x14ac:dyDescent="0.25">
      <c r="A1286">
        <v>18974</v>
      </c>
      <c r="B1286" t="s">
        <v>1946</v>
      </c>
      <c r="C1286" t="s">
        <v>1538</v>
      </c>
      <c r="D1286" t="s">
        <v>8293</v>
      </c>
      <c r="E1286">
        <v>318700</v>
      </c>
      <c r="F1286">
        <v>2.37712817218118E-2</v>
      </c>
      <c r="G1286">
        <v>81</v>
      </c>
    </row>
    <row r="1287" spans="1:7" x14ac:dyDescent="0.25">
      <c r="A1287">
        <v>77024</v>
      </c>
      <c r="B1287" t="s">
        <v>2056</v>
      </c>
      <c r="C1287" t="s">
        <v>6396</v>
      </c>
      <c r="D1287" t="s">
        <v>8252</v>
      </c>
      <c r="E1287">
        <v>864400</v>
      </c>
      <c r="F1287">
        <v>1.7899199246349501E-2</v>
      </c>
      <c r="G1287">
        <v>145</v>
      </c>
    </row>
    <row r="1288" spans="1:7" x14ac:dyDescent="0.25">
      <c r="A1288">
        <v>48198</v>
      </c>
      <c r="B1288" t="s">
        <v>4684</v>
      </c>
      <c r="C1288" t="s">
        <v>4633</v>
      </c>
      <c r="D1288" t="s">
        <v>4658</v>
      </c>
      <c r="E1288">
        <v>140800</v>
      </c>
      <c r="F1288">
        <v>6.9908814589665594E-2</v>
      </c>
      <c r="G1288">
        <v>57</v>
      </c>
    </row>
    <row r="1289" spans="1:7" x14ac:dyDescent="0.25">
      <c r="A1289">
        <v>80631</v>
      </c>
      <c r="B1289" t="s">
        <v>6560</v>
      </c>
      <c r="C1289" t="s">
        <v>6509</v>
      </c>
      <c r="D1289" t="s">
        <v>6560</v>
      </c>
      <c r="E1289">
        <v>253000</v>
      </c>
      <c r="F1289">
        <v>6.3919259882253998E-2</v>
      </c>
      <c r="G1289">
        <v>48</v>
      </c>
    </row>
    <row r="1290" spans="1:7" x14ac:dyDescent="0.25">
      <c r="A1290">
        <v>78109</v>
      </c>
      <c r="B1290" t="s">
        <v>4523</v>
      </c>
      <c r="C1290" t="s">
        <v>6396</v>
      </c>
      <c r="D1290" t="s">
        <v>8257</v>
      </c>
      <c r="E1290">
        <v>178800</v>
      </c>
      <c r="F1290">
        <v>5.4867256637168099E-2</v>
      </c>
      <c r="G1290">
        <v>53</v>
      </c>
    </row>
    <row r="1291" spans="1:7" x14ac:dyDescent="0.25">
      <c r="A1291">
        <v>94590</v>
      </c>
      <c r="B1291" t="s">
        <v>7203</v>
      </c>
      <c r="C1291" t="s">
        <v>99</v>
      </c>
      <c r="D1291" t="s">
        <v>8279</v>
      </c>
      <c r="E1291">
        <v>375500</v>
      </c>
      <c r="F1291">
        <v>6.1629153269024597E-3</v>
      </c>
      <c r="G1291">
        <v>53</v>
      </c>
    </row>
    <row r="1292" spans="1:7" x14ac:dyDescent="0.25">
      <c r="A1292">
        <v>95822</v>
      </c>
      <c r="B1292" t="s">
        <v>7308</v>
      </c>
      <c r="C1292" t="s">
        <v>99</v>
      </c>
      <c r="D1292" t="s">
        <v>8273</v>
      </c>
      <c r="E1292">
        <v>296300</v>
      </c>
      <c r="F1292">
        <v>2.2429261559696299E-2</v>
      </c>
      <c r="G1292">
        <v>48</v>
      </c>
    </row>
    <row r="1293" spans="1:7" x14ac:dyDescent="0.25">
      <c r="A1293">
        <v>21502</v>
      </c>
      <c r="B1293" t="s">
        <v>428</v>
      </c>
      <c r="C1293" t="s">
        <v>101</v>
      </c>
      <c r="D1293" t="s">
        <v>428</v>
      </c>
      <c r="E1293">
        <v>89400</v>
      </c>
      <c r="F1293">
        <v>7.8407720144752696E-2</v>
      </c>
      <c r="G1293">
        <v>93</v>
      </c>
    </row>
    <row r="1294" spans="1:7" x14ac:dyDescent="0.25">
      <c r="A1294">
        <v>90043</v>
      </c>
      <c r="B1294" t="s">
        <v>98</v>
      </c>
      <c r="C1294" t="s">
        <v>99</v>
      </c>
      <c r="D1294" t="s">
        <v>8256</v>
      </c>
      <c r="E1294">
        <v>691200</v>
      </c>
      <c r="F1294">
        <v>6.0936300844205697E-2</v>
      </c>
      <c r="G1294">
        <v>59</v>
      </c>
    </row>
    <row r="1295" spans="1:7" x14ac:dyDescent="0.25">
      <c r="A1295">
        <v>29407</v>
      </c>
      <c r="B1295" t="s">
        <v>1740</v>
      </c>
      <c r="C1295" t="s">
        <v>2868</v>
      </c>
      <c r="D1295" t="s">
        <v>8301</v>
      </c>
      <c r="E1295">
        <v>304800</v>
      </c>
      <c r="F1295">
        <v>2.00803212851406E-2</v>
      </c>
      <c r="G1295">
        <v>74.5</v>
      </c>
    </row>
    <row r="1296" spans="1:7" x14ac:dyDescent="0.25">
      <c r="A1296">
        <v>80501</v>
      </c>
      <c r="B1296" t="s">
        <v>6544</v>
      </c>
      <c r="C1296" t="s">
        <v>6509</v>
      </c>
      <c r="D1296" t="s">
        <v>6531</v>
      </c>
      <c r="E1296">
        <v>356800</v>
      </c>
      <c r="F1296">
        <v>1.8846373500856699E-2</v>
      </c>
      <c r="G1296">
        <v>50</v>
      </c>
    </row>
    <row r="1297" spans="1:7" x14ac:dyDescent="0.25">
      <c r="A1297">
        <v>76502</v>
      </c>
      <c r="B1297" t="s">
        <v>466</v>
      </c>
      <c r="C1297" t="s">
        <v>6396</v>
      </c>
      <c r="D1297" t="s">
        <v>8343</v>
      </c>
      <c r="E1297">
        <v>174800</v>
      </c>
      <c r="F1297">
        <v>5.6831922611850098E-2</v>
      </c>
      <c r="G1297">
        <v>0</v>
      </c>
    </row>
    <row r="1298" spans="1:7" x14ac:dyDescent="0.25">
      <c r="A1298">
        <v>44094</v>
      </c>
      <c r="B1298" t="s">
        <v>4210</v>
      </c>
      <c r="C1298" t="s">
        <v>4080</v>
      </c>
      <c r="D1298" t="s">
        <v>8270</v>
      </c>
      <c r="E1298">
        <v>185700</v>
      </c>
      <c r="F1298">
        <v>2.7101769911504401E-2</v>
      </c>
      <c r="G1298">
        <v>71</v>
      </c>
    </row>
    <row r="1299" spans="1:7" x14ac:dyDescent="0.25">
      <c r="A1299">
        <v>18102</v>
      </c>
      <c r="B1299" t="s">
        <v>1883</v>
      </c>
      <c r="C1299" t="s">
        <v>1538</v>
      </c>
      <c r="D1299" t="s">
        <v>8350</v>
      </c>
      <c r="E1299">
        <v>92100</v>
      </c>
      <c r="F1299">
        <v>0.13703703703703701</v>
      </c>
      <c r="G1299">
        <v>71</v>
      </c>
    </row>
    <row r="1300" spans="1:7" x14ac:dyDescent="0.25">
      <c r="A1300">
        <v>1752</v>
      </c>
      <c r="B1300" t="s">
        <v>235</v>
      </c>
      <c r="C1300" t="s">
        <v>106</v>
      </c>
      <c r="D1300" t="s">
        <v>8271</v>
      </c>
      <c r="E1300">
        <v>362100</v>
      </c>
      <c r="F1300">
        <v>1.7992690469496801E-2</v>
      </c>
      <c r="G1300">
        <v>61</v>
      </c>
    </row>
    <row r="1301" spans="1:7" x14ac:dyDescent="0.25">
      <c r="A1301">
        <v>98033</v>
      </c>
      <c r="B1301" t="s">
        <v>1405</v>
      </c>
      <c r="C1301" t="s">
        <v>7521</v>
      </c>
      <c r="D1301" t="s">
        <v>8268</v>
      </c>
      <c r="E1301">
        <v>940500</v>
      </c>
      <c r="F1301">
        <v>-1.6522011920945299E-2</v>
      </c>
      <c r="G1301">
        <v>46</v>
      </c>
    </row>
    <row r="1302" spans="1:7" x14ac:dyDescent="0.25">
      <c r="A1302">
        <v>85713</v>
      </c>
      <c r="B1302" t="s">
        <v>6794</v>
      </c>
      <c r="C1302" t="s">
        <v>6743</v>
      </c>
      <c r="D1302" t="s">
        <v>6794</v>
      </c>
      <c r="E1302">
        <v>138000</v>
      </c>
      <c r="F1302">
        <v>9.6108022239872901E-2</v>
      </c>
      <c r="G1302">
        <v>69</v>
      </c>
    </row>
    <row r="1303" spans="1:7" x14ac:dyDescent="0.25">
      <c r="A1303">
        <v>39110</v>
      </c>
      <c r="B1303" t="s">
        <v>558</v>
      </c>
      <c r="C1303" t="s">
        <v>3932</v>
      </c>
      <c r="D1303" t="s">
        <v>557</v>
      </c>
      <c r="E1303">
        <v>286300</v>
      </c>
      <c r="F1303">
        <v>0.11400778210116699</v>
      </c>
      <c r="G1303">
        <v>78</v>
      </c>
    </row>
    <row r="1304" spans="1:7" x14ac:dyDescent="0.25">
      <c r="A1304">
        <v>78229</v>
      </c>
      <c r="B1304" t="s">
        <v>3440</v>
      </c>
      <c r="C1304" t="s">
        <v>6396</v>
      </c>
      <c r="D1304" t="s">
        <v>8257</v>
      </c>
      <c r="E1304">
        <v>157600</v>
      </c>
      <c r="F1304">
        <v>6.0565275908479099E-2</v>
      </c>
      <c r="G1304">
        <v>63</v>
      </c>
    </row>
    <row r="1305" spans="1:7" x14ac:dyDescent="0.25">
      <c r="A1305">
        <v>94114</v>
      </c>
      <c r="B1305" t="s">
        <v>7177</v>
      </c>
      <c r="C1305" t="s">
        <v>99</v>
      </c>
      <c r="D1305" t="s">
        <v>8253</v>
      </c>
      <c r="E1305">
        <v>1813100</v>
      </c>
      <c r="F1305">
        <v>-7.2535679574402795E-2</v>
      </c>
      <c r="G1305">
        <v>42</v>
      </c>
    </row>
    <row r="1306" spans="1:7" x14ac:dyDescent="0.25">
      <c r="A1306">
        <v>11217</v>
      </c>
      <c r="B1306" t="s">
        <v>1074</v>
      </c>
      <c r="C1306" t="s">
        <v>1075</v>
      </c>
      <c r="D1306" t="s">
        <v>8250</v>
      </c>
      <c r="E1306">
        <v>1197100</v>
      </c>
      <c r="F1306">
        <v>-3.5996134643259799E-2</v>
      </c>
      <c r="G1306">
        <v>142.5</v>
      </c>
    </row>
    <row r="1307" spans="1:7" x14ac:dyDescent="0.25">
      <c r="A1307">
        <v>97123</v>
      </c>
      <c r="B1307" t="s">
        <v>3762</v>
      </c>
      <c r="C1307" t="s">
        <v>7409</v>
      </c>
      <c r="D1307" t="s">
        <v>8281</v>
      </c>
      <c r="E1307">
        <v>375400</v>
      </c>
      <c r="F1307">
        <v>3.4729878721058399E-2</v>
      </c>
      <c r="G1307">
        <v>56</v>
      </c>
    </row>
    <row r="1308" spans="1:7" x14ac:dyDescent="0.25">
      <c r="A1308">
        <v>32159</v>
      </c>
      <c r="B1308" t="s">
        <v>3242</v>
      </c>
      <c r="C1308" t="s">
        <v>3212</v>
      </c>
      <c r="D1308" t="s">
        <v>3242</v>
      </c>
      <c r="E1308">
        <v>227900</v>
      </c>
      <c r="F1308">
        <v>4.5412844036697299E-2</v>
      </c>
      <c r="G1308">
        <v>102</v>
      </c>
    </row>
    <row r="1309" spans="1:7" x14ac:dyDescent="0.25">
      <c r="A1309">
        <v>11772</v>
      </c>
      <c r="B1309" t="s">
        <v>1201</v>
      </c>
      <c r="C1309" t="s">
        <v>1075</v>
      </c>
      <c r="D1309" t="s">
        <v>8250</v>
      </c>
      <c r="E1309">
        <v>337900</v>
      </c>
      <c r="F1309">
        <v>6.8627450980392204E-2</v>
      </c>
      <c r="G1309">
        <v>100.5</v>
      </c>
    </row>
    <row r="1310" spans="1:7" x14ac:dyDescent="0.25">
      <c r="A1310">
        <v>37604</v>
      </c>
      <c r="B1310" t="s">
        <v>1432</v>
      </c>
      <c r="C1310" t="s">
        <v>3692</v>
      </c>
      <c r="D1310" t="s">
        <v>1432</v>
      </c>
      <c r="E1310">
        <v>147500</v>
      </c>
      <c r="F1310">
        <v>3.9464411557434798E-2</v>
      </c>
      <c r="G1310">
        <v>63</v>
      </c>
    </row>
    <row r="1311" spans="1:7" x14ac:dyDescent="0.25">
      <c r="A1311">
        <v>93551</v>
      </c>
      <c r="B1311" t="s">
        <v>7121</v>
      </c>
      <c r="C1311" t="s">
        <v>99</v>
      </c>
      <c r="D1311" t="s">
        <v>8256</v>
      </c>
      <c r="E1311">
        <v>392300</v>
      </c>
      <c r="F1311">
        <v>1.1343129672596E-2</v>
      </c>
      <c r="G1311">
        <v>77.5</v>
      </c>
    </row>
    <row r="1312" spans="1:7" x14ac:dyDescent="0.25">
      <c r="A1312">
        <v>77088</v>
      </c>
      <c r="B1312" t="s">
        <v>2056</v>
      </c>
      <c r="C1312" t="s">
        <v>6396</v>
      </c>
      <c r="D1312" t="s">
        <v>8252</v>
      </c>
      <c r="E1312">
        <v>143700</v>
      </c>
      <c r="F1312">
        <v>9.1116173120728894E-2</v>
      </c>
      <c r="G1312">
        <v>76</v>
      </c>
    </row>
    <row r="1313" spans="1:7" x14ac:dyDescent="0.25">
      <c r="A1313">
        <v>90005</v>
      </c>
      <c r="B1313" t="s">
        <v>98</v>
      </c>
      <c r="C1313" t="s">
        <v>99</v>
      </c>
      <c r="D1313" t="s">
        <v>8256</v>
      </c>
      <c r="E1313">
        <v>795000</v>
      </c>
      <c r="F1313">
        <v>3.4078000757288901E-3</v>
      </c>
      <c r="G1313">
        <v>64</v>
      </c>
    </row>
    <row r="1314" spans="1:7" x14ac:dyDescent="0.25">
      <c r="A1314">
        <v>33161</v>
      </c>
      <c r="B1314" t="s">
        <v>3378</v>
      </c>
      <c r="C1314" t="s">
        <v>3212</v>
      </c>
      <c r="D1314" t="s">
        <v>8265</v>
      </c>
      <c r="E1314">
        <v>275600</v>
      </c>
      <c r="F1314">
        <v>3.6090225563909797E-2</v>
      </c>
      <c r="G1314">
        <v>109.5</v>
      </c>
    </row>
    <row r="1315" spans="1:7" x14ac:dyDescent="0.25">
      <c r="A1315">
        <v>15068</v>
      </c>
      <c r="B1315" t="s">
        <v>1563</v>
      </c>
      <c r="C1315" t="s">
        <v>1538</v>
      </c>
      <c r="D1315" t="s">
        <v>1587</v>
      </c>
      <c r="E1315">
        <v>111000</v>
      </c>
      <c r="F1315">
        <v>1.74152153987168E-2</v>
      </c>
      <c r="G1315">
        <v>74</v>
      </c>
    </row>
    <row r="1316" spans="1:7" x14ac:dyDescent="0.25">
      <c r="A1316">
        <v>33165</v>
      </c>
      <c r="B1316" t="s">
        <v>3380</v>
      </c>
      <c r="C1316" t="s">
        <v>3212</v>
      </c>
      <c r="D1316" t="s">
        <v>8265</v>
      </c>
      <c r="E1316">
        <v>372500</v>
      </c>
      <c r="F1316">
        <v>1.16784356328083E-2</v>
      </c>
      <c r="G1316">
        <v>83</v>
      </c>
    </row>
    <row r="1317" spans="1:7" x14ac:dyDescent="0.25">
      <c r="A1317">
        <v>96818</v>
      </c>
      <c r="B1317" t="s">
        <v>7408</v>
      </c>
      <c r="C1317" t="s">
        <v>7368</v>
      </c>
      <c r="D1317" t="s">
        <v>8315</v>
      </c>
      <c r="E1317">
        <v>483700</v>
      </c>
      <c r="F1317">
        <v>2.6948590381426201E-3</v>
      </c>
      <c r="G1317">
        <v>88</v>
      </c>
    </row>
    <row r="1318" spans="1:7" x14ac:dyDescent="0.25">
      <c r="A1318">
        <v>90037</v>
      </c>
      <c r="B1318" t="s">
        <v>98</v>
      </c>
      <c r="C1318" t="s">
        <v>99</v>
      </c>
      <c r="D1318" t="s">
        <v>8256</v>
      </c>
      <c r="E1318">
        <v>487800</v>
      </c>
      <c r="F1318">
        <v>9.2986780192695503E-2</v>
      </c>
      <c r="G1318">
        <v>74</v>
      </c>
    </row>
    <row r="1319" spans="1:7" x14ac:dyDescent="0.25">
      <c r="A1319">
        <v>94103</v>
      </c>
      <c r="B1319" t="s">
        <v>7177</v>
      </c>
      <c r="C1319" t="s">
        <v>99</v>
      </c>
      <c r="D1319" t="s">
        <v>8253</v>
      </c>
      <c r="E1319">
        <v>1025200</v>
      </c>
      <c r="F1319">
        <v>1.9795086043967E-2</v>
      </c>
      <c r="G1319">
        <v>42</v>
      </c>
    </row>
    <row r="1320" spans="1:7" x14ac:dyDescent="0.25">
      <c r="A1320">
        <v>78414</v>
      </c>
      <c r="B1320" t="s">
        <v>8363</v>
      </c>
      <c r="C1320" t="s">
        <v>6396</v>
      </c>
      <c r="D1320" t="s">
        <v>8363</v>
      </c>
      <c r="E1320">
        <v>226800</v>
      </c>
      <c r="F1320">
        <v>2.53164556962025E-2</v>
      </c>
      <c r="G1320">
        <v>0</v>
      </c>
    </row>
    <row r="1321" spans="1:7" x14ac:dyDescent="0.25">
      <c r="A1321">
        <v>98042</v>
      </c>
      <c r="B1321" t="s">
        <v>4242</v>
      </c>
      <c r="C1321" t="s">
        <v>7521</v>
      </c>
      <c r="D1321" t="s">
        <v>8268</v>
      </c>
      <c r="E1321">
        <v>425800</v>
      </c>
      <c r="F1321">
        <v>2.8261893546867602E-3</v>
      </c>
      <c r="G1321">
        <v>54</v>
      </c>
    </row>
    <row r="1322" spans="1:7" x14ac:dyDescent="0.25">
      <c r="A1322">
        <v>80231</v>
      </c>
      <c r="B1322" t="s">
        <v>1802</v>
      </c>
      <c r="C1322" t="s">
        <v>6509</v>
      </c>
      <c r="D1322" t="s">
        <v>8274</v>
      </c>
      <c r="E1322">
        <v>340400</v>
      </c>
      <c r="F1322">
        <v>1.55131264916468E-2</v>
      </c>
      <c r="G1322">
        <v>46</v>
      </c>
    </row>
    <row r="1323" spans="1:7" x14ac:dyDescent="0.25">
      <c r="A1323">
        <v>91304</v>
      </c>
      <c r="B1323" t="s">
        <v>98</v>
      </c>
      <c r="C1323" t="s">
        <v>99</v>
      </c>
      <c r="D1323" t="s">
        <v>8256</v>
      </c>
      <c r="E1323">
        <v>639100</v>
      </c>
      <c r="F1323">
        <v>1.44444444444444E-2</v>
      </c>
      <c r="G1323">
        <v>66</v>
      </c>
    </row>
    <row r="1324" spans="1:7" x14ac:dyDescent="0.25">
      <c r="A1324">
        <v>80127</v>
      </c>
      <c r="B1324" t="s">
        <v>6525</v>
      </c>
      <c r="C1324" t="s">
        <v>6509</v>
      </c>
      <c r="D1324" t="s">
        <v>8274</v>
      </c>
      <c r="E1324">
        <v>473200</v>
      </c>
      <c r="F1324">
        <v>3.93147375356908E-2</v>
      </c>
      <c r="G1324">
        <v>55</v>
      </c>
    </row>
    <row r="1325" spans="1:7" x14ac:dyDescent="0.25">
      <c r="A1325">
        <v>28226</v>
      </c>
      <c r="B1325" t="s">
        <v>648</v>
      </c>
      <c r="C1325" t="s">
        <v>2564</v>
      </c>
      <c r="D1325" t="s">
        <v>8258</v>
      </c>
      <c r="E1325">
        <v>376600</v>
      </c>
      <c r="F1325">
        <v>3.0933479332055799E-2</v>
      </c>
      <c r="G1325">
        <v>58</v>
      </c>
    </row>
    <row r="1326" spans="1:7" x14ac:dyDescent="0.25">
      <c r="A1326">
        <v>85020</v>
      </c>
      <c r="B1326" t="s">
        <v>2207</v>
      </c>
      <c r="C1326" t="s">
        <v>6743</v>
      </c>
      <c r="D1326" t="s">
        <v>8264</v>
      </c>
      <c r="E1326">
        <v>252700</v>
      </c>
      <c r="F1326">
        <v>4.2921997523730902E-2</v>
      </c>
      <c r="G1326">
        <v>60</v>
      </c>
    </row>
    <row r="1327" spans="1:7" x14ac:dyDescent="0.25">
      <c r="A1327">
        <v>85234</v>
      </c>
      <c r="B1327" t="s">
        <v>2882</v>
      </c>
      <c r="C1327" t="s">
        <v>6743</v>
      </c>
      <c r="D1327" t="s">
        <v>8264</v>
      </c>
      <c r="E1327">
        <v>332900</v>
      </c>
      <c r="F1327">
        <v>6.5620998719590304E-2</v>
      </c>
      <c r="G1327">
        <v>53</v>
      </c>
    </row>
    <row r="1328" spans="1:7" x14ac:dyDescent="0.25">
      <c r="A1328">
        <v>46237</v>
      </c>
      <c r="B1328" t="s">
        <v>4431</v>
      </c>
      <c r="C1328" t="s">
        <v>4413</v>
      </c>
      <c r="D1328" t="s">
        <v>8292</v>
      </c>
      <c r="E1328">
        <v>168400</v>
      </c>
      <c r="F1328">
        <v>9.2088197146562897E-2</v>
      </c>
      <c r="G1328">
        <v>56</v>
      </c>
    </row>
    <row r="1329" spans="1:7" x14ac:dyDescent="0.25">
      <c r="A1329">
        <v>37601</v>
      </c>
      <c r="B1329" t="s">
        <v>1432</v>
      </c>
      <c r="C1329" t="s">
        <v>3692</v>
      </c>
      <c r="D1329" t="s">
        <v>1432</v>
      </c>
      <c r="E1329">
        <v>136700</v>
      </c>
      <c r="F1329">
        <v>4.5107033639143701E-2</v>
      </c>
      <c r="G1329">
        <v>76</v>
      </c>
    </row>
    <row r="1330" spans="1:7" x14ac:dyDescent="0.25">
      <c r="A1330">
        <v>92870</v>
      </c>
      <c r="B1330" t="s">
        <v>7052</v>
      </c>
      <c r="C1330" t="s">
        <v>99</v>
      </c>
      <c r="D1330" t="s">
        <v>8256</v>
      </c>
      <c r="E1330">
        <v>700700</v>
      </c>
      <c r="F1330">
        <v>1.8587360594795499E-3</v>
      </c>
      <c r="G1330">
        <v>56</v>
      </c>
    </row>
    <row r="1331" spans="1:7" x14ac:dyDescent="0.25">
      <c r="A1331">
        <v>70737</v>
      </c>
      <c r="B1331" t="s">
        <v>6160</v>
      </c>
      <c r="C1331" t="s">
        <v>6091</v>
      </c>
      <c r="D1331" t="s">
        <v>6175</v>
      </c>
      <c r="E1331">
        <v>190000</v>
      </c>
      <c r="F1331">
        <v>2.48112189859763E-2</v>
      </c>
      <c r="G1331">
        <v>71</v>
      </c>
    </row>
    <row r="1332" spans="1:7" x14ac:dyDescent="0.25">
      <c r="A1332">
        <v>92028</v>
      </c>
      <c r="B1332" t="s">
        <v>6961</v>
      </c>
      <c r="C1332" t="s">
        <v>99</v>
      </c>
      <c r="D1332" t="s">
        <v>8275</v>
      </c>
      <c r="E1332">
        <v>577700</v>
      </c>
      <c r="F1332">
        <v>3.8227628149435301E-3</v>
      </c>
      <c r="G1332">
        <v>87.5</v>
      </c>
    </row>
    <row r="1333" spans="1:7" x14ac:dyDescent="0.25">
      <c r="A1333">
        <v>92211</v>
      </c>
      <c r="B1333" t="s">
        <v>6974</v>
      </c>
      <c r="C1333" t="s">
        <v>99</v>
      </c>
      <c r="D1333" t="s">
        <v>8282</v>
      </c>
      <c r="E1333">
        <v>350700</v>
      </c>
      <c r="F1333">
        <v>3.3903301886792497E-2</v>
      </c>
      <c r="G1333">
        <v>72</v>
      </c>
    </row>
    <row r="1334" spans="1:7" x14ac:dyDescent="0.25">
      <c r="A1334">
        <v>90022</v>
      </c>
      <c r="B1334" t="s">
        <v>6869</v>
      </c>
      <c r="C1334" t="s">
        <v>99</v>
      </c>
      <c r="D1334" t="s">
        <v>8256</v>
      </c>
      <c r="E1334">
        <v>456300</v>
      </c>
      <c r="F1334">
        <v>2.60850011243535E-2</v>
      </c>
      <c r="G1334">
        <v>56</v>
      </c>
    </row>
    <row r="1335" spans="1:7" x14ac:dyDescent="0.25">
      <c r="A1335">
        <v>33904</v>
      </c>
      <c r="B1335" t="s">
        <v>3488</v>
      </c>
      <c r="C1335" t="s">
        <v>3212</v>
      </c>
      <c r="D1335" t="s">
        <v>8280</v>
      </c>
      <c r="E1335">
        <v>231100</v>
      </c>
      <c r="F1335">
        <v>1.4486391571554E-2</v>
      </c>
      <c r="G1335">
        <v>106.5</v>
      </c>
    </row>
    <row r="1336" spans="1:7" x14ac:dyDescent="0.25">
      <c r="A1336">
        <v>33435</v>
      </c>
      <c r="B1336" t="s">
        <v>3412</v>
      </c>
      <c r="C1336" t="s">
        <v>3212</v>
      </c>
      <c r="D1336" t="s">
        <v>8265</v>
      </c>
      <c r="E1336">
        <v>179700</v>
      </c>
      <c r="F1336">
        <v>6.08028335301063E-2</v>
      </c>
      <c r="G1336">
        <v>113.5</v>
      </c>
    </row>
    <row r="1337" spans="1:7" x14ac:dyDescent="0.25">
      <c r="A1337">
        <v>44720</v>
      </c>
      <c r="B1337" t="s">
        <v>4302</v>
      </c>
      <c r="C1337" t="s">
        <v>4080</v>
      </c>
      <c r="D1337" t="s">
        <v>8330</v>
      </c>
      <c r="E1337">
        <v>174800</v>
      </c>
      <c r="F1337">
        <v>6.3907486305538594E-2</v>
      </c>
      <c r="G1337">
        <v>52</v>
      </c>
    </row>
    <row r="1338" spans="1:7" x14ac:dyDescent="0.25">
      <c r="A1338">
        <v>95124</v>
      </c>
      <c r="B1338" t="s">
        <v>7240</v>
      </c>
      <c r="C1338" t="s">
        <v>99</v>
      </c>
      <c r="D1338" t="s">
        <v>8294</v>
      </c>
      <c r="E1338">
        <v>1229700</v>
      </c>
      <c r="F1338">
        <v>-0.12183103620652699</v>
      </c>
      <c r="G1338">
        <v>41</v>
      </c>
    </row>
    <row r="1339" spans="1:7" x14ac:dyDescent="0.25">
      <c r="A1339">
        <v>32257</v>
      </c>
      <c r="B1339" t="s">
        <v>2800</v>
      </c>
      <c r="C1339" t="s">
        <v>3212</v>
      </c>
      <c r="D1339" t="s">
        <v>2800</v>
      </c>
      <c r="E1339">
        <v>223800</v>
      </c>
      <c r="F1339">
        <v>2.61348005502063E-2</v>
      </c>
      <c r="G1339">
        <v>69</v>
      </c>
    </row>
    <row r="1340" spans="1:7" x14ac:dyDescent="0.25">
      <c r="A1340">
        <v>44109</v>
      </c>
      <c r="B1340" t="s">
        <v>2568</v>
      </c>
      <c r="C1340" t="s">
        <v>4080</v>
      </c>
      <c r="D1340" t="s">
        <v>8270</v>
      </c>
      <c r="E1340">
        <v>73200</v>
      </c>
      <c r="F1340">
        <v>3.8297872340425497E-2</v>
      </c>
      <c r="G1340">
        <v>63</v>
      </c>
    </row>
    <row r="1341" spans="1:7" x14ac:dyDescent="0.25">
      <c r="A1341">
        <v>32566</v>
      </c>
      <c r="B1341" t="s">
        <v>3287</v>
      </c>
      <c r="C1341" t="s">
        <v>3212</v>
      </c>
      <c r="D1341" t="s">
        <v>8356</v>
      </c>
      <c r="E1341">
        <v>263700</v>
      </c>
      <c r="F1341">
        <v>7.1515644047135299E-2</v>
      </c>
      <c r="G1341">
        <v>69</v>
      </c>
    </row>
    <row r="1342" spans="1:7" x14ac:dyDescent="0.25">
      <c r="A1342">
        <v>55125</v>
      </c>
      <c r="B1342" t="s">
        <v>1115</v>
      </c>
      <c r="C1342" t="s">
        <v>5260</v>
      </c>
      <c r="D1342" t="s">
        <v>8314</v>
      </c>
      <c r="E1342">
        <v>317200</v>
      </c>
      <c r="F1342">
        <v>4.5140032948929203E-2</v>
      </c>
      <c r="G1342">
        <v>67</v>
      </c>
    </row>
    <row r="1343" spans="1:7" x14ac:dyDescent="0.25">
      <c r="A1343">
        <v>79705</v>
      </c>
      <c r="B1343" t="s">
        <v>2358</v>
      </c>
      <c r="C1343" t="s">
        <v>6396</v>
      </c>
      <c r="D1343" t="s">
        <v>2358</v>
      </c>
      <c r="E1343">
        <v>302800</v>
      </c>
      <c r="F1343">
        <v>0.101090909090909</v>
      </c>
      <c r="G1343">
        <v>0</v>
      </c>
    </row>
    <row r="1344" spans="1:7" x14ac:dyDescent="0.25">
      <c r="A1344">
        <v>34667</v>
      </c>
      <c r="B1344" t="s">
        <v>234</v>
      </c>
      <c r="C1344" t="s">
        <v>3212</v>
      </c>
      <c r="D1344" t="s">
        <v>8283</v>
      </c>
      <c r="E1344">
        <v>170300</v>
      </c>
      <c r="F1344">
        <v>5.6451612903225798E-2</v>
      </c>
      <c r="G1344">
        <v>91</v>
      </c>
    </row>
    <row r="1345" spans="1:7" x14ac:dyDescent="0.25">
      <c r="A1345">
        <v>80401</v>
      </c>
      <c r="B1345" t="s">
        <v>3946</v>
      </c>
      <c r="C1345" t="s">
        <v>6509</v>
      </c>
      <c r="D1345" t="s">
        <v>8274</v>
      </c>
      <c r="E1345">
        <v>567000</v>
      </c>
      <c r="F1345">
        <v>4.7091412742382301E-2</v>
      </c>
      <c r="G1345">
        <v>52</v>
      </c>
    </row>
    <row r="1346" spans="1:7" x14ac:dyDescent="0.25">
      <c r="A1346">
        <v>13021</v>
      </c>
      <c r="B1346" t="s">
        <v>194</v>
      </c>
      <c r="C1346" t="s">
        <v>1075</v>
      </c>
      <c r="D1346" t="s">
        <v>194</v>
      </c>
      <c r="E1346">
        <v>135900</v>
      </c>
      <c r="F1346">
        <v>0.10129659643436</v>
      </c>
      <c r="G1346">
        <v>105</v>
      </c>
    </row>
    <row r="1347" spans="1:7" x14ac:dyDescent="0.25">
      <c r="A1347">
        <v>20854</v>
      </c>
      <c r="B1347" t="s">
        <v>2161</v>
      </c>
      <c r="C1347" t="s">
        <v>101</v>
      </c>
      <c r="D1347" t="s">
        <v>8259</v>
      </c>
      <c r="E1347">
        <v>876700</v>
      </c>
      <c r="F1347">
        <v>-1.5496911847276799E-2</v>
      </c>
      <c r="G1347">
        <v>91</v>
      </c>
    </row>
    <row r="1348" spans="1:7" x14ac:dyDescent="0.25">
      <c r="A1348">
        <v>42303</v>
      </c>
      <c r="B1348" t="s">
        <v>4063</v>
      </c>
      <c r="C1348" t="s">
        <v>4016</v>
      </c>
      <c r="D1348" t="s">
        <v>4063</v>
      </c>
      <c r="E1348">
        <v>138000</v>
      </c>
      <c r="F1348">
        <v>6.0722521137586499E-2</v>
      </c>
      <c r="G1348">
        <v>55.5</v>
      </c>
    </row>
    <row r="1349" spans="1:7" x14ac:dyDescent="0.25">
      <c r="A1349">
        <v>17055</v>
      </c>
      <c r="B1349" t="s">
        <v>1760</v>
      </c>
      <c r="C1349" t="s">
        <v>1538</v>
      </c>
      <c r="D1349" t="s">
        <v>8364</v>
      </c>
      <c r="E1349">
        <v>204100</v>
      </c>
      <c r="F1349">
        <v>1.3909587680079501E-2</v>
      </c>
      <c r="G1349">
        <v>81.5</v>
      </c>
    </row>
    <row r="1350" spans="1:7" x14ac:dyDescent="0.25">
      <c r="A1350">
        <v>75104</v>
      </c>
      <c r="B1350" t="s">
        <v>3704</v>
      </c>
      <c r="C1350" t="s">
        <v>6396</v>
      </c>
      <c r="D1350" t="s">
        <v>8262</v>
      </c>
      <c r="E1350">
        <v>217500</v>
      </c>
      <c r="F1350">
        <v>9.0772316950852597E-2</v>
      </c>
      <c r="G1350">
        <v>55</v>
      </c>
    </row>
    <row r="1351" spans="1:7" x14ac:dyDescent="0.25">
      <c r="A1351">
        <v>28105</v>
      </c>
      <c r="B1351" t="s">
        <v>2709</v>
      </c>
      <c r="C1351" t="s">
        <v>2564</v>
      </c>
      <c r="D1351" t="s">
        <v>8258</v>
      </c>
      <c r="E1351">
        <v>278100</v>
      </c>
      <c r="F1351">
        <v>5.0623347185493002E-2</v>
      </c>
      <c r="G1351">
        <v>57</v>
      </c>
    </row>
    <row r="1352" spans="1:7" x14ac:dyDescent="0.25">
      <c r="A1352">
        <v>77581</v>
      </c>
      <c r="B1352" t="s">
        <v>8086</v>
      </c>
      <c r="C1352" t="s">
        <v>6396</v>
      </c>
      <c r="D1352" t="s">
        <v>8252</v>
      </c>
      <c r="E1352">
        <v>261500</v>
      </c>
      <c r="F1352">
        <v>4.4746304434678398E-2</v>
      </c>
      <c r="G1352">
        <v>59</v>
      </c>
    </row>
    <row r="1353" spans="1:7" x14ac:dyDescent="0.25">
      <c r="A1353">
        <v>76108</v>
      </c>
      <c r="B1353" t="s">
        <v>6454</v>
      </c>
      <c r="C1353" t="s">
        <v>6396</v>
      </c>
      <c r="D1353" t="s">
        <v>8262</v>
      </c>
      <c r="E1353">
        <v>183200</v>
      </c>
      <c r="F1353">
        <v>7.4486803519061603E-2</v>
      </c>
      <c r="G1353">
        <v>48</v>
      </c>
    </row>
    <row r="1354" spans="1:7" x14ac:dyDescent="0.25">
      <c r="A1354">
        <v>30350</v>
      </c>
      <c r="B1354" t="s">
        <v>3064</v>
      </c>
      <c r="C1354" t="s">
        <v>2990</v>
      </c>
      <c r="D1354" t="s">
        <v>8261</v>
      </c>
      <c r="E1354">
        <v>435700</v>
      </c>
      <c r="F1354">
        <v>-1.3807152557718401E-2</v>
      </c>
      <c r="G1354">
        <v>61</v>
      </c>
    </row>
    <row r="1355" spans="1:7" x14ac:dyDescent="0.25">
      <c r="A1355">
        <v>95336</v>
      </c>
      <c r="B1355" t="s">
        <v>7258</v>
      </c>
      <c r="C1355" t="s">
        <v>99</v>
      </c>
      <c r="D1355" t="s">
        <v>8351</v>
      </c>
      <c r="E1355">
        <v>384000</v>
      </c>
      <c r="F1355">
        <v>2.18201170835551E-2</v>
      </c>
      <c r="G1355">
        <v>48</v>
      </c>
    </row>
    <row r="1356" spans="1:7" x14ac:dyDescent="0.25">
      <c r="A1356">
        <v>94107</v>
      </c>
      <c r="B1356" t="s">
        <v>7177</v>
      </c>
      <c r="C1356" t="s">
        <v>99</v>
      </c>
      <c r="D1356" t="s">
        <v>8253</v>
      </c>
      <c r="E1356">
        <v>1174600</v>
      </c>
      <c r="F1356">
        <v>-1.7153376286503201E-2</v>
      </c>
      <c r="G1356">
        <v>46</v>
      </c>
    </row>
    <row r="1357" spans="1:7" x14ac:dyDescent="0.25">
      <c r="A1357">
        <v>10065</v>
      </c>
      <c r="B1357" t="s">
        <v>1074</v>
      </c>
      <c r="C1357" t="s">
        <v>1075</v>
      </c>
      <c r="D1357" t="s">
        <v>8250</v>
      </c>
      <c r="E1357">
        <v>1521800</v>
      </c>
      <c r="F1357">
        <v>-6.7124379329369196E-2</v>
      </c>
      <c r="G1357">
        <v>203</v>
      </c>
    </row>
    <row r="1358" spans="1:7" x14ac:dyDescent="0.25">
      <c r="A1358">
        <v>91950</v>
      </c>
      <c r="B1358" t="s">
        <v>4743</v>
      </c>
      <c r="C1358" t="s">
        <v>99</v>
      </c>
      <c r="D1358" t="s">
        <v>8275</v>
      </c>
      <c r="E1358">
        <v>441800</v>
      </c>
      <c r="F1358">
        <v>5.6179775280898903E-2</v>
      </c>
      <c r="G1358">
        <v>50</v>
      </c>
    </row>
    <row r="1359" spans="1:7" x14ac:dyDescent="0.25">
      <c r="A1359">
        <v>94010</v>
      </c>
      <c r="B1359" t="s">
        <v>5989</v>
      </c>
      <c r="C1359" t="s">
        <v>99</v>
      </c>
      <c r="D1359" t="s">
        <v>8253</v>
      </c>
      <c r="E1359">
        <v>2593700</v>
      </c>
      <c r="F1359">
        <v>-4.9195351735767397E-2</v>
      </c>
      <c r="G1359">
        <v>49</v>
      </c>
    </row>
    <row r="1360" spans="1:7" x14ac:dyDescent="0.25">
      <c r="A1360">
        <v>99362</v>
      </c>
      <c r="B1360" t="s">
        <v>7686</v>
      </c>
      <c r="C1360" t="s">
        <v>7521</v>
      </c>
      <c r="D1360" t="s">
        <v>7686</v>
      </c>
      <c r="E1360">
        <v>255600</v>
      </c>
      <c r="F1360">
        <v>0.151351351351351</v>
      </c>
      <c r="G1360">
        <v>61</v>
      </c>
    </row>
    <row r="1361" spans="1:7" x14ac:dyDescent="0.25">
      <c r="A1361">
        <v>20176</v>
      </c>
      <c r="B1361" t="s">
        <v>2084</v>
      </c>
      <c r="C1361" t="s">
        <v>2066</v>
      </c>
      <c r="D1361" t="s">
        <v>8259</v>
      </c>
      <c r="E1361">
        <v>538700</v>
      </c>
      <c r="F1361">
        <v>3.2585777266628299E-2</v>
      </c>
      <c r="G1361">
        <v>78</v>
      </c>
    </row>
    <row r="1362" spans="1:7" x14ac:dyDescent="0.25">
      <c r="A1362">
        <v>89014</v>
      </c>
      <c r="B1362" t="s">
        <v>3888</v>
      </c>
      <c r="C1362" t="s">
        <v>6849</v>
      </c>
      <c r="D1362" t="s">
        <v>8277</v>
      </c>
      <c r="E1362">
        <v>282800</v>
      </c>
      <c r="F1362">
        <v>1.5804597701149399E-2</v>
      </c>
      <c r="G1362">
        <v>46</v>
      </c>
    </row>
    <row r="1363" spans="1:7" x14ac:dyDescent="0.25">
      <c r="A1363">
        <v>92111</v>
      </c>
      <c r="B1363" t="s">
        <v>6962</v>
      </c>
      <c r="C1363" t="s">
        <v>99</v>
      </c>
      <c r="D1363" t="s">
        <v>8275</v>
      </c>
      <c r="E1363">
        <v>611800</v>
      </c>
      <c r="F1363">
        <v>1.5267175572519101E-2</v>
      </c>
      <c r="G1363">
        <v>59</v>
      </c>
    </row>
    <row r="1364" spans="1:7" x14ac:dyDescent="0.25">
      <c r="A1364">
        <v>48073</v>
      </c>
      <c r="B1364" t="s">
        <v>2263</v>
      </c>
      <c r="C1364" t="s">
        <v>4633</v>
      </c>
      <c r="D1364" t="s">
        <v>8278</v>
      </c>
      <c r="E1364">
        <v>237300</v>
      </c>
      <c r="F1364">
        <v>4.2158516020236102E-4</v>
      </c>
      <c r="G1364">
        <v>62</v>
      </c>
    </row>
    <row r="1365" spans="1:7" x14ac:dyDescent="0.25">
      <c r="A1365">
        <v>46514</v>
      </c>
      <c r="B1365" t="s">
        <v>4475</v>
      </c>
      <c r="C1365" t="s">
        <v>4413</v>
      </c>
      <c r="D1365" t="s">
        <v>8365</v>
      </c>
      <c r="E1365">
        <v>152600</v>
      </c>
      <c r="F1365">
        <v>6.7879636109167293E-2</v>
      </c>
      <c r="G1365">
        <v>56</v>
      </c>
    </row>
    <row r="1366" spans="1:7" x14ac:dyDescent="0.25">
      <c r="A1366">
        <v>90045</v>
      </c>
      <c r="B1366" t="s">
        <v>98</v>
      </c>
      <c r="C1366" t="s">
        <v>99</v>
      </c>
      <c r="D1366" t="s">
        <v>8256</v>
      </c>
      <c r="E1366">
        <v>1201300</v>
      </c>
      <c r="F1366">
        <v>2.9656295534413301E-2</v>
      </c>
      <c r="G1366">
        <v>55</v>
      </c>
    </row>
    <row r="1367" spans="1:7" x14ac:dyDescent="0.25">
      <c r="A1367">
        <v>43201</v>
      </c>
      <c r="B1367" t="s">
        <v>2838</v>
      </c>
      <c r="C1367" t="s">
        <v>4080</v>
      </c>
      <c r="D1367" t="s">
        <v>2838</v>
      </c>
      <c r="E1367">
        <v>264500</v>
      </c>
      <c r="F1367">
        <v>9.9274532264223003E-3</v>
      </c>
      <c r="G1367">
        <v>60</v>
      </c>
    </row>
    <row r="1368" spans="1:7" x14ac:dyDescent="0.25">
      <c r="A1368">
        <v>33844</v>
      </c>
      <c r="B1368" t="s">
        <v>3478</v>
      </c>
      <c r="C1368" t="s">
        <v>3212</v>
      </c>
      <c r="D1368" t="s">
        <v>8337</v>
      </c>
      <c r="E1368">
        <v>167900</v>
      </c>
      <c r="F1368">
        <v>5.00312695434647E-2</v>
      </c>
      <c r="G1368">
        <v>82</v>
      </c>
    </row>
    <row r="1369" spans="1:7" x14ac:dyDescent="0.25">
      <c r="A1369">
        <v>60089</v>
      </c>
      <c r="B1369" t="s">
        <v>5553</v>
      </c>
      <c r="C1369" t="s">
        <v>5519</v>
      </c>
      <c r="D1369" t="s">
        <v>8251</v>
      </c>
      <c r="E1369">
        <v>299800</v>
      </c>
      <c r="F1369">
        <v>1.0016694490817999E-3</v>
      </c>
      <c r="G1369">
        <v>84.5</v>
      </c>
    </row>
    <row r="1370" spans="1:7" x14ac:dyDescent="0.25">
      <c r="A1370">
        <v>60010</v>
      </c>
      <c r="B1370" t="s">
        <v>409</v>
      </c>
      <c r="C1370" t="s">
        <v>5519</v>
      </c>
      <c r="D1370" t="s">
        <v>8251</v>
      </c>
      <c r="E1370">
        <v>473700</v>
      </c>
      <c r="F1370">
        <v>-1.4151925078043699E-2</v>
      </c>
      <c r="G1370">
        <v>129</v>
      </c>
    </row>
    <row r="1371" spans="1:7" x14ac:dyDescent="0.25">
      <c r="A1371">
        <v>44224</v>
      </c>
      <c r="B1371" t="s">
        <v>243</v>
      </c>
      <c r="C1371" t="s">
        <v>4080</v>
      </c>
      <c r="D1371" t="s">
        <v>1797</v>
      </c>
      <c r="E1371">
        <v>186100</v>
      </c>
      <c r="F1371">
        <v>4.3746494671901302E-2</v>
      </c>
      <c r="G1371">
        <v>59</v>
      </c>
    </row>
    <row r="1372" spans="1:7" x14ac:dyDescent="0.25">
      <c r="A1372">
        <v>27103</v>
      </c>
      <c r="B1372" t="s">
        <v>2574</v>
      </c>
      <c r="C1372" t="s">
        <v>2564</v>
      </c>
      <c r="D1372" t="s">
        <v>2574</v>
      </c>
      <c r="E1372">
        <v>158900</v>
      </c>
      <c r="F1372">
        <v>8.1688223281143599E-2</v>
      </c>
      <c r="G1372">
        <v>52</v>
      </c>
    </row>
    <row r="1373" spans="1:7" x14ac:dyDescent="0.25">
      <c r="A1373">
        <v>13440</v>
      </c>
      <c r="B1373" t="s">
        <v>1416</v>
      </c>
      <c r="C1373" t="s">
        <v>1075</v>
      </c>
      <c r="D1373" t="s">
        <v>8366</v>
      </c>
      <c r="E1373">
        <v>113900</v>
      </c>
      <c r="F1373">
        <v>6.5481758652946698E-2</v>
      </c>
      <c r="G1373">
        <v>90.5</v>
      </c>
    </row>
    <row r="1374" spans="1:7" x14ac:dyDescent="0.25">
      <c r="A1374">
        <v>77099</v>
      </c>
      <c r="B1374" t="s">
        <v>2056</v>
      </c>
      <c r="C1374" t="s">
        <v>6396</v>
      </c>
      <c r="D1374" t="s">
        <v>8252</v>
      </c>
      <c r="E1374">
        <v>153300</v>
      </c>
      <c r="F1374">
        <v>8.0338266384778007E-2</v>
      </c>
      <c r="G1374">
        <v>78</v>
      </c>
    </row>
    <row r="1375" spans="1:7" x14ac:dyDescent="0.25">
      <c r="A1375">
        <v>49201</v>
      </c>
      <c r="B1375" t="s">
        <v>557</v>
      </c>
      <c r="C1375" t="s">
        <v>4633</v>
      </c>
      <c r="D1375" t="s">
        <v>557</v>
      </c>
      <c r="E1375">
        <v>150400</v>
      </c>
      <c r="F1375">
        <v>9.3959731543624206E-3</v>
      </c>
      <c r="G1375">
        <v>59</v>
      </c>
    </row>
    <row r="1376" spans="1:7" x14ac:dyDescent="0.25">
      <c r="A1376">
        <v>38128</v>
      </c>
      <c r="B1376" t="s">
        <v>3852</v>
      </c>
      <c r="C1376" t="s">
        <v>3692</v>
      </c>
      <c r="D1376" t="s">
        <v>3852</v>
      </c>
      <c r="E1376">
        <v>85100</v>
      </c>
      <c r="F1376">
        <v>4.4171779141104303E-2</v>
      </c>
      <c r="G1376">
        <v>76.5</v>
      </c>
    </row>
    <row r="1377" spans="1:7" x14ac:dyDescent="0.25">
      <c r="A1377">
        <v>21230</v>
      </c>
      <c r="B1377" t="s">
        <v>100</v>
      </c>
      <c r="C1377" t="s">
        <v>101</v>
      </c>
      <c r="D1377" t="s">
        <v>8267</v>
      </c>
      <c r="E1377">
        <v>213600</v>
      </c>
      <c r="F1377">
        <v>-6.5207877461706795E-2</v>
      </c>
      <c r="G1377">
        <v>121.5</v>
      </c>
    </row>
    <row r="1378" spans="1:7" x14ac:dyDescent="0.25">
      <c r="A1378">
        <v>23669</v>
      </c>
      <c r="B1378" t="s">
        <v>555</v>
      </c>
      <c r="C1378" t="s">
        <v>2066</v>
      </c>
      <c r="D1378" t="s">
        <v>8266</v>
      </c>
      <c r="E1378">
        <v>175500</v>
      </c>
      <c r="F1378">
        <v>1.6213086276780499E-2</v>
      </c>
      <c r="G1378">
        <v>110</v>
      </c>
    </row>
    <row r="1379" spans="1:7" x14ac:dyDescent="0.25">
      <c r="A1379">
        <v>46060</v>
      </c>
      <c r="B1379" t="s">
        <v>4422</v>
      </c>
      <c r="C1379" t="s">
        <v>4413</v>
      </c>
      <c r="D1379" t="s">
        <v>8292</v>
      </c>
      <c r="E1379">
        <v>199700</v>
      </c>
      <c r="F1379">
        <v>4.8293963254593203E-2</v>
      </c>
      <c r="G1379">
        <v>57</v>
      </c>
    </row>
    <row r="1380" spans="1:7" x14ac:dyDescent="0.25">
      <c r="A1380">
        <v>34609</v>
      </c>
      <c r="B1380" t="s">
        <v>3533</v>
      </c>
      <c r="C1380" t="s">
        <v>3212</v>
      </c>
      <c r="D1380" t="s">
        <v>8283</v>
      </c>
      <c r="E1380">
        <v>183400</v>
      </c>
      <c r="F1380">
        <v>6.7520372526193306E-2</v>
      </c>
      <c r="G1380">
        <v>69.5</v>
      </c>
    </row>
    <row r="1381" spans="1:7" x14ac:dyDescent="0.25">
      <c r="A1381">
        <v>97302</v>
      </c>
      <c r="B1381" t="s">
        <v>288</v>
      </c>
      <c r="C1381" t="s">
        <v>7409</v>
      </c>
      <c r="D1381" t="s">
        <v>288</v>
      </c>
      <c r="E1381">
        <v>305000</v>
      </c>
      <c r="F1381">
        <v>5.5363321799308002E-2</v>
      </c>
      <c r="G1381">
        <v>49</v>
      </c>
    </row>
    <row r="1382" spans="1:7" x14ac:dyDescent="0.25">
      <c r="A1382">
        <v>46038</v>
      </c>
      <c r="B1382" t="s">
        <v>4414</v>
      </c>
      <c r="C1382" t="s">
        <v>4413</v>
      </c>
      <c r="D1382" t="s">
        <v>8292</v>
      </c>
      <c r="E1382">
        <v>232100</v>
      </c>
      <c r="F1382">
        <v>5.5479763528876798E-2</v>
      </c>
      <c r="G1382">
        <v>54</v>
      </c>
    </row>
    <row r="1383" spans="1:7" x14ac:dyDescent="0.25">
      <c r="A1383">
        <v>40299</v>
      </c>
      <c r="B1383" t="s">
        <v>3823</v>
      </c>
      <c r="C1383" t="s">
        <v>4016</v>
      </c>
      <c r="D1383" t="s">
        <v>8319</v>
      </c>
      <c r="E1383">
        <v>213000</v>
      </c>
      <c r="F1383">
        <v>4.71976401179941E-2</v>
      </c>
      <c r="G1383">
        <v>66</v>
      </c>
    </row>
    <row r="1384" spans="1:7" x14ac:dyDescent="0.25">
      <c r="A1384">
        <v>13601</v>
      </c>
      <c r="B1384" t="s">
        <v>355</v>
      </c>
      <c r="C1384" t="s">
        <v>1075</v>
      </c>
      <c r="D1384" t="s">
        <v>8367</v>
      </c>
      <c r="E1384">
        <v>129900</v>
      </c>
      <c r="F1384">
        <v>-5.52727272727273E-2</v>
      </c>
      <c r="G1384">
        <v>117.5</v>
      </c>
    </row>
    <row r="1385" spans="1:7" x14ac:dyDescent="0.25">
      <c r="A1385">
        <v>92027</v>
      </c>
      <c r="B1385" t="s">
        <v>6960</v>
      </c>
      <c r="C1385" t="s">
        <v>99</v>
      </c>
      <c r="D1385" t="s">
        <v>8275</v>
      </c>
      <c r="E1385">
        <v>478600</v>
      </c>
      <c r="F1385">
        <v>2.6377868325112599E-2</v>
      </c>
      <c r="G1385">
        <v>58</v>
      </c>
    </row>
    <row r="1386" spans="1:7" x14ac:dyDescent="0.25">
      <c r="A1386">
        <v>28376</v>
      </c>
      <c r="B1386" t="s">
        <v>2751</v>
      </c>
      <c r="C1386" t="s">
        <v>2564</v>
      </c>
      <c r="D1386" t="s">
        <v>2731</v>
      </c>
      <c r="E1386">
        <v>182400</v>
      </c>
      <c r="F1386">
        <v>0.17148362235067399</v>
      </c>
      <c r="G1386">
        <v>73</v>
      </c>
    </row>
    <row r="1387" spans="1:7" x14ac:dyDescent="0.25">
      <c r="A1387">
        <v>54915</v>
      </c>
      <c r="B1387" t="s">
        <v>5245</v>
      </c>
      <c r="C1387" t="s">
        <v>5049</v>
      </c>
      <c r="D1387" t="s">
        <v>5245</v>
      </c>
      <c r="E1387">
        <v>182700</v>
      </c>
      <c r="F1387">
        <v>4.0432801822323498E-2</v>
      </c>
      <c r="G1387">
        <v>53</v>
      </c>
    </row>
    <row r="1388" spans="1:7" x14ac:dyDescent="0.25">
      <c r="A1388">
        <v>98801</v>
      </c>
      <c r="B1388" t="s">
        <v>7639</v>
      </c>
      <c r="C1388" t="s">
        <v>7521</v>
      </c>
      <c r="D1388" t="s">
        <v>7639</v>
      </c>
      <c r="E1388">
        <v>304600</v>
      </c>
      <c r="F1388">
        <v>8.09084457061746E-2</v>
      </c>
      <c r="G1388">
        <v>61.5</v>
      </c>
    </row>
    <row r="1389" spans="1:7" x14ac:dyDescent="0.25">
      <c r="A1389">
        <v>28213</v>
      </c>
      <c r="B1389" t="s">
        <v>648</v>
      </c>
      <c r="C1389" t="s">
        <v>2564</v>
      </c>
      <c r="D1389" t="s">
        <v>8258</v>
      </c>
      <c r="E1389">
        <v>185400</v>
      </c>
      <c r="F1389">
        <v>8.9306698002350193E-2</v>
      </c>
      <c r="G1389">
        <v>50</v>
      </c>
    </row>
    <row r="1390" spans="1:7" x14ac:dyDescent="0.25">
      <c r="A1390">
        <v>1915</v>
      </c>
      <c r="B1390" t="s">
        <v>273</v>
      </c>
      <c r="C1390" t="s">
        <v>106</v>
      </c>
      <c r="D1390" t="s">
        <v>8271</v>
      </c>
      <c r="E1390">
        <v>464600</v>
      </c>
      <c r="F1390">
        <v>1.6630196936542701E-2</v>
      </c>
      <c r="G1390">
        <v>62</v>
      </c>
    </row>
    <row r="1391" spans="1:7" x14ac:dyDescent="0.25">
      <c r="A1391">
        <v>30506</v>
      </c>
      <c r="B1391" t="s">
        <v>2081</v>
      </c>
      <c r="C1391" t="s">
        <v>2990</v>
      </c>
      <c r="D1391" t="s">
        <v>2081</v>
      </c>
      <c r="E1391">
        <v>238600</v>
      </c>
      <c r="F1391">
        <v>3.0669546436285101E-2</v>
      </c>
      <c r="G1391">
        <v>93</v>
      </c>
    </row>
    <row r="1392" spans="1:7" x14ac:dyDescent="0.25">
      <c r="A1392">
        <v>93033</v>
      </c>
      <c r="B1392" t="s">
        <v>7062</v>
      </c>
      <c r="C1392" t="s">
        <v>99</v>
      </c>
      <c r="D1392" t="s">
        <v>8296</v>
      </c>
      <c r="E1392">
        <v>456500</v>
      </c>
      <c r="F1392">
        <v>2.0796064400715599E-2</v>
      </c>
      <c r="G1392">
        <v>72</v>
      </c>
    </row>
    <row r="1393" spans="1:7" x14ac:dyDescent="0.25">
      <c r="A1393">
        <v>92392</v>
      </c>
      <c r="B1393" t="s">
        <v>7010</v>
      </c>
      <c r="C1393" t="s">
        <v>99</v>
      </c>
      <c r="D1393" t="s">
        <v>8282</v>
      </c>
      <c r="E1393">
        <v>264500</v>
      </c>
      <c r="F1393">
        <v>2.20247295208655E-2</v>
      </c>
      <c r="G1393">
        <v>77</v>
      </c>
    </row>
    <row r="1394" spans="1:7" x14ac:dyDescent="0.25">
      <c r="A1394">
        <v>77090</v>
      </c>
      <c r="B1394" t="s">
        <v>2056</v>
      </c>
      <c r="C1394" t="s">
        <v>6396</v>
      </c>
      <c r="D1394" t="s">
        <v>8252</v>
      </c>
      <c r="E1394">
        <v>178100</v>
      </c>
      <c r="F1394">
        <v>5.5094786729857799E-2</v>
      </c>
      <c r="G1394">
        <v>66</v>
      </c>
    </row>
    <row r="1395" spans="1:7" x14ac:dyDescent="0.25">
      <c r="A1395">
        <v>6606</v>
      </c>
      <c r="B1395" t="s">
        <v>720</v>
      </c>
      <c r="C1395" t="s">
        <v>678</v>
      </c>
      <c r="D1395" t="s">
        <v>8287</v>
      </c>
      <c r="E1395">
        <v>194700</v>
      </c>
      <c r="F1395">
        <v>8.1666666666666707E-2</v>
      </c>
      <c r="G1395">
        <v>80.5</v>
      </c>
    </row>
    <row r="1396" spans="1:7" x14ac:dyDescent="0.25">
      <c r="A1396">
        <v>97701</v>
      </c>
      <c r="B1396" t="s">
        <v>7504</v>
      </c>
      <c r="C1396" t="s">
        <v>7409</v>
      </c>
      <c r="D1396" t="s">
        <v>8332</v>
      </c>
      <c r="E1396">
        <v>367200</v>
      </c>
      <c r="F1396">
        <v>6.1271676300577997E-2</v>
      </c>
      <c r="G1396">
        <v>77</v>
      </c>
    </row>
    <row r="1397" spans="1:7" x14ac:dyDescent="0.25">
      <c r="A1397">
        <v>98902</v>
      </c>
      <c r="B1397" t="s">
        <v>7650</v>
      </c>
      <c r="C1397" t="s">
        <v>7521</v>
      </c>
      <c r="D1397" t="s">
        <v>7650</v>
      </c>
      <c r="E1397">
        <v>176000</v>
      </c>
      <c r="F1397">
        <v>6.8609593199757096E-2</v>
      </c>
      <c r="G1397">
        <v>55</v>
      </c>
    </row>
    <row r="1398" spans="1:7" x14ac:dyDescent="0.25">
      <c r="A1398">
        <v>21921</v>
      </c>
      <c r="B1398" t="s">
        <v>2318</v>
      </c>
      <c r="C1398" t="s">
        <v>101</v>
      </c>
      <c r="D1398" t="s">
        <v>8293</v>
      </c>
      <c r="E1398">
        <v>225700</v>
      </c>
      <c r="F1398">
        <v>1.7583408476104598E-2</v>
      </c>
      <c r="G1398">
        <v>84</v>
      </c>
    </row>
    <row r="1399" spans="1:7" x14ac:dyDescent="0.25">
      <c r="A1399">
        <v>32034</v>
      </c>
      <c r="B1399" t="s">
        <v>3217</v>
      </c>
      <c r="C1399" t="s">
        <v>3212</v>
      </c>
      <c r="D1399" t="s">
        <v>2800</v>
      </c>
      <c r="E1399">
        <v>372200</v>
      </c>
      <c r="F1399">
        <v>6.0701054431462002E-2</v>
      </c>
      <c r="G1399">
        <v>107</v>
      </c>
    </row>
    <row r="1400" spans="1:7" x14ac:dyDescent="0.25">
      <c r="A1400">
        <v>70769</v>
      </c>
      <c r="B1400" t="s">
        <v>6166</v>
      </c>
      <c r="C1400" t="s">
        <v>6091</v>
      </c>
      <c r="D1400" t="s">
        <v>6175</v>
      </c>
      <c r="E1400">
        <v>238900</v>
      </c>
      <c r="F1400">
        <v>3.3751622674167002E-2</v>
      </c>
      <c r="G1400">
        <v>67</v>
      </c>
    </row>
    <row r="1401" spans="1:7" x14ac:dyDescent="0.25">
      <c r="A1401">
        <v>60609</v>
      </c>
      <c r="B1401" t="s">
        <v>5660</v>
      </c>
      <c r="C1401" t="s">
        <v>5519</v>
      </c>
      <c r="D1401" t="s">
        <v>8251</v>
      </c>
      <c r="E1401">
        <v>153900</v>
      </c>
      <c r="F1401">
        <v>-4.5877247365158101E-2</v>
      </c>
      <c r="G1401">
        <v>93</v>
      </c>
    </row>
    <row r="1402" spans="1:7" x14ac:dyDescent="0.25">
      <c r="A1402">
        <v>96734</v>
      </c>
      <c r="B1402" t="s">
        <v>7382</v>
      </c>
      <c r="C1402" t="s">
        <v>7368</v>
      </c>
      <c r="D1402" t="s">
        <v>8315</v>
      </c>
      <c r="E1402">
        <v>993000</v>
      </c>
      <c r="F1402">
        <v>-7.0398801722523899E-2</v>
      </c>
      <c r="G1402">
        <v>78</v>
      </c>
    </row>
    <row r="1403" spans="1:7" x14ac:dyDescent="0.25">
      <c r="A1403">
        <v>34209</v>
      </c>
      <c r="B1403" t="s">
        <v>3503</v>
      </c>
      <c r="C1403" t="s">
        <v>3212</v>
      </c>
      <c r="D1403" t="s">
        <v>8311</v>
      </c>
      <c r="E1403">
        <v>253400</v>
      </c>
      <c r="F1403">
        <v>4.1940789473684202E-2</v>
      </c>
      <c r="G1403">
        <v>93</v>
      </c>
    </row>
    <row r="1404" spans="1:7" x14ac:dyDescent="0.25">
      <c r="A1404">
        <v>90278</v>
      </c>
      <c r="B1404" t="s">
        <v>6886</v>
      </c>
      <c r="C1404" t="s">
        <v>99</v>
      </c>
      <c r="D1404" t="s">
        <v>8256</v>
      </c>
      <c r="E1404">
        <v>979600</v>
      </c>
      <c r="F1404">
        <v>4.2029728344438796E-3</v>
      </c>
      <c r="G1404">
        <v>47</v>
      </c>
    </row>
    <row r="1405" spans="1:7" x14ac:dyDescent="0.25">
      <c r="A1405">
        <v>33446</v>
      </c>
      <c r="B1405" t="s">
        <v>3417</v>
      </c>
      <c r="C1405" t="s">
        <v>3212</v>
      </c>
      <c r="D1405" t="s">
        <v>8265</v>
      </c>
      <c r="E1405">
        <v>180900</v>
      </c>
      <c r="F1405">
        <v>2.08803611738149E-2</v>
      </c>
      <c r="G1405">
        <v>115</v>
      </c>
    </row>
    <row r="1406" spans="1:7" x14ac:dyDescent="0.25">
      <c r="A1406">
        <v>48060</v>
      </c>
      <c r="B1406" t="s">
        <v>4648</v>
      </c>
      <c r="C1406" t="s">
        <v>4633</v>
      </c>
      <c r="D1406" t="s">
        <v>8278</v>
      </c>
      <c r="E1406">
        <v>93900</v>
      </c>
      <c r="F1406">
        <v>0.13680387409201</v>
      </c>
      <c r="G1406">
        <v>70</v>
      </c>
    </row>
    <row r="1407" spans="1:7" x14ac:dyDescent="0.25">
      <c r="A1407">
        <v>94566</v>
      </c>
      <c r="B1407" t="s">
        <v>7196</v>
      </c>
      <c r="C1407" t="s">
        <v>99</v>
      </c>
      <c r="D1407" t="s">
        <v>8253</v>
      </c>
      <c r="E1407">
        <v>1201400</v>
      </c>
      <c r="F1407">
        <v>-5.9716678406511702E-2</v>
      </c>
      <c r="G1407">
        <v>43</v>
      </c>
    </row>
    <row r="1408" spans="1:7" x14ac:dyDescent="0.25">
      <c r="A1408">
        <v>27516</v>
      </c>
      <c r="B1408" t="s">
        <v>2632</v>
      </c>
      <c r="C1408" t="s">
        <v>2564</v>
      </c>
      <c r="D1408" t="s">
        <v>8300</v>
      </c>
      <c r="E1408">
        <v>368800</v>
      </c>
      <c r="F1408">
        <v>5.79460699942628E-2</v>
      </c>
      <c r="G1408">
        <v>79.5</v>
      </c>
    </row>
    <row r="1409" spans="1:7" x14ac:dyDescent="0.25">
      <c r="A1409">
        <v>60123</v>
      </c>
      <c r="B1409" t="s">
        <v>2878</v>
      </c>
      <c r="C1409" t="s">
        <v>5519</v>
      </c>
      <c r="D1409" t="s">
        <v>8251</v>
      </c>
      <c r="E1409">
        <v>185300</v>
      </c>
      <c r="F1409">
        <v>2.9444444444444402E-2</v>
      </c>
      <c r="G1409">
        <v>74.5</v>
      </c>
    </row>
    <row r="1410" spans="1:7" x14ac:dyDescent="0.25">
      <c r="A1410">
        <v>91344</v>
      </c>
      <c r="B1410" t="s">
        <v>98</v>
      </c>
      <c r="C1410" t="s">
        <v>99</v>
      </c>
      <c r="D1410" t="s">
        <v>8256</v>
      </c>
      <c r="E1410">
        <v>649700</v>
      </c>
      <c r="F1410">
        <v>2.23446105428796E-2</v>
      </c>
      <c r="G1410">
        <v>58</v>
      </c>
    </row>
    <row r="1411" spans="1:7" x14ac:dyDescent="0.25">
      <c r="A1411">
        <v>28311</v>
      </c>
      <c r="B1411" t="s">
        <v>2731</v>
      </c>
      <c r="C1411" t="s">
        <v>2564</v>
      </c>
      <c r="D1411" t="s">
        <v>2731</v>
      </c>
      <c r="E1411">
        <v>125300</v>
      </c>
      <c r="F1411">
        <v>4.4166666666666701E-2</v>
      </c>
      <c r="G1411">
        <v>111</v>
      </c>
    </row>
    <row r="1412" spans="1:7" x14ac:dyDescent="0.25">
      <c r="A1412">
        <v>92530</v>
      </c>
      <c r="B1412" t="s">
        <v>7014</v>
      </c>
      <c r="C1412" t="s">
        <v>99</v>
      </c>
      <c r="D1412" t="s">
        <v>8282</v>
      </c>
      <c r="E1412">
        <v>347300</v>
      </c>
      <c r="F1412">
        <v>2.3577954612437401E-2</v>
      </c>
      <c r="G1412">
        <v>75</v>
      </c>
    </row>
    <row r="1413" spans="1:7" x14ac:dyDescent="0.25">
      <c r="A1413">
        <v>92691</v>
      </c>
      <c r="B1413" t="s">
        <v>7043</v>
      </c>
      <c r="C1413" t="s">
        <v>99</v>
      </c>
      <c r="D1413" t="s">
        <v>8256</v>
      </c>
      <c r="E1413">
        <v>728200</v>
      </c>
      <c r="F1413">
        <v>-7.4962518740629702E-3</v>
      </c>
      <c r="G1413">
        <v>62</v>
      </c>
    </row>
    <row r="1414" spans="1:7" x14ac:dyDescent="0.25">
      <c r="A1414">
        <v>83704</v>
      </c>
      <c r="B1414" t="s">
        <v>6680</v>
      </c>
      <c r="C1414" t="s">
        <v>6625</v>
      </c>
      <c r="D1414" t="s">
        <v>8317</v>
      </c>
      <c r="E1414">
        <v>266600</v>
      </c>
      <c r="F1414">
        <v>0.148148148148148</v>
      </c>
      <c r="G1414">
        <v>42</v>
      </c>
    </row>
    <row r="1415" spans="1:7" x14ac:dyDescent="0.25">
      <c r="A1415">
        <v>6484</v>
      </c>
      <c r="B1415" t="s">
        <v>714</v>
      </c>
      <c r="C1415" t="s">
        <v>678</v>
      </c>
      <c r="D1415" t="s">
        <v>8287</v>
      </c>
      <c r="E1415">
        <v>315800</v>
      </c>
      <c r="F1415">
        <v>-1.18898623279099E-2</v>
      </c>
      <c r="G1415">
        <v>90.5</v>
      </c>
    </row>
    <row r="1416" spans="1:7" x14ac:dyDescent="0.25">
      <c r="A1416">
        <v>33175</v>
      </c>
      <c r="B1416" t="s">
        <v>3384</v>
      </c>
      <c r="C1416" t="s">
        <v>3212</v>
      </c>
      <c r="D1416" t="s">
        <v>8265</v>
      </c>
      <c r="E1416">
        <v>362100</v>
      </c>
      <c r="F1416">
        <v>0.02</v>
      </c>
      <c r="G1416">
        <v>88</v>
      </c>
    </row>
    <row r="1417" spans="1:7" x14ac:dyDescent="0.25">
      <c r="A1417">
        <v>48911</v>
      </c>
      <c r="B1417" t="s">
        <v>1532</v>
      </c>
      <c r="C1417" t="s">
        <v>4633</v>
      </c>
      <c r="D1417" t="s">
        <v>8309</v>
      </c>
      <c r="E1417">
        <v>92800</v>
      </c>
      <c r="F1417">
        <v>5.0962627406568498E-2</v>
      </c>
      <c r="G1417">
        <v>70</v>
      </c>
    </row>
    <row r="1418" spans="1:7" x14ac:dyDescent="0.25">
      <c r="A1418">
        <v>60062</v>
      </c>
      <c r="B1418" t="s">
        <v>5544</v>
      </c>
      <c r="C1418" t="s">
        <v>5519</v>
      </c>
      <c r="D1418" t="s">
        <v>8251</v>
      </c>
      <c r="E1418">
        <v>455300</v>
      </c>
      <c r="F1418">
        <v>-1.89614307261366E-2</v>
      </c>
      <c r="G1418">
        <v>106</v>
      </c>
    </row>
    <row r="1419" spans="1:7" x14ac:dyDescent="0.25">
      <c r="A1419">
        <v>94605</v>
      </c>
      <c r="B1419" t="s">
        <v>639</v>
      </c>
      <c r="C1419" t="s">
        <v>99</v>
      </c>
      <c r="D1419" t="s">
        <v>8253</v>
      </c>
      <c r="E1419">
        <v>643700</v>
      </c>
      <c r="F1419">
        <v>-1.6350855745721302E-2</v>
      </c>
      <c r="G1419">
        <v>51</v>
      </c>
    </row>
    <row r="1420" spans="1:7" x14ac:dyDescent="0.25">
      <c r="A1420">
        <v>52722</v>
      </c>
      <c r="B1420" t="s">
        <v>5038</v>
      </c>
      <c r="C1420" t="s">
        <v>4942</v>
      </c>
      <c r="D1420" t="s">
        <v>8334</v>
      </c>
      <c r="E1420">
        <v>216300</v>
      </c>
      <c r="F1420">
        <v>6.08141245708681E-2</v>
      </c>
      <c r="G1420">
        <v>72</v>
      </c>
    </row>
    <row r="1421" spans="1:7" x14ac:dyDescent="0.25">
      <c r="A1421">
        <v>45211</v>
      </c>
      <c r="B1421" t="s">
        <v>4333</v>
      </c>
      <c r="C1421" t="s">
        <v>4080</v>
      </c>
      <c r="D1421" t="s">
        <v>4333</v>
      </c>
      <c r="E1421">
        <v>109200</v>
      </c>
      <c r="F1421">
        <v>7.7986179664363303E-2</v>
      </c>
      <c r="G1421">
        <v>59</v>
      </c>
    </row>
    <row r="1422" spans="1:7" x14ac:dyDescent="0.25">
      <c r="A1422">
        <v>44134</v>
      </c>
      <c r="B1422" t="s">
        <v>1491</v>
      </c>
      <c r="C1422" t="s">
        <v>4080</v>
      </c>
      <c r="D1422" t="s">
        <v>8270</v>
      </c>
      <c r="E1422">
        <v>121600</v>
      </c>
      <c r="F1422">
        <v>4.3776824034334798E-2</v>
      </c>
      <c r="G1422">
        <v>63</v>
      </c>
    </row>
    <row r="1423" spans="1:7" x14ac:dyDescent="0.25">
      <c r="A1423">
        <v>32824</v>
      </c>
      <c r="B1423" t="s">
        <v>3324</v>
      </c>
      <c r="C1423" t="s">
        <v>3212</v>
      </c>
      <c r="D1423" t="s">
        <v>8272</v>
      </c>
      <c r="E1423">
        <v>253300</v>
      </c>
      <c r="F1423">
        <v>4.5398266611638503E-2</v>
      </c>
      <c r="G1423">
        <v>73</v>
      </c>
    </row>
    <row r="1424" spans="1:7" x14ac:dyDescent="0.25">
      <c r="A1424">
        <v>46140</v>
      </c>
      <c r="B1424" t="s">
        <v>164</v>
      </c>
      <c r="C1424" t="s">
        <v>4413</v>
      </c>
      <c r="D1424" t="s">
        <v>8292</v>
      </c>
      <c r="E1424">
        <v>173800</v>
      </c>
      <c r="F1424">
        <v>8.8972431077694203E-2</v>
      </c>
      <c r="G1424">
        <v>65.5</v>
      </c>
    </row>
    <row r="1425" spans="1:7" x14ac:dyDescent="0.25">
      <c r="A1425">
        <v>89131</v>
      </c>
      <c r="B1425" t="s">
        <v>6854</v>
      </c>
      <c r="C1425" t="s">
        <v>6849</v>
      </c>
      <c r="D1425" t="s">
        <v>8277</v>
      </c>
      <c r="E1425">
        <v>349700</v>
      </c>
      <c r="F1425">
        <v>2.9740871613663102E-2</v>
      </c>
      <c r="G1425">
        <v>58</v>
      </c>
    </row>
    <row r="1426" spans="1:7" x14ac:dyDescent="0.25">
      <c r="A1426">
        <v>92504</v>
      </c>
      <c r="B1426" t="s">
        <v>3596</v>
      </c>
      <c r="C1426" t="s">
        <v>99</v>
      </c>
      <c r="D1426" t="s">
        <v>8282</v>
      </c>
      <c r="E1426">
        <v>376800</v>
      </c>
      <c r="F1426">
        <v>2.4469820554649298E-2</v>
      </c>
      <c r="G1426">
        <v>82.5</v>
      </c>
    </row>
    <row r="1427" spans="1:7" x14ac:dyDescent="0.25">
      <c r="A1427">
        <v>33928</v>
      </c>
      <c r="B1427" t="s">
        <v>3492</v>
      </c>
      <c r="C1427" t="s">
        <v>3212</v>
      </c>
      <c r="D1427" t="s">
        <v>8280</v>
      </c>
      <c r="E1427">
        <v>305200</v>
      </c>
      <c r="F1427">
        <v>1.0930771778734701E-2</v>
      </c>
      <c r="G1427">
        <v>136</v>
      </c>
    </row>
    <row r="1428" spans="1:7" x14ac:dyDescent="0.25">
      <c r="A1428">
        <v>49442</v>
      </c>
      <c r="B1428" t="s">
        <v>4865</v>
      </c>
      <c r="C1428" t="s">
        <v>4633</v>
      </c>
      <c r="D1428" t="s">
        <v>4865</v>
      </c>
      <c r="E1428">
        <v>85100</v>
      </c>
      <c r="F1428">
        <v>0.173793103448276</v>
      </c>
      <c r="G1428">
        <v>64</v>
      </c>
    </row>
    <row r="1429" spans="1:7" x14ac:dyDescent="0.25">
      <c r="A1429">
        <v>92886</v>
      </c>
      <c r="B1429" t="s">
        <v>7054</v>
      </c>
      <c r="C1429" t="s">
        <v>99</v>
      </c>
      <c r="D1429" t="s">
        <v>8256</v>
      </c>
      <c r="E1429">
        <v>822200</v>
      </c>
      <c r="F1429">
        <v>-8.9199614271938295E-3</v>
      </c>
      <c r="G1429">
        <v>63</v>
      </c>
    </row>
    <row r="1430" spans="1:7" x14ac:dyDescent="0.25">
      <c r="A1430">
        <v>92116</v>
      </c>
      <c r="B1430" t="s">
        <v>6962</v>
      </c>
      <c r="C1430" t="s">
        <v>99</v>
      </c>
      <c r="D1430" t="s">
        <v>8275</v>
      </c>
      <c r="E1430">
        <v>630900</v>
      </c>
      <c r="F1430">
        <v>6.7017711823839201E-3</v>
      </c>
      <c r="G1430">
        <v>46</v>
      </c>
    </row>
    <row r="1431" spans="1:7" x14ac:dyDescent="0.25">
      <c r="A1431">
        <v>53211</v>
      </c>
      <c r="B1431" t="s">
        <v>5320</v>
      </c>
      <c r="C1431" t="s">
        <v>5049</v>
      </c>
      <c r="D1431" t="s">
        <v>8331</v>
      </c>
      <c r="E1431">
        <v>348200</v>
      </c>
      <c r="F1431">
        <v>2.0815010260920599E-2</v>
      </c>
      <c r="G1431">
        <v>79.5</v>
      </c>
    </row>
    <row r="1432" spans="1:7" x14ac:dyDescent="0.25">
      <c r="A1432">
        <v>32073</v>
      </c>
      <c r="B1432" t="s">
        <v>3223</v>
      </c>
      <c r="C1432" t="s">
        <v>3212</v>
      </c>
      <c r="D1432" t="s">
        <v>2800</v>
      </c>
      <c r="E1432">
        <v>195600</v>
      </c>
      <c r="F1432">
        <v>5.1047823750671698E-2</v>
      </c>
      <c r="G1432">
        <v>63</v>
      </c>
    </row>
    <row r="1433" spans="1:7" x14ac:dyDescent="0.25">
      <c r="A1433">
        <v>21702</v>
      </c>
      <c r="B1433" t="s">
        <v>2270</v>
      </c>
      <c r="C1433" t="s">
        <v>101</v>
      </c>
      <c r="D1433" t="s">
        <v>8259</v>
      </c>
      <c r="E1433">
        <v>275600</v>
      </c>
      <c r="F1433">
        <v>1.13761467889908E-2</v>
      </c>
      <c r="G1433">
        <v>80</v>
      </c>
    </row>
    <row r="1434" spans="1:7" x14ac:dyDescent="0.25">
      <c r="A1434">
        <v>35401</v>
      </c>
      <c r="B1434" t="s">
        <v>3608</v>
      </c>
      <c r="C1434" t="s">
        <v>3568</v>
      </c>
      <c r="D1434" t="s">
        <v>3608</v>
      </c>
      <c r="E1434">
        <v>108400</v>
      </c>
      <c r="F1434">
        <v>9.16414904330312E-2</v>
      </c>
      <c r="G1434">
        <v>129</v>
      </c>
    </row>
    <row r="1435" spans="1:7" x14ac:dyDescent="0.25">
      <c r="A1435">
        <v>46383</v>
      </c>
      <c r="B1435" t="s">
        <v>3292</v>
      </c>
      <c r="C1435" t="s">
        <v>4413</v>
      </c>
      <c r="D1435" t="s">
        <v>8251</v>
      </c>
      <c r="E1435">
        <v>222000</v>
      </c>
      <c r="F1435">
        <v>5.2631578947368397E-2</v>
      </c>
      <c r="G1435">
        <v>69</v>
      </c>
    </row>
    <row r="1436" spans="1:7" x14ac:dyDescent="0.25">
      <c r="A1436">
        <v>1801</v>
      </c>
      <c r="B1436" t="s">
        <v>246</v>
      </c>
      <c r="C1436" t="s">
        <v>106</v>
      </c>
      <c r="D1436" t="s">
        <v>8271</v>
      </c>
      <c r="E1436">
        <v>482400</v>
      </c>
      <c r="F1436">
        <v>4.1476565740356701E-4</v>
      </c>
      <c r="G1436">
        <v>63</v>
      </c>
    </row>
    <row r="1437" spans="1:7" x14ac:dyDescent="0.25">
      <c r="A1437">
        <v>46254</v>
      </c>
      <c r="B1437" t="s">
        <v>4431</v>
      </c>
      <c r="C1437" t="s">
        <v>4413</v>
      </c>
      <c r="D1437" t="s">
        <v>8292</v>
      </c>
      <c r="E1437">
        <v>138100</v>
      </c>
      <c r="F1437">
        <v>0.11191626409017701</v>
      </c>
      <c r="G1437">
        <v>57</v>
      </c>
    </row>
    <row r="1438" spans="1:7" x14ac:dyDescent="0.25">
      <c r="A1438">
        <v>40356</v>
      </c>
      <c r="B1438" t="s">
        <v>4033</v>
      </c>
      <c r="C1438" t="s">
        <v>4016</v>
      </c>
      <c r="D1438" t="s">
        <v>8341</v>
      </c>
      <c r="E1438">
        <v>160500</v>
      </c>
      <c r="F1438">
        <v>5.9405940594059403E-2</v>
      </c>
      <c r="G1438">
        <v>71</v>
      </c>
    </row>
    <row r="1439" spans="1:7" x14ac:dyDescent="0.25">
      <c r="A1439">
        <v>75019</v>
      </c>
      <c r="B1439" t="s">
        <v>6398</v>
      </c>
      <c r="C1439" t="s">
        <v>6396</v>
      </c>
      <c r="D1439" t="s">
        <v>8262</v>
      </c>
      <c r="E1439">
        <v>411300</v>
      </c>
      <c r="F1439">
        <v>1.4553527380365101E-2</v>
      </c>
      <c r="G1439">
        <v>69</v>
      </c>
    </row>
    <row r="1440" spans="1:7" x14ac:dyDescent="0.25">
      <c r="A1440">
        <v>53207</v>
      </c>
      <c r="B1440" t="s">
        <v>5102</v>
      </c>
      <c r="C1440" t="s">
        <v>5049</v>
      </c>
      <c r="D1440" t="s">
        <v>8331</v>
      </c>
      <c r="E1440">
        <v>169300</v>
      </c>
      <c r="F1440">
        <v>2.6682838083687099E-2</v>
      </c>
      <c r="G1440">
        <v>64</v>
      </c>
    </row>
    <row r="1441" spans="1:7" x14ac:dyDescent="0.25">
      <c r="A1441">
        <v>8817</v>
      </c>
      <c r="B1441" t="s">
        <v>1051</v>
      </c>
      <c r="C1441" t="s">
        <v>733</v>
      </c>
      <c r="D1441" t="s">
        <v>8250</v>
      </c>
      <c r="E1441">
        <v>306300</v>
      </c>
      <c r="F1441">
        <v>3.9331366764995103E-3</v>
      </c>
      <c r="G1441">
        <v>102</v>
      </c>
    </row>
    <row r="1442" spans="1:7" x14ac:dyDescent="0.25">
      <c r="A1442">
        <v>92545</v>
      </c>
      <c r="B1442" t="s">
        <v>7015</v>
      </c>
      <c r="C1442" t="s">
        <v>99</v>
      </c>
      <c r="D1442" t="s">
        <v>8282</v>
      </c>
      <c r="E1442">
        <v>283100</v>
      </c>
      <c r="F1442">
        <v>1.54232424677188E-2</v>
      </c>
      <c r="G1442">
        <v>73</v>
      </c>
    </row>
    <row r="1443" spans="1:7" x14ac:dyDescent="0.25">
      <c r="A1443">
        <v>95762</v>
      </c>
      <c r="B1443" t="s">
        <v>7329</v>
      </c>
      <c r="C1443" t="s">
        <v>99</v>
      </c>
      <c r="D1443" t="s">
        <v>8273</v>
      </c>
      <c r="E1443">
        <v>648400</v>
      </c>
      <c r="F1443">
        <v>1.47104851330203E-2</v>
      </c>
      <c r="G1443">
        <v>66</v>
      </c>
    </row>
    <row r="1444" spans="1:7" x14ac:dyDescent="0.25">
      <c r="A1444">
        <v>32907</v>
      </c>
      <c r="B1444" t="s">
        <v>3333</v>
      </c>
      <c r="C1444" t="s">
        <v>3212</v>
      </c>
      <c r="D1444" t="s">
        <v>8345</v>
      </c>
      <c r="E1444">
        <v>185700</v>
      </c>
      <c r="F1444">
        <v>4.3844856661045498E-2</v>
      </c>
      <c r="G1444">
        <v>77</v>
      </c>
    </row>
    <row r="1445" spans="1:7" x14ac:dyDescent="0.25">
      <c r="A1445">
        <v>97030</v>
      </c>
      <c r="B1445" t="s">
        <v>7420</v>
      </c>
      <c r="C1445" t="s">
        <v>7409</v>
      </c>
      <c r="D1445" t="s">
        <v>8281</v>
      </c>
      <c r="E1445">
        <v>318600</v>
      </c>
      <c r="F1445">
        <v>3.4079844206426499E-2</v>
      </c>
      <c r="G1445">
        <v>49.5</v>
      </c>
    </row>
    <row r="1446" spans="1:7" x14ac:dyDescent="0.25">
      <c r="A1446">
        <v>89436</v>
      </c>
      <c r="B1446" t="s">
        <v>6858</v>
      </c>
      <c r="C1446" t="s">
        <v>6849</v>
      </c>
      <c r="D1446" t="s">
        <v>6864</v>
      </c>
      <c r="E1446">
        <v>382600</v>
      </c>
      <c r="F1446">
        <v>2.1628838451268399E-2</v>
      </c>
      <c r="G1446">
        <v>62</v>
      </c>
    </row>
    <row r="1447" spans="1:7" x14ac:dyDescent="0.25">
      <c r="A1447">
        <v>94928</v>
      </c>
      <c r="B1447" t="s">
        <v>7213</v>
      </c>
      <c r="C1447" t="s">
        <v>99</v>
      </c>
      <c r="D1447" t="s">
        <v>6847</v>
      </c>
      <c r="E1447">
        <v>540600</v>
      </c>
      <c r="F1447">
        <v>-1.3863553447646801E-2</v>
      </c>
      <c r="G1447">
        <v>47</v>
      </c>
    </row>
    <row r="1448" spans="1:7" x14ac:dyDescent="0.25">
      <c r="A1448">
        <v>30736</v>
      </c>
      <c r="B1448" t="s">
        <v>2509</v>
      </c>
      <c r="C1448" t="s">
        <v>2990</v>
      </c>
      <c r="D1448" t="s">
        <v>3763</v>
      </c>
      <c r="E1448">
        <v>174500</v>
      </c>
      <c r="F1448">
        <v>7.98267326732673E-2</v>
      </c>
      <c r="G1448">
        <v>67</v>
      </c>
    </row>
    <row r="1449" spans="1:7" x14ac:dyDescent="0.25">
      <c r="A1449">
        <v>49504</v>
      </c>
      <c r="B1449" t="s">
        <v>4149</v>
      </c>
      <c r="C1449" t="s">
        <v>4633</v>
      </c>
      <c r="D1449" t="s">
        <v>8353</v>
      </c>
      <c r="E1449">
        <v>163300</v>
      </c>
      <c r="F1449">
        <v>5.9701492537313397E-2</v>
      </c>
      <c r="G1449">
        <v>48</v>
      </c>
    </row>
    <row r="1450" spans="1:7" x14ac:dyDescent="0.25">
      <c r="A1450">
        <v>53590</v>
      </c>
      <c r="B1450" t="s">
        <v>5135</v>
      </c>
      <c r="C1450" t="s">
        <v>5049</v>
      </c>
      <c r="D1450" t="s">
        <v>558</v>
      </c>
      <c r="E1450">
        <v>276200</v>
      </c>
      <c r="F1450">
        <v>3.8736367055283903E-2</v>
      </c>
      <c r="G1450">
        <v>63</v>
      </c>
    </row>
    <row r="1451" spans="1:7" x14ac:dyDescent="0.25">
      <c r="A1451">
        <v>11205</v>
      </c>
      <c r="B1451" t="s">
        <v>1074</v>
      </c>
      <c r="C1451" t="s">
        <v>1075</v>
      </c>
      <c r="D1451" t="s">
        <v>8250</v>
      </c>
      <c r="E1451">
        <v>847500</v>
      </c>
      <c r="F1451">
        <v>1.06129263057477E-2</v>
      </c>
      <c r="G1451">
        <v>160</v>
      </c>
    </row>
    <row r="1452" spans="1:7" x14ac:dyDescent="0.25">
      <c r="A1452">
        <v>60505</v>
      </c>
      <c r="B1452" t="s">
        <v>4232</v>
      </c>
      <c r="C1452" t="s">
        <v>5519</v>
      </c>
      <c r="D1452" t="s">
        <v>8251</v>
      </c>
      <c r="E1452">
        <v>139700</v>
      </c>
      <c r="F1452">
        <v>3.1757754800590801E-2</v>
      </c>
      <c r="G1452">
        <v>81</v>
      </c>
    </row>
    <row r="1453" spans="1:7" x14ac:dyDescent="0.25">
      <c r="A1453">
        <v>94539</v>
      </c>
      <c r="B1453" t="s">
        <v>450</v>
      </c>
      <c r="C1453" t="s">
        <v>99</v>
      </c>
      <c r="D1453" t="s">
        <v>8253</v>
      </c>
      <c r="E1453">
        <v>1569200</v>
      </c>
      <c r="F1453">
        <v>-5.4755737606168302E-2</v>
      </c>
      <c r="G1453">
        <v>43</v>
      </c>
    </row>
    <row r="1454" spans="1:7" x14ac:dyDescent="0.25">
      <c r="A1454">
        <v>85208</v>
      </c>
      <c r="B1454" t="s">
        <v>6746</v>
      </c>
      <c r="C1454" t="s">
        <v>6743</v>
      </c>
      <c r="D1454" t="s">
        <v>8264</v>
      </c>
      <c r="E1454">
        <v>233000</v>
      </c>
      <c r="F1454">
        <v>8.3720930232558194E-2</v>
      </c>
      <c r="G1454">
        <v>46</v>
      </c>
    </row>
    <row r="1455" spans="1:7" x14ac:dyDescent="0.25">
      <c r="A1455">
        <v>77539</v>
      </c>
      <c r="B1455" t="s">
        <v>1785</v>
      </c>
      <c r="C1455" t="s">
        <v>6396</v>
      </c>
      <c r="D1455" t="s">
        <v>8252</v>
      </c>
      <c r="E1455">
        <v>199200</v>
      </c>
      <c r="F1455">
        <v>4.4572627163083398E-2</v>
      </c>
      <c r="G1455">
        <v>63</v>
      </c>
    </row>
    <row r="1456" spans="1:7" x14ac:dyDescent="0.25">
      <c r="A1456">
        <v>39564</v>
      </c>
      <c r="B1456" t="s">
        <v>3997</v>
      </c>
      <c r="C1456" t="s">
        <v>3932</v>
      </c>
      <c r="D1456" t="s">
        <v>8328</v>
      </c>
      <c r="E1456">
        <v>160000</v>
      </c>
      <c r="F1456">
        <v>7.6716016150740196E-2</v>
      </c>
      <c r="G1456">
        <v>78.5</v>
      </c>
    </row>
    <row r="1457" spans="1:7" x14ac:dyDescent="0.25">
      <c r="A1457">
        <v>47909</v>
      </c>
      <c r="B1457" t="s">
        <v>899</v>
      </c>
      <c r="C1457" t="s">
        <v>4413</v>
      </c>
      <c r="D1457" t="s">
        <v>8286</v>
      </c>
      <c r="E1457">
        <v>157100</v>
      </c>
      <c r="F1457">
        <v>9.0972222222222204E-2</v>
      </c>
      <c r="G1457">
        <v>54</v>
      </c>
    </row>
    <row r="1458" spans="1:7" x14ac:dyDescent="0.25">
      <c r="A1458">
        <v>70003</v>
      </c>
      <c r="B1458" t="s">
        <v>6090</v>
      </c>
      <c r="C1458" t="s">
        <v>6091</v>
      </c>
      <c r="D1458" t="s">
        <v>8318</v>
      </c>
      <c r="E1458">
        <v>182400</v>
      </c>
      <c r="F1458">
        <v>4.0501996577296098E-2</v>
      </c>
      <c r="G1458">
        <v>70</v>
      </c>
    </row>
    <row r="1459" spans="1:7" x14ac:dyDescent="0.25">
      <c r="A1459">
        <v>27520</v>
      </c>
      <c r="B1459" t="s">
        <v>998</v>
      </c>
      <c r="C1459" t="s">
        <v>2564</v>
      </c>
      <c r="D1459" t="s">
        <v>2660</v>
      </c>
      <c r="E1459">
        <v>192400</v>
      </c>
      <c r="F1459">
        <v>9.2561044860874506E-2</v>
      </c>
      <c r="G1459">
        <v>60</v>
      </c>
    </row>
    <row r="1460" spans="1:7" x14ac:dyDescent="0.25">
      <c r="A1460">
        <v>90703</v>
      </c>
      <c r="B1460" t="s">
        <v>6902</v>
      </c>
      <c r="C1460" t="s">
        <v>99</v>
      </c>
      <c r="D1460" t="s">
        <v>8256</v>
      </c>
      <c r="E1460">
        <v>734000</v>
      </c>
      <c r="F1460">
        <v>1.2134583563154999E-2</v>
      </c>
      <c r="G1460">
        <v>58.5</v>
      </c>
    </row>
    <row r="1461" spans="1:7" x14ac:dyDescent="0.25">
      <c r="A1461">
        <v>70433</v>
      </c>
      <c r="B1461" t="s">
        <v>2993</v>
      </c>
      <c r="C1461" t="s">
        <v>6091</v>
      </c>
      <c r="D1461" t="s">
        <v>8318</v>
      </c>
      <c r="E1461">
        <v>227700</v>
      </c>
      <c r="F1461">
        <v>-8.7070091423595997E-3</v>
      </c>
      <c r="G1461">
        <v>99</v>
      </c>
    </row>
    <row r="1462" spans="1:7" x14ac:dyDescent="0.25">
      <c r="A1462">
        <v>77004</v>
      </c>
      <c r="B1462" t="s">
        <v>2056</v>
      </c>
      <c r="C1462" t="s">
        <v>6396</v>
      </c>
      <c r="D1462" t="s">
        <v>8252</v>
      </c>
      <c r="E1462">
        <v>292800</v>
      </c>
      <c r="F1462">
        <v>-3.8739330269205501E-2</v>
      </c>
      <c r="G1462">
        <v>100</v>
      </c>
    </row>
    <row r="1463" spans="1:7" x14ac:dyDescent="0.25">
      <c r="A1463">
        <v>33177</v>
      </c>
      <c r="B1463" t="s">
        <v>3385</v>
      </c>
      <c r="C1463" t="s">
        <v>3212</v>
      </c>
      <c r="D1463" t="s">
        <v>8265</v>
      </c>
      <c r="E1463">
        <v>302400</v>
      </c>
      <c r="F1463">
        <v>3.9532485390168397E-2</v>
      </c>
      <c r="G1463">
        <v>89</v>
      </c>
    </row>
    <row r="1464" spans="1:7" x14ac:dyDescent="0.25">
      <c r="A1464">
        <v>90057</v>
      </c>
      <c r="B1464" t="s">
        <v>98</v>
      </c>
      <c r="C1464" t="s">
        <v>99</v>
      </c>
      <c r="D1464" t="s">
        <v>8256</v>
      </c>
      <c r="E1464">
        <v>503100</v>
      </c>
      <c r="F1464">
        <v>7.2479215519079099E-2</v>
      </c>
      <c r="G1464">
        <v>64</v>
      </c>
    </row>
    <row r="1465" spans="1:7" x14ac:dyDescent="0.25">
      <c r="A1465">
        <v>97219</v>
      </c>
      <c r="B1465" t="s">
        <v>607</v>
      </c>
      <c r="C1465" t="s">
        <v>7409</v>
      </c>
      <c r="D1465" t="s">
        <v>8281</v>
      </c>
      <c r="E1465">
        <v>480700</v>
      </c>
      <c r="F1465">
        <v>-1.5160827699241999E-2</v>
      </c>
      <c r="G1465">
        <v>64</v>
      </c>
    </row>
    <row r="1466" spans="1:7" x14ac:dyDescent="0.25">
      <c r="A1466">
        <v>24401</v>
      </c>
      <c r="B1466" t="s">
        <v>2485</v>
      </c>
      <c r="C1466" t="s">
        <v>2066</v>
      </c>
      <c r="D1466" t="s">
        <v>8368</v>
      </c>
      <c r="E1466">
        <v>183800</v>
      </c>
      <c r="F1466">
        <v>3.9005087620124397E-2</v>
      </c>
      <c r="G1466">
        <v>90</v>
      </c>
    </row>
    <row r="1467" spans="1:7" x14ac:dyDescent="0.25">
      <c r="A1467">
        <v>30813</v>
      </c>
      <c r="B1467" t="s">
        <v>3145</v>
      </c>
      <c r="C1467" t="s">
        <v>2990</v>
      </c>
      <c r="D1467" t="s">
        <v>8325</v>
      </c>
      <c r="E1467">
        <v>185300</v>
      </c>
      <c r="F1467">
        <v>4.80769230769231E-2</v>
      </c>
      <c r="G1467">
        <v>56</v>
      </c>
    </row>
    <row r="1468" spans="1:7" x14ac:dyDescent="0.25">
      <c r="A1468">
        <v>94066</v>
      </c>
      <c r="B1468" t="s">
        <v>7174</v>
      </c>
      <c r="C1468" t="s">
        <v>99</v>
      </c>
      <c r="D1468" t="s">
        <v>8253</v>
      </c>
      <c r="E1468">
        <v>1080600</v>
      </c>
      <c r="F1468">
        <v>-3.86976247664799E-2</v>
      </c>
      <c r="G1468">
        <v>34</v>
      </c>
    </row>
    <row r="1469" spans="1:7" x14ac:dyDescent="0.25">
      <c r="A1469">
        <v>78227</v>
      </c>
      <c r="B1469" t="s">
        <v>3440</v>
      </c>
      <c r="C1469" t="s">
        <v>6396</v>
      </c>
      <c r="D1469" t="s">
        <v>8257</v>
      </c>
      <c r="E1469">
        <v>129200</v>
      </c>
      <c r="F1469">
        <v>5.81490581490582E-2</v>
      </c>
      <c r="G1469">
        <v>65.5</v>
      </c>
    </row>
    <row r="1470" spans="1:7" x14ac:dyDescent="0.25">
      <c r="A1470">
        <v>33134</v>
      </c>
      <c r="B1470" t="s">
        <v>3370</v>
      </c>
      <c r="C1470" t="s">
        <v>3212</v>
      </c>
      <c r="D1470" t="s">
        <v>8265</v>
      </c>
      <c r="E1470">
        <v>460100</v>
      </c>
      <c r="F1470">
        <v>-2.0438577815626999E-2</v>
      </c>
      <c r="G1470">
        <v>122.5</v>
      </c>
    </row>
    <row r="1471" spans="1:7" x14ac:dyDescent="0.25">
      <c r="A1471">
        <v>85295</v>
      </c>
      <c r="B1471" t="s">
        <v>2882</v>
      </c>
      <c r="C1471" t="s">
        <v>6743</v>
      </c>
      <c r="D1471" t="s">
        <v>8264</v>
      </c>
      <c r="E1471">
        <v>336800</v>
      </c>
      <c r="F1471">
        <v>6.1456035297825402E-2</v>
      </c>
      <c r="G1471">
        <v>48</v>
      </c>
    </row>
    <row r="1472" spans="1:7" x14ac:dyDescent="0.25">
      <c r="A1472">
        <v>98092</v>
      </c>
      <c r="B1472" t="s">
        <v>194</v>
      </c>
      <c r="C1472" t="s">
        <v>7521</v>
      </c>
      <c r="D1472" t="s">
        <v>8268</v>
      </c>
      <c r="E1472">
        <v>422900</v>
      </c>
      <c r="F1472">
        <v>3.3227461519667698E-2</v>
      </c>
      <c r="G1472">
        <v>56</v>
      </c>
    </row>
    <row r="1473" spans="1:7" x14ac:dyDescent="0.25">
      <c r="A1473">
        <v>54701</v>
      </c>
      <c r="B1473" t="s">
        <v>4802</v>
      </c>
      <c r="C1473" t="s">
        <v>5049</v>
      </c>
      <c r="D1473" t="s">
        <v>4802</v>
      </c>
      <c r="E1473">
        <v>183100</v>
      </c>
      <c r="F1473">
        <v>3.73937677053824E-2</v>
      </c>
      <c r="G1473">
        <v>58</v>
      </c>
    </row>
    <row r="1474" spans="1:7" x14ac:dyDescent="0.25">
      <c r="A1474">
        <v>22202</v>
      </c>
      <c r="B1474" t="s">
        <v>356</v>
      </c>
      <c r="C1474" t="s">
        <v>2066</v>
      </c>
      <c r="D1474" t="s">
        <v>8259</v>
      </c>
      <c r="E1474">
        <v>657500</v>
      </c>
      <c r="F1474">
        <v>1.9379844961240299E-2</v>
      </c>
      <c r="G1474">
        <v>87</v>
      </c>
    </row>
    <row r="1475" spans="1:7" x14ac:dyDescent="0.25">
      <c r="A1475">
        <v>41017</v>
      </c>
      <c r="B1475" t="s">
        <v>1844</v>
      </c>
      <c r="C1475" t="s">
        <v>4016</v>
      </c>
      <c r="D1475" t="s">
        <v>4333</v>
      </c>
      <c r="E1475">
        <v>225300</v>
      </c>
      <c r="F1475">
        <v>3.11212814645309E-2</v>
      </c>
      <c r="G1475">
        <v>63</v>
      </c>
    </row>
    <row r="1476" spans="1:7" x14ac:dyDescent="0.25">
      <c r="A1476">
        <v>85202</v>
      </c>
      <c r="B1476" t="s">
        <v>6746</v>
      </c>
      <c r="C1476" t="s">
        <v>6743</v>
      </c>
      <c r="D1476" t="s">
        <v>8264</v>
      </c>
      <c r="E1476">
        <v>237800</v>
      </c>
      <c r="F1476">
        <v>4.5734388742304302E-2</v>
      </c>
      <c r="G1476">
        <v>48</v>
      </c>
    </row>
    <row r="1477" spans="1:7" x14ac:dyDescent="0.25">
      <c r="A1477">
        <v>75013</v>
      </c>
      <c r="B1477" t="s">
        <v>6397</v>
      </c>
      <c r="C1477" t="s">
        <v>6396</v>
      </c>
      <c r="D1477" t="s">
        <v>8262</v>
      </c>
      <c r="E1477">
        <v>424300</v>
      </c>
      <c r="F1477">
        <v>-4.4580009385265101E-3</v>
      </c>
      <c r="G1477">
        <v>76</v>
      </c>
    </row>
    <row r="1478" spans="1:7" x14ac:dyDescent="0.25">
      <c r="A1478">
        <v>84119</v>
      </c>
      <c r="B1478" t="s">
        <v>6721</v>
      </c>
      <c r="C1478" t="s">
        <v>6693</v>
      </c>
      <c r="D1478" t="s">
        <v>6717</v>
      </c>
      <c r="E1478">
        <v>285600</v>
      </c>
      <c r="F1478">
        <v>9.0076335877862596E-2</v>
      </c>
      <c r="G1478">
        <v>43</v>
      </c>
    </row>
    <row r="1479" spans="1:7" x14ac:dyDescent="0.25">
      <c r="A1479">
        <v>77064</v>
      </c>
      <c r="B1479" t="s">
        <v>2056</v>
      </c>
      <c r="C1479" t="s">
        <v>6396</v>
      </c>
      <c r="D1479" t="s">
        <v>8252</v>
      </c>
      <c r="E1479">
        <v>187100</v>
      </c>
      <c r="F1479">
        <v>5.0533408197641801E-2</v>
      </c>
      <c r="G1479">
        <v>60</v>
      </c>
    </row>
    <row r="1480" spans="1:7" x14ac:dyDescent="0.25">
      <c r="A1480">
        <v>92009</v>
      </c>
      <c r="B1480" t="s">
        <v>6957</v>
      </c>
      <c r="C1480" t="s">
        <v>99</v>
      </c>
      <c r="D1480" t="s">
        <v>8275</v>
      </c>
      <c r="E1480">
        <v>881300</v>
      </c>
      <c r="F1480">
        <v>-1.60768114323992E-2</v>
      </c>
      <c r="G1480">
        <v>66</v>
      </c>
    </row>
    <row r="1481" spans="1:7" x14ac:dyDescent="0.25">
      <c r="A1481">
        <v>30519</v>
      </c>
      <c r="B1481" t="s">
        <v>3080</v>
      </c>
      <c r="C1481" t="s">
        <v>2990</v>
      </c>
      <c r="D1481" t="s">
        <v>8261</v>
      </c>
      <c r="E1481">
        <v>259900</v>
      </c>
      <c r="F1481">
        <v>6.3855914858780199E-2</v>
      </c>
      <c r="G1481">
        <v>64</v>
      </c>
    </row>
    <row r="1482" spans="1:7" x14ac:dyDescent="0.25">
      <c r="A1482">
        <v>60462</v>
      </c>
      <c r="B1482" t="s">
        <v>5632</v>
      </c>
      <c r="C1482" t="s">
        <v>5519</v>
      </c>
      <c r="D1482" t="s">
        <v>8251</v>
      </c>
      <c r="E1482">
        <v>261200</v>
      </c>
      <c r="F1482">
        <v>3.9395145244727398E-2</v>
      </c>
      <c r="G1482">
        <v>77</v>
      </c>
    </row>
    <row r="1483" spans="1:7" x14ac:dyDescent="0.25">
      <c r="A1483">
        <v>93311</v>
      </c>
      <c r="B1483" t="s">
        <v>7095</v>
      </c>
      <c r="C1483" t="s">
        <v>99</v>
      </c>
      <c r="D1483" t="s">
        <v>7095</v>
      </c>
      <c r="E1483">
        <v>301600</v>
      </c>
      <c r="F1483">
        <v>6.2720225510923197E-2</v>
      </c>
      <c r="G1483">
        <v>67</v>
      </c>
    </row>
    <row r="1484" spans="1:7" x14ac:dyDescent="0.25">
      <c r="A1484">
        <v>93010</v>
      </c>
      <c r="B1484" t="s">
        <v>7056</v>
      </c>
      <c r="C1484" t="s">
        <v>99</v>
      </c>
      <c r="D1484" t="s">
        <v>8296</v>
      </c>
      <c r="E1484">
        <v>631100</v>
      </c>
      <c r="F1484">
        <v>-1.10794555239E-3</v>
      </c>
      <c r="G1484">
        <v>69.5</v>
      </c>
    </row>
    <row r="1485" spans="1:7" x14ac:dyDescent="0.25">
      <c r="A1485">
        <v>23228</v>
      </c>
      <c r="B1485" t="s">
        <v>2120</v>
      </c>
      <c r="C1485" t="s">
        <v>2066</v>
      </c>
      <c r="D1485" t="s">
        <v>157</v>
      </c>
      <c r="E1485">
        <v>192800</v>
      </c>
      <c r="F1485">
        <v>3.8793103448275898E-2</v>
      </c>
      <c r="G1485">
        <v>51</v>
      </c>
    </row>
    <row r="1486" spans="1:7" x14ac:dyDescent="0.25">
      <c r="A1486">
        <v>94601</v>
      </c>
      <c r="B1486" t="s">
        <v>639</v>
      </c>
      <c r="C1486" t="s">
        <v>99</v>
      </c>
      <c r="D1486" t="s">
        <v>8253</v>
      </c>
      <c r="E1486">
        <v>545300</v>
      </c>
      <c r="F1486">
        <v>-3.45254957507082E-2</v>
      </c>
      <c r="G1486">
        <v>42</v>
      </c>
    </row>
    <row r="1487" spans="1:7" x14ac:dyDescent="0.25">
      <c r="A1487">
        <v>92672</v>
      </c>
      <c r="B1487" t="s">
        <v>7028</v>
      </c>
      <c r="C1487" t="s">
        <v>99</v>
      </c>
      <c r="D1487" t="s">
        <v>8256</v>
      </c>
      <c r="E1487">
        <v>1019300</v>
      </c>
      <c r="F1487">
        <v>1.8586989107624699E-2</v>
      </c>
      <c r="G1487">
        <v>72</v>
      </c>
    </row>
    <row r="1488" spans="1:7" x14ac:dyDescent="0.25">
      <c r="A1488">
        <v>21804</v>
      </c>
      <c r="B1488" t="s">
        <v>284</v>
      </c>
      <c r="C1488" t="s">
        <v>101</v>
      </c>
      <c r="D1488" t="s">
        <v>284</v>
      </c>
      <c r="E1488">
        <v>144100</v>
      </c>
      <c r="F1488">
        <v>4.4202898550724602E-2</v>
      </c>
      <c r="G1488">
        <v>92</v>
      </c>
    </row>
    <row r="1489" spans="1:7" x14ac:dyDescent="0.25">
      <c r="A1489">
        <v>60645</v>
      </c>
      <c r="B1489" t="s">
        <v>5660</v>
      </c>
      <c r="C1489" t="s">
        <v>5519</v>
      </c>
      <c r="D1489" t="s">
        <v>8251</v>
      </c>
      <c r="E1489">
        <v>219700</v>
      </c>
      <c r="F1489">
        <v>2.9039812646370001E-2</v>
      </c>
      <c r="G1489">
        <v>109.5</v>
      </c>
    </row>
    <row r="1490" spans="1:7" x14ac:dyDescent="0.25">
      <c r="A1490">
        <v>34231</v>
      </c>
      <c r="B1490" t="s">
        <v>3511</v>
      </c>
      <c r="C1490" t="s">
        <v>3212</v>
      </c>
      <c r="D1490" t="s">
        <v>8311</v>
      </c>
      <c r="E1490">
        <v>248500</v>
      </c>
      <c r="F1490">
        <v>2.4319868095630699E-2</v>
      </c>
      <c r="G1490">
        <v>96</v>
      </c>
    </row>
    <row r="1491" spans="1:7" x14ac:dyDescent="0.25">
      <c r="A1491">
        <v>30228</v>
      </c>
      <c r="B1491" t="s">
        <v>555</v>
      </c>
      <c r="C1491" t="s">
        <v>2990</v>
      </c>
      <c r="D1491" t="s">
        <v>8261</v>
      </c>
      <c r="E1491">
        <v>177100</v>
      </c>
      <c r="F1491">
        <v>0.130906768837803</v>
      </c>
      <c r="G1491">
        <v>74</v>
      </c>
    </row>
    <row r="1492" spans="1:7" x14ac:dyDescent="0.25">
      <c r="A1492">
        <v>32712</v>
      </c>
      <c r="B1492" t="s">
        <v>3303</v>
      </c>
      <c r="C1492" t="s">
        <v>3212</v>
      </c>
      <c r="D1492" t="s">
        <v>8272</v>
      </c>
      <c r="E1492">
        <v>272400</v>
      </c>
      <c r="F1492">
        <v>4.68870099923136E-2</v>
      </c>
      <c r="G1492">
        <v>73.5</v>
      </c>
    </row>
    <row r="1493" spans="1:7" x14ac:dyDescent="0.25">
      <c r="A1493">
        <v>15235</v>
      </c>
      <c r="B1493" t="s">
        <v>1586</v>
      </c>
      <c r="C1493" t="s">
        <v>1538</v>
      </c>
      <c r="D1493" t="s">
        <v>1587</v>
      </c>
      <c r="E1493">
        <v>99600</v>
      </c>
      <c r="F1493">
        <v>4.1841004184100403E-2</v>
      </c>
      <c r="G1493">
        <v>91.5</v>
      </c>
    </row>
    <row r="1494" spans="1:7" x14ac:dyDescent="0.25">
      <c r="A1494">
        <v>55117</v>
      </c>
      <c r="B1494" t="s">
        <v>5296</v>
      </c>
      <c r="C1494" t="s">
        <v>5260</v>
      </c>
      <c r="D1494" t="s">
        <v>8314</v>
      </c>
      <c r="E1494">
        <v>215800</v>
      </c>
      <c r="F1494">
        <v>5.9401080019636697E-2</v>
      </c>
      <c r="G1494">
        <v>63</v>
      </c>
    </row>
    <row r="1495" spans="1:7" x14ac:dyDescent="0.25">
      <c r="A1495">
        <v>30120</v>
      </c>
      <c r="B1495" t="s">
        <v>3022</v>
      </c>
      <c r="C1495" t="s">
        <v>2990</v>
      </c>
      <c r="D1495" t="s">
        <v>8261</v>
      </c>
      <c r="E1495">
        <v>177000</v>
      </c>
      <c r="F1495">
        <v>9.3943139678615603E-2</v>
      </c>
      <c r="G1495">
        <v>62</v>
      </c>
    </row>
    <row r="1496" spans="1:7" x14ac:dyDescent="0.25">
      <c r="A1496">
        <v>95376</v>
      </c>
      <c r="B1496" t="s">
        <v>5398</v>
      </c>
      <c r="C1496" t="s">
        <v>99</v>
      </c>
      <c r="D1496" t="s">
        <v>8351</v>
      </c>
      <c r="E1496">
        <v>441700</v>
      </c>
      <c r="F1496">
        <v>1.7507486754204101E-2</v>
      </c>
      <c r="G1496">
        <v>47</v>
      </c>
    </row>
    <row r="1497" spans="1:7" x14ac:dyDescent="0.25">
      <c r="A1497">
        <v>91745</v>
      </c>
      <c r="B1497" t="s">
        <v>6934</v>
      </c>
      <c r="C1497" t="s">
        <v>99</v>
      </c>
      <c r="D1497" t="s">
        <v>8256</v>
      </c>
      <c r="E1497">
        <v>660900</v>
      </c>
      <c r="F1497">
        <v>-1.3599274705349E-3</v>
      </c>
      <c r="G1497">
        <v>56</v>
      </c>
    </row>
    <row r="1498" spans="1:7" x14ac:dyDescent="0.25">
      <c r="A1498">
        <v>46901</v>
      </c>
      <c r="B1498" t="s">
        <v>4518</v>
      </c>
      <c r="C1498" t="s">
        <v>4413</v>
      </c>
      <c r="D1498" t="s">
        <v>4518</v>
      </c>
      <c r="E1498">
        <v>81400</v>
      </c>
      <c r="F1498">
        <v>7.5297225891677699E-2</v>
      </c>
      <c r="G1498">
        <v>49</v>
      </c>
    </row>
    <row r="1499" spans="1:7" x14ac:dyDescent="0.25">
      <c r="A1499">
        <v>46410</v>
      </c>
      <c r="B1499" t="s">
        <v>4468</v>
      </c>
      <c r="C1499" t="s">
        <v>4413</v>
      </c>
      <c r="D1499" t="s">
        <v>8251</v>
      </c>
      <c r="E1499">
        <v>152700</v>
      </c>
      <c r="F1499">
        <v>9.3839541547277902E-2</v>
      </c>
      <c r="G1499">
        <v>68.5</v>
      </c>
    </row>
    <row r="1500" spans="1:7" x14ac:dyDescent="0.25">
      <c r="A1500">
        <v>72076</v>
      </c>
      <c r="B1500" t="s">
        <v>2800</v>
      </c>
      <c r="C1500" t="s">
        <v>6206</v>
      </c>
      <c r="D1500" t="s">
        <v>8326</v>
      </c>
      <c r="E1500">
        <v>102800</v>
      </c>
      <c r="F1500">
        <v>3.6290322580645198E-2</v>
      </c>
      <c r="G1500">
        <v>106</v>
      </c>
    </row>
    <row r="1501" spans="1:7" x14ac:dyDescent="0.25">
      <c r="A1501">
        <v>40291</v>
      </c>
      <c r="B1501" t="s">
        <v>3823</v>
      </c>
      <c r="C1501" t="s">
        <v>4016</v>
      </c>
      <c r="D1501" t="s">
        <v>8319</v>
      </c>
      <c r="E1501">
        <v>192100</v>
      </c>
      <c r="F1501">
        <v>4.3454644215100501E-2</v>
      </c>
      <c r="G1501">
        <v>61</v>
      </c>
    </row>
    <row r="1502" spans="1:7" x14ac:dyDescent="0.25">
      <c r="A1502">
        <v>94025</v>
      </c>
      <c r="B1502" t="s">
        <v>7166</v>
      </c>
      <c r="C1502" t="s">
        <v>99</v>
      </c>
      <c r="D1502" t="s">
        <v>8253</v>
      </c>
      <c r="E1502">
        <v>2207700</v>
      </c>
      <c r="F1502">
        <v>-8.7840350369788905E-2</v>
      </c>
      <c r="G1502">
        <v>40.5</v>
      </c>
    </row>
    <row r="1503" spans="1:7" x14ac:dyDescent="0.25">
      <c r="A1503">
        <v>33417</v>
      </c>
      <c r="B1503" t="s">
        <v>3411</v>
      </c>
      <c r="C1503" t="s">
        <v>3212</v>
      </c>
      <c r="D1503" t="s">
        <v>8265</v>
      </c>
      <c r="E1503">
        <v>85600</v>
      </c>
      <c r="F1503">
        <v>-2.3310023310023301E-3</v>
      </c>
      <c r="G1503">
        <v>82</v>
      </c>
    </row>
    <row r="1504" spans="1:7" x14ac:dyDescent="0.25">
      <c r="A1504">
        <v>98102</v>
      </c>
      <c r="B1504" t="s">
        <v>7542</v>
      </c>
      <c r="C1504" t="s">
        <v>7521</v>
      </c>
      <c r="D1504" t="s">
        <v>8268</v>
      </c>
      <c r="E1504">
        <v>661500</v>
      </c>
      <c r="F1504">
        <v>-7.9460061230169798E-2</v>
      </c>
      <c r="G1504">
        <v>55</v>
      </c>
    </row>
    <row r="1505" spans="1:7" x14ac:dyDescent="0.25">
      <c r="A1505">
        <v>17543</v>
      </c>
      <c r="B1505" t="s">
        <v>433</v>
      </c>
      <c r="C1505" t="s">
        <v>1538</v>
      </c>
      <c r="D1505" t="s">
        <v>205</v>
      </c>
      <c r="E1505">
        <v>239300</v>
      </c>
      <c r="F1505">
        <v>3.2801035822183897E-2</v>
      </c>
      <c r="G1505">
        <v>63</v>
      </c>
    </row>
    <row r="1506" spans="1:7" x14ac:dyDescent="0.25">
      <c r="A1506">
        <v>84770</v>
      </c>
      <c r="B1506" t="s">
        <v>2930</v>
      </c>
      <c r="C1506" t="s">
        <v>6693</v>
      </c>
      <c r="D1506" t="s">
        <v>8361</v>
      </c>
      <c r="E1506">
        <v>280000</v>
      </c>
      <c r="F1506">
        <v>6.1812665908229099E-2</v>
      </c>
      <c r="G1506">
        <v>59</v>
      </c>
    </row>
    <row r="1507" spans="1:7" x14ac:dyDescent="0.25">
      <c r="A1507">
        <v>46902</v>
      </c>
      <c r="B1507" t="s">
        <v>4518</v>
      </c>
      <c r="C1507" t="s">
        <v>4413</v>
      </c>
      <c r="D1507" t="s">
        <v>4518</v>
      </c>
      <c r="E1507">
        <v>107100</v>
      </c>
      <c r="F1507">
        <v>9.1743119266055106E-2</v>
      </c>
      <c r="G1507">
        <v>44</v>
      </c>
    </row>
    <row r="1508" spans="1:7" x14ac:dyDescent="0.25">
      <c r="A1508">
        <v>10001</v>
      </c>
      <c r="B1508" t="s">
        <v>1074</v>
      </c>
      <c r="C1508" t="s">
        <v>1075</v>
      </c>
      <c r="D1508" t="s">
        <v>8250</v>
      </c>
      <c r="E1508">
        <v>1856700</v>
      </c>
      <c r="F1508">
        <v>-8.9138540031397206E-2</v>
      </c>
      <c r="G1508">
        <v>160</v>
      </c>
    </row>
    <row r="1509" spans="1:7" x14ac:dyDescent="0.25">
      <c r="A1509">
        <v>20747</v>
      </c>
      <c r="B1509" t="s">
        <v>2135</v>
      </c>
      <c r="C1509" t="s">
        <v>101</v>
      </c>
      <c r="D1509" t="s">
        <v>8259</v>
      </c>
      <c r="E1509">
        <v>244100</v>
      </c>
      <c r="F1509">
        <v>3.4760491733785502E-2</v>
      </c>
      <c r="G1509">
        <v>100.5</v>
      </c>
    </row>
    <row r="1510" spans="1:7" x14ac:dyDescent="0.25">
      <c r="A1510">
        <v>95037</v>
      </c>
      <c r="B1510" t="s">
        <v>7233</v>
      </c>
      <c r="C1510" t="s">
        <v>99</v>
      </c>
      <c r="D1510" t="s">
        <v>8294</v>
      </c>
      <c r="E1510">
        <v>916500</v>
      </c>
      <c r="F1510">
        <v>-8.0650015046644596E-2</v>
      </c>
      <c r="G1510">
        <v>47</v>
      </c>
    </row>
    <row r="1511" spans="1:7" x14ac:dyDescent="0.25">
      <c r="A1511">
        <v>1902</v>
      </c>
      <c r="B1511" t="s">
        <v>268</v>
      </c>
      <c r="C1511" t="s">
        <v>106</v>
      </c>
      <c r="D1511" t="s">
        <v>8271</v>
      </c>
      <c r="E1511">
        <v>331200</v>
      </c>
      <c r="F1511">
        <v>5.37702831689469E-2</v>
      </c>
      <c r="G1511">
        <v>57.5</v>
      </c>
    </row>
    <row r="1512" spans="1:7" x14ac:dyDescent="0.25">
      <c r="A1512">
        <v>8234</v>
      </c>
      <c r="B1512" t="s">
        <v>989</v>
      </c>
      <c r="C1512" t="s">
        <v>733</v>
      </c>
      <c r="D1512" t="s">
        <v>8369</v>
      </c>
      <c r="E1512">
        <v>209500</v>
      </c>
      <c r="F1512">
        <v>5.8080808080808101E-2</v>
      </c>
      <c r="G1512">
        <v>120</v>
      </c>
    </row>
    <row r="1513" spans="1:7" x14ac:dyDescent="0.25">
      <c r="A1513">
        <v>60067</v>
      </c>
      <c r="B1513" t="s">
        <v>5545</v>
      </c>
      <c r="C1513" t="s">
        <v>5519</v>
      </c>
      <c r="D1513" t="s">
        <v>8251</v>
      </c>
      <c r="E1513">
        <v>309300</v>
      </c>
      <c r="F1513">
        <v>-1.7783423308986999E-2</v>
      </c>
      <c r="G1513">
        <v>108.5</v>
      </c>
    </row>
    <row r="1514" spans="1:7" x14ac:dyDescent="0.25">
      <c r="A1514">
        <v>2127</v>
      </c>
      <c r="B1514" t="s">
        <v>316</v>
      </c>
      <c r="C1514" t="s">
        <v>106</v>
      </c>
      <c r="D1514" t="s">
        <v>8271</v>
      </c>
      <c r="E1514">
        <v>679900</v>
      </c>
      <c r="F1514">
        <v>5.8866813833701305E-4</v>
      </c>
      <c r="G1514">
        <v>65</v>
      </c>
    </row>
    <row r="1515" spans="1:7" x14ac:dyDescent="0.25">
      <c r="A1515">
        <v>94610</v>
      </c>
      <c r="B1515" t="s">
        <v>639</v>
      </c>
      <c r="C1515" t="s">
        <v>99</v>
      </c>
      <c r="D1515" t="s">
        <v>8253</v>
      </c>
      <c r="E1515">
        <v>1278300</v>
      </c>
      <c r="F1515">
        <v>2.0680293835835199E-2</v>
      </c>
      <c r="G1515">
        <v>35</v>
      </c>
    </row>
    <row r="1516" spans="1:7" x14ac:dyDescent="0.25">
      <c r="A1516">
        <v>21701</v>
      </c>
      <c r="B1516" t="s">
        <v>2270</v>
      </c>
      <c r="C1516" t="s">
        <v>101</v>
      </c>
      <c r="D1516" t="s">
        <v>8259</v>
      </c>
      <c r="E1516">
        <v>282300</v>
      </c>
      <c r="F1516">
        <v>8.5744908896034297E-3</v>
      </c>
      <c r="G1516">
        <v>66</v>
      </c>
    </row>
    <row r="1517" spans="1:7" x14ac:dyDescent="0.25">
      <c r="A1517">
        <v>93117</v>
      </c>
      <c r="B1517" t="s">
        <v>7069</v>
      </c>
      <c r="C1517" t="s">
        <v>99</v>
      </c>
      <c r="D1517" t="s">
        <v>8352</v>
      </c>
      <c r="E1517">
        <v>819900</v>
      </c>
      <c r="F1517">
        <v>6.1020258725896998E-4</v>
      </c>
      <c r="G1517">
        <v>57</v>
      </c>
    </row>
    <row r="1518" spans="1:7" x14ac:dyDescent="0.25">
      <c r="A1518">
        <v>18042</v>
      </c>
      <c r="B1518" t="s">
        <v>342</v>
      </c>
      <c r="C1518" t="s">
        <v>1538</v>
      </c>
      <c r="D1518" t="s">
        <v>8350</v>
      </c>
      <c r="E1518">
        <v>138400</v>
      </c>
      <c r="F1518">
        <v>3.82595648912228E-2</v>
      </c>
      <c r="G1518">
        <v>73</v>
      </c>
    </row>
    <row r="1519" spans="1:7" x14ac:dyDescent="0.25">
      <c r="A1519">
        <v>85712</v>
      </c>
      <c r="B1519" t="s">
        <v>6794</v>
      </c>
      <c r="C1519" t="s">
        <v>6743</v>
      </c>
      <c r="D1519" t="s">
        <v>6794</v>
      </c>
      <c r="E1519">
        <v>174300</v>
      </c>
      <c r="F1519">
        <v>5.5084745762711898E-2</v>
      </c>
      <c r="G1519">
        <v>56</v>
      </c>
    </row>
    <row r="1520" spans="1:7" x14ac:dyDescent="0.25">
      <c r="A1520">
        <v>33461</v>
      </c>
      <c r="B1520" t="s">
        <v>3422</v>
      </c>
      <c r="C1520" t="s">
        <v>3212</v>
      </c>
      <c r="D1520" t="s">
        <v>8265</v>
      </c>
      <c r="E1520">
        <v>172900</v>
      </c>
      <c r="F1520">
        <v>6.3345633456334594E-2</v>
      </c>
      <c r="G1520">
        <v>85</v>
      </c>
    </row>
    <row r="1521" spans="1:7" x14ac:dyDescent="0.25">
      <c r="A1521">
        <v>85021</v>
      </c>
      <c r="B1521" t="s">
        <v>2207</v>
      </c>
      <c r="C1521" t="s">
        <v>6743</v>
      </c>
      <c r="D1521" t="s">
        <v>8264</v>
      </c>
      <c r="E1521">
        <v>273900</v>
      </c>
      <c r="F1521">
        <v>5.1376146788990797E-3</v>
      </c>
      <c r="G1521">
        <v>66</v>
      </c>
    </row>
    <row r="1522" spans="1:7" x14ac:dyDescent="0.25">
      <c r="A1522">
        <v>17050</v>
      </c>
      <c r="B1522" t="s">
        <v>122</v>
      </c>
      <c r="C1522" t="s">
        <v>1538</v>
      </c>
      <c r="D1522" t="s">
        <v>8364</v>
      </c>
      <c r="E1522">
        <v>269200</v>
      </c>
      <c r="F1522">
        <v>1.0510510510510499E-2</v>
      </c>
      <c r="G1522">
        <v>79</v>
      </c>
    </row>
    <row r="1523" spans="1:7" x14ac:dyDescent="0.25">
      <c r="A1523">
        <v>19808</v>
      </c>
      <c r="B1523" t="s">
        <v>266</v>
      </c>
      <c r="C1523" t="s">
        <v>2044</v>
      </c>
      <c r="D1523" t="s">
        <v>8293</v>
      </c>
      <c r="E1523">
        <v>246000</v>
      </c>
      <c r="F1523">
        <v>-6.0606060606060597E-3</v>
      </c>
      <c r="G1523">
        <v>75</v>
      </c>
    </row>
    <row r="1524" spans="1:7" x14ac:dyDescent="0.25">
      <c r="A1524">
        <v>24153</v>
      </c>
      <c r="B1524" t="s">
        <v>288</v>
      </c>
      <c r="C1524" t="s">
        <v>2066</v>
      </c>
      <c r="D1524" t="s">
        <v>2435</v>
      </c>
      <c r="E1524">
        <v>175600</v>
      </c>
      <c r="F1524">
        <v>3.7212049616066202E-2</v>
      </c>
      <c r="G1524">
        <v>73</v>
      </c>
    </row>
    <row r="1525" spans="1:7" x14ac:dyDescent="0.25">
      <c r="A1525">
        <v>33196</v>
      </c>
      <c r="B1525" t="s">
        <v>3394</v>
      </c>
      <c r="C1525" t="s">
        <v>3212</v>
      </c>
      <c r="D1525" t="s">
        <v>8265</v>
      </c>
      <c r="E1525">
        <v>346300</v>
      </c>
      <c r="F1525">
        <v>3.8069544364508399E-2</v>
      </c>
      <c r="G1525">
        <v>89</v>
      </c>
    </row>
    <row r="1526" spans="1:7" x14ac:dyDescent="0.25">
      <c r="A1526">
        <v>85296</v>
      </c>
      <c r="B1526" t="s">
        <v>2882</v>
      </c>
      <c r="C1526" t="s">
        <v>6743</v>
      </c>
      <c r="D1526" t="s">
        <v>8264</v>
      </c>
      <c r="E1526">
        <v>320500</v>
      </c>
      <c r="F1526">
        <v>6.4077025232403703E-2</v>
      </c>
      <c r="G1526">
        <v>49</v>
      </c>
    </row>
    <row r="1527" spans="1:7" x14ac:dyDescent="0.25">
      <c r="A1527">
        <v>92688</v>
      </c>
      <c r="B1527" t="s">
        <v>7042</v>
      </c>
      <c r="C1527" t="s">
        <v>99</v>
      </c>
      <c r="D1527" t="s">
        <v>8256</v>
      </c>
      <c r="E1527">
        <v>650500</v>
      </c>
      <c r="F1527">
        <v>-1.79649758454106E-2</v>
      </c>
      <c r="G1527">
        <v>63.5</v>
      </c>
    </row>
    <row r="1528" spans="1:7" x14ac:dyDescent="0.25">
      <c r="A1528">
        <v>90660</v>
      </c>
      <c r="B1528" t="s">
        <v>6899</v>
      </c>
      <c r="C1528" t="s">
        <v>99</v>
      </c>
      <c r="D1528" t="s">
        <v>8256</v>
      </c>
      <c r="E1528">
        <v>491000</v>
      </c>
      <c r="F1528">
        <v>3.2380151387720803E-2</v>
      </c>
      <c r="G1528">
        <v>54</v>
      </c>
    </row>
    <row r="1529" spans="1:7" x14ac:dyDescent="0.25">
      <c r="A1529">
        <v>21236</v>
      </c>
      <c r="B1529" t="s">
        <v>497</v>
      </c>
      <c r="C1529" t="s">
        <v>101</v>
      </c>
      <c r="D1529" t="s">
        <v>8267</v>
      </c>
      <c r="E1529">
        <v>236900</v>
      </c>
      <c r="F1529">
        <v>-1.26475548060708E-3</v>
      </c>
      <c r="G1529">
        <v>80.5</v>
      </c>
    </row>
    <row r="1530" spans="1:7" x14ac:dyDescent="0.25">
      <c r="A1530">
        <v>30039</v>
      </c>
      <c r="B1530" t="s">
        <v>3001</v>
      </c>
      <c r="C1530" t="s">
        <v>2990</v>
      </c>
      <c r="D1530" t="s">
        <v>8261</v>
      </c>
      <c r="E1530">
        <v>200200</v>
      </c>
      <c r="F1530">
        <v>7.2308516336368506E-2</v>
      </c>
      <c r="G1530">
        <v>59</v>
      </c>
    </row>
    <row r="1531" spans="1:7" x14ac:dyDescent="0.25">
      <c r="A1531">
        <v>48188</v>
      </c>
      <c r="B1531" t="s">
        <v>294</v>
      </c>
      <c r="C1531" t="s">
        <v>4633</v>
      </c>
      <c r="D1531" t="s">
        <v>8278</v>
      </c>
      <c r="E1531">
        <v>273300</v>
      </c>
      <c r="F1531">
        <v>2.0537714712472E-2</v>
      </c>
      <c r="G1531">
        <v>64</v>
      </c>
    </row>
    <row r="1532" spans="1:7" x14ac:dyDescent="0.25">
      <c r="A1532">
        <v>89509</v>
      </c>
      <c r="B1532" t="s">
        <v>6864</v>
      </c>
      <c r="C1532" t="s">
        <v>6849</v>
      </c>
      <c r="D1532" t="s">
        <v>6864</v>
      </c>
      <c r="E1532">
        <v>454300</v>
      </c>
      <c r="F1532">
        <v>3.9350263097689298E-2</v>
      </c>
      <c r="G1532">
        <v>69</v>
      </c>
    </row>
    <row r="1533" spans="1:7" x14ac:dyDescent="0.25">
      <c r="A1533">
        <v>84074</v>
      </c>
      <c r="B1533" t="s">
        <v>6711</v>
      </c>
      <c r="C1533" t="s">
        <v>6693</v>
      </c>
      <c r="D1533" t="s">
        <v>6717</v>
      </c>
      <c r="E1533">
        <v>282600</v>
      </c>
      <c r="F1533">
        <v>0.115673114883537</v>
      </c>
      <c r="G1533">
        <v>47</v>
      </c>
    </row>
    <row r="1534" spans="1:7" x14ac:dyDescent="0.25">
      <c r="A1534">
        <v>19701</v>
      </c>
      <c r="B1534" t="s">
        <v>2043</v>
      </c>
      <c r="C1534" t="s">
        <v>2044</v>
      </c>
      <c r="D1534" t="s">
        <v>8293</v>
      </c>
      <c r="E1534">
        <v>267800</v>
      </c>
      <c r="F1534">
        <v>1.43939393939394E-2</v>
      </c>
      <c r="G1534">
        <v>74</v>
      </c>
    </row>
    <row r="1535" spans="1:7" x14ac:dyDescent="0.25">
      <c r="A1535">
        <v>32526</v>
      </c>
      <c r="B1535" t="s">
        <v>3278</v>
      </c>
      <c r="C1535" t="s">
        <v>3212</v>
      </c>
      <c r="D1535" t="s">
        <v>8356</v>
      </c>
      <c r="E1535">
        <v>151300</v>
      </c>
      <c r="F1535">
        <v>9.9563953488372103E-2</v>
      </c>
      <c r="G1535">
        <v>74</v>
      </c>
    </row>
    <row r="1536" spans="1:7" x14ac:dyDescent="0.25">
      <c r="A1536">
        <v>30680</v>
      </c>
      <c r="B1536" t="s">
        <v>3125</v>
      </c>
      <c r="C1536" t="s">
        <v>2990</v>
      </c>
      <c r="D1536" t="s">
        <v>8261</v>
      </c>
      <c r="E1536">
        <v>183800</v>
      </c>
      <c r="F1536">
        <v>7.7373974208675297E-2</v>
      </c>
      <c r="G1536">
        <v>57</v>
      </c>
    </row>
    <row r="1537" spans="1:7" x14ac:dyDescent="0.25">
      <c r="A1537">
        <v>78207</v>
      </c>
      <c r="B1537" t="s">
        <v>3440</v>
      </c>
      <c r="C1537" t="s">
        <v>6396</v>
      </c>
      <c r="D1537" t="s">
        <v>8257</v>
      </c>
      <c r="E1537">
        <v>80800</v>
      </c>
      <c r="F1537">
        <v>8.1659973226238303E-2</v>
      </c>
      <c r="G1537">
        <v>63</v>
      </c>
    </row>
    <row r="1538" spans="1:7" x14ac:dyDescent="0.25">
      <c r="A1538">
        <v>72756</v>
      </c>
      <c r="B1538" t="s">
        <v>5331</v>
      </c>
      <c r="C1538" t="s">
        <v>6206</v>
      </c>
      <c r="D1538" t="s">
        <v>8340</v>
      </c>
      <c r="E1538">
        <v>171700</v>
      </c>
      <c r="F1538">
        <v>8.2597730138713701E-2</v>
      </c>
      <c r="G1538">
        <v>69</v>
      </c>
    </row>
    <row r="1539" spans="1:7" x14ac:dyDescent="0.25">
      <c r="A1539">
        <v>11561</v>
      </c>
      <c r="B1539" t="s">
        <v>923</v>
      </c>
      <c r="C1539" t="s">
        <v>1075</v>
      </c>
      <c r="D1539" t="s">
        <v>8250</v>
      </c>
      <c r="E1539">
        <v>585200</v>
      </c>
      <c r="F1539">
        <v>3.4836427939876201E-2</v>
      </c>
      <c r="G1539">
        <v>146</v>
      </c>
    </row>
    <row r="1540" spans="1:7" x14ac:dyDescent="0.25">
      <c r="A1540">
        <v>75165</v>
      </c>
      <c r="B1540" t="s">
        <v>6426</v>
      </c>
      <c r="C1540" t="s">
        <v>6396</v>
      </c>
      <c r="D1540" t="s">
        <v>8262</v>
      </c>
      <c r="E1540">
        <v>211200</v>
      </c>
      <c r="F1540">
        <v>5.1792828685259001E-2</v>
      </c>
      <c r="G1540">
        <v>61.5</v>
      </c>
    </row>
    <row r="1541" spans="1:7" x14ac:dyDescent="0.25">
      <c r="A1541">
        <v>14701</v>
      </c>
      <c r="B1541" t="s">
        <v>421</v>
      </c>
      <c r="C1541" t="s">
        <v>1075</v>
      </c>
      <c r="D1541" t="s">
        <v>8370</v>
      </c>
      <c r="E1541">
        <v>69500</v>
      </c>
      <c r="F1541">
        <v>0.101426307448494</v>
      </c>
      <c r="G1541">
        <v>93</v>
      </c>
    </row>
    <row r="1542" spans="1:7" x14ac:dyDescent="0.25">
      <c r="A1542">
        <v>2740</v>
      </c>
      <c r="B1542" t="s">
        <v>396</v>
      </c>
      <c r="C1542" t="s">
        <v>106</v>
      </c>
      <c r="D1542" t="s">
        <v>8324</v>
      </c>
      <c r="E1542">
        <v>230200</v>
      </c>
      <c r="F1542">
        <v>5.0182481751824798E-2</v>
      </c>
      <c r="G1542">
        <v>70</v>
      </c>
    </row>
    <row r="1543" spans="1:7" x14ac:dyDescent="0.25">
      <c r="A1543">
        <v>79423</v>
      </c>
      <c r="B1543" t="s">
        <v>8322</v>
      </c>
      <c r="C1543" t="s">
        <v>6396</v>
      </c>
      <c r="D1543" t="s">
        <v>8322</v>
      </c>
      <c r="E1543">
        <v>152400</v>
      </c>
      <c r="F1543">
        <v>3.3220338983050803E-2</v>
      </c>
      <c r="G1543">
        <v>0</v>
      </c>
    </row>
    <row r="1544" spans="1:7" x14ac:dyDescent="0.25">
      <c r="A1544">
        <v>79762</v>
      </c>
      <c r="B1544" t="s">
        <v>3435</v>
      </c>
      <c r="C1544" t="s">
        <v>6396</v>
      </c>
      <c r="D1544" t="s">
        <v>3435</v>
      </c>
      <c r="E1544">
        <v>193100</v>
      </c>
      <c r="F1544">
        <v>0.160456730769231</v>
      </c>
      <c r="G1544">
        <v>0</v>
      </c>
    </row>
    <row r="1545" spans="1:7" x14ac:dyDescent="0.25">
      <c r="A1545">
        <v>78744</v>
      </c>
      <c r="B1545" t="s">
        <v>5369</v>
      </c>
      <c r="C1545" t="s">
        <v>6396</v>
      </c>
      <c r="D1545" t="s">
        <v>8254</v>
      </c>
      <c r="E1545">
        <v>217600</v>
      </c>
      <c r="F1545">
        <v>8.9089089089089094E-2</v>
      </c>
      <c r="G1545">
        <v>47.5</v>
      </c>
    </row>
    <row r="1546" spans="1:7" x14ac:dyDescent="0.25">
      <c r="A1546">
        <v>53214</v>
      </c>
      <c r="B1546" t="s">
        <v>5104</v>
      </c>
      <c r="C1546" t="s">
        <v>5049</v>
      </c>
      <c r="D1546" t="s">
        <v>8331</v>
      </c>
      <c r="E1546">
        <v>140500</v>
      </c>
      <c r="F1546">
        <v>4.1512231282431401E-2</v>
      </c>
      <c r="G1546">
        <v>58</v>
      </c>
    </row>
    <row r="1547" spans="1:7" x14ac:dyDescent="0.25">
      <c r="A1547">
        <v>27320</v>
      </c>
      <c r="B1547" t="s">
        <v>2607</v>
      </c>
      <c r="C1547" t="s">
        <v>2564</v>
      </c>
      <c r="D1547" t="s">
        <v>8289</v>
      </c>
      <c r="E1547">
        <v>87000</v>
      </c>
      <c r="F1547">
        <v>0.125485122897801</v>
      </c>
      <c r="G1547">
        <v>90.5</v>
      </c>
    </row>
    <row r="1548" spans="1:7" x14ac:dyDescent="0.25">
      <c r="A1548">
        <v>77080</v>
      </c>
      <c r="B1548" t="s">
        <v>2056</v>
      </c>
      <c r="C1548" t="s">
        <v>6396</v>
      </c>
      <c r="D1548" t="s">
        <v>8252</v>
      </c>
      <c r="E1548">
        <v>254300</v>
      </c>
      <c r="F1548">
        <v>9.1269841269841293E-3</v>
      </c>
      <c r="G1548">
        <v>96</v>
      </c>
    </row>
    <row r="1549" spans="1:7" x14ac:dyDescent="0.25">
      <c r="A1549">
        <v>50266</v>
      </c>
      <c r="B1549" t="s">
        <v>4978</v>
      </c>
      <c r="C1549" t="s">
        <v>4942</v>
      </c>
      <c r="D1549" t="s">
        <v>8371</v>
      </c>
      <c r="E1549">
        <v>236300</v>
      </c>
      <c r="F1549">
        <v>2.4718126626192501E-2</v>
      </c>
      <c r="G1549">
        <v>76</v>
      </c>
    </row>
    <row r="1550" spans="1:7" x14ac:dyDescent="0.25">
      <c r="A1550">
        <v>7726</v>
      </c>
      <c r="B1550" t="s">
        <v>870</v>
      </c>
      <c r="C1550" t="s">
        <v>733</v>
      </c>
      <c r="D1550" t="s">
        <v>8250</v>
      </c>
      <c r="E1550">
        <v>461400</v>
      </c>
      <c r="F1550">
        <v>2.60173448965977E-2</v>
      </c>
      <c r="G1550">
        <v>106</v>
      </c>
    </row>
    <row r="1551" spans="1:7" x14ac:dyDescent="0.25">
      <c r="A1551">
        <v>31909</v>
      </c>
      <c r="B1551" t="s">
        <v>2838</v>
      </c>
      <c r="C1551" t="s">
        <v>2990</v>
      </c>
      <c r="D1551" t="s">
        <v>2838</v>
      </c>
      <c r="E1551">
        <v>146300</v>
      </c>
      <c r="F1551">
        <v>7.1794871794871803E-2</v>
      </c>
      <c r="G1551">
        <v>63.5</v>
      </c>
    </row>
    <row r="1552" spans="1:7" x14ac:dyDescent="0.25">
      <c r="A1552">
        <v>32404</v>
      </c>
      <c r="B1552" t="s">
        <v>3262</v>
      </c>
      <c r="C1552" t="s">
        <v>3212</v>
      </c>
      <c r="D1552" t="s">
        <v>3262</v>
      </c>
      <c r="E1552">
        <v>157600</v>
      </c>
      <c r="F1552">
        <v>-4.0779062690200797E-2</v>
      </c>
      <c r="G1552">
        <v>112</v>
      </c>
    </row>
    <row r="1553" spans="1:7" x14ac:dyDescent="0.25">
      <c r="A1553">
        <v>32955</v>
      </c>
      <c r="B1553" t="s">
        <v>3343</v>
      </c>
      <c r="C1553" t="s">
        <v>3212</v>
      </c>
      <c r="D1553" t="s">
        <v>8345</v>
      </c>
      <c r="E1553">
        <v>243500</v>
      </c>
      <c r="F1553">
        <v>3.0906011854360701E-2</v>
      </c>
      <c r="G1553">
        <v>70</v>
      </c>
    </row>
    <row r="1554" spans="1:7" x14ac:dyDescent="0.25">
      <c r="A1554">
        <v>28212</v>
      </c>
      <c r="B1554" t="s">
        <v>648</v>
      </c>
      <c r="C1554" t="s">
        <v>2564</v>
      </c>
      <c r="D1554" t="s">
        <v>8258</v>
      </c>
      <c r="E1554">
        <v>180700</v>
      </c>
      <c r="F1554">
        <v>6.3566804002354302E-2</v>
      </c>
      <c r="G1554">
        <v>49</v>
      </c>
    </row>
    <row r="1555" spans="1:7" x14ac:dyDescent="0.25">
      <c r="A1555">
        <v>77044</v>
      </c>
      <c r="B1555" t="s">
        <v>2056</v>
      </c>
      <c r="C1555" t="s">
        <v>6396</v>
      </c>
      <c r="D1555" t="s">
        <v>8252</v>
      </c>
      <c r="E1555">
        <v>203500</v>
      </c>
      <c r="F1555">
        <v>4.1453428863868998E-2</v>
      </c>
      <c r="G1555">
        <v>85</v>
      </c>
    </row>
    <row r="1556" spans="1:7" x14ac:dyDescent="0.25">
      <c r="A1556">
        <v>27127</v>
      </c>
      <c r="B1556" t="s">
        <v>2574</v>
      </c>
      <c r="C1556" t="s">
        <v>2564</v>
      </c>
      <c r="D1556" t="s">
        <v>2574</v>
      </c>
      <c r="E1556">
        <v>136900</v>
      </c>
      <c r="F1556">
        <v>8.9101034208432794E-2</v>
      </c>
      <c r="G1556">
        <v>56</v>
      </c>
    </row>
    <row r="1557" spans="1:7" x14ac:dyDescent="0.25">
      <c r="A1557">
        <v>29577</v>
      </c>
      <c r="B1557" t="s">
        <v>2940</v>
      </c>
      <c r="C1557" t="s">
        <v>2868</v>
      </c>
      <c r="D1557" t="s">
        <v>8312</v>
      </c>
      <c r="E1557">
        <v>150600</v>
      </c>
      <c r="F1557">
        <v>6.4310954063604195E-2</v>
      </c>
      <c r="G1557">
        <v>126</v>
      </c>
    </row>
    <row r="1558" spans="1:7" x14ac:dyDescent="0.25">
      <c r="A1558">
        <v>12603</v>
      </c>
      <c r="B1558" t="s">
        <v>1323</v>
      </c>
      <c r="C1558" t="s">
        <v>1075</v>
      </c>
      <c r="D1558" t="s">
        <v>8250</v>
      </c>
      <c r="E1558">
        <v>257200</v>
      </c>
      <c r="F1558">
        <v>0.103862660944206</v>
      </c>
      <c r="G1558">
        <v>114</v>
      </c>
    </row>
    <row r="1559" spans="1:7" x14ac:dyDescent="0.25">
      <c r="A1559">
        <v>28054</v>
      </c>
      <c r="B1559" t="s">
        <v>2696</v>
      </c>
      <c r="C1559" t="s">
        <v>2564</v>
      </c>
      <c r="D1559" t="s">
        <v>8258</v>
      </c>
      <c r="E1559">
        <v>153600</v>
      </c>
      <c r="F1559">
        <v>6.6666666666666693E-2</v>
      </c>
      <c r="G1559">
        <v>55</v>
      </c>
    </row>
    <row r="1560" spans="1:7" x14ac:dyDescent="0.25">
      <c r="A1560">
        <v>60193</v>
      </c>
      <c r="B1560" t="s">
        <v>5584</v>
      </c>
      <c r="C1560" t="s">
        <v>5519</v>
      </c>
      <c r="D1560" t="s">
        <v>8251</v>
      </c>
      <c r="E1560">
        <v>246500</v>
      </c>
      <c r="F1560">
        <v>6.9444444444444397E-3</v>
      </c>
      <c r="G1560">
        <v>76</v>
      </c>
    </row>
    <row r="1561" spans="1:7" x14ac:dyDescent="0.25">
      <c r="A1561">
        <v>92054</v>
      </c>
      <c r="B1561" t="s">
        <v>1162</v>
      </c>
      <c r="C1561" t="s">
        <v>99</v>
      </c>
      <c r="D1561" t="s">
        <v>8275</v>
      </c>
      <c r="E1561">
        <v>685500</v>
      </c>
      <c r="F1561">
        <v>8.0882352941176495E-3</v>
      </c>
      <c r="G1561">
        <v>63</v>
      </c>
    </row>
    <row r="1562" spans="1:7" x14ac:dyDescent="0.25">
      <c r="A1562">
        <v>55304</v>
      </c>
      <c r="B1562" t="s">
        <v>248</v>
      </c>
      <c r="C1562" t="s">
        <v>5260</v>
      </c>
      <c r="D1562" t="s">
        <v>8314</v>
      </c>
      <c r="E1562">
        <v>316400</v>
      </c>
      <c r="F1562">
        <v>4.5259332672613103E-2</v>
      </c>
      <c r="G1562">
        <v>74</v>
      </c>
    </row>
    <row r="1563" spans="1:7" x14ac:dyDescent="0.25">
      <c r="A1563">
        <v>72758</v>
      </c>
      <c r="B1563" t="s">
        <v>5331</v>
      </c>
      <c r="C1563" t="s">
        <v>6206</v>
      </c>
      <c r="D1563" t="s">
        <v>8340</v>
      </c>
      <c r="E1563">
        <v>229200</v>
      </c>
      <c r="F1563">
        <v>6.5550906555090702E-2</v>
      </c>
      <c r="G1563">
        <v>74</v>
      </c>
    </row>
    <row r="1564" spans="1:7" x14ac:dyDescent="0.25">
      <c r="A1564">
        <v>33484</v>
      </c>
      <c r="B1564" t="s">
        <v>3417</v>
      </c>
      <c r="C1564" t="s">
        <v>3212</v>
      </c>
      <c r="D1564" t="s">
        <v>8265</v>
      </c>
      <c r="E1564">
        <v>140100</v>
      </c>
      <c r="F1564">
        <v>6.1363636363636398E-2</v>
      </c>
      <c r="G1564">
        <v>90</v>
      </c>
    </row>
    <row r="1565" spans="1:7" x14ac:dyDescent="0.25">
      <c r="A1565">
        <v>85249</v>
      </c>
      <c r="B1565" t="s">
        <v>4601</v>
      </c>
      <c r="C1565" t="s">
        <v>6743</v>
      </c>
      <c r="D1565" t="s">
        <v>8264</v>
      </c>
      <c r="E1565">
        <v>410900</v>
      </c>
      <c r="F1565">
        <v>5.30497180932855E-2</v>
      </c>
      <c r="G1565">
        <v>50</v>
      </c>
    </row>
    <row r="1566" spans="1:7" x14ac:dyDescent="0.25">
      <c r="A1566">
        <v>92064</v>
      </c>
      <c r="B1566" t="s">
        <v>6965</v>
      </c>
      <c r="C1566" t="s">
        <v>99</v>
      </c>
      <c r="D1566" t="s">
        <v>8275</v>
      </c>
      <c r="E1566">
        <v>742000</v>
      </c>
      <c r="F1566">
        <v>8.1521739130434798E-3</v>
      </c>
      <c r="G1566">
        <v>66</v>
      </c>
    </row>
    <row r="1567" spans="1:7" x14ac:dyDescent="0.25">
      <c r="A1567">
        <v>61820</v>
      </c>
      <c r="B1567" t="s">
        <v>5743</v>
      </c>
      <c r="C1567" t="s">
        <v>5519</v>
      </c>
      <c r="D1567" t="s">
        <v>8372</v>
      </c>
      <c r="E1567">
        <v>114600</v>
      </c>
      <c r="F1567">
        <v>2.1390374331550801E-2</v>
      </c>
      <c r="G1567">
        <v>95</v>
      </c>
    </row>
    <row r="1568" spans="1:7" x14ac:dyDescent="0.25">
      <c r="A1568">
        <v>27909</v>
      </c>
      <c r="B1568" t="s">
        <v>9172</v>
      </c>
      <c r="C1568" t="s">
        <v>2564</v>
      </c>
      <c r="D1568" t="s">
        <v>9172</v>
      </c>
      <c r="E1568">
        <v>165700</v>
      </c>
      <c r="F1568">
        <v>-1.13365155131265E-2</v>
      </c>
      <c r="G1568">
        <v>111.5</v>
      </c>
    </row>
    <row r="1569" spans="1:7" x14ac:dyDescent="0.25">
      <c r="A1569">
        <v>92833</v>
      </c>
      <c r="B1569" t="s">
        <v>1867</v>
      </c>
      <c r="C1569" t="s">
        <v>99</v>
      </c>
      <c r="D1569" t="s">
        <v>8256</v>
      </c>
      <c r="E1569">
        <v>597000</v>
      </c>
      <c r="F1569">
        <v>2.6872690628149099E-3</v>
      </c>
      <c r="G1569">
        <v>52</v>
      </c>
    </row>
    <row r="1570" spans="1:7" x14ac:dyDescent="0.25">
      <c r="A1570">
        <v>60651</v>
      </c>
      <c r="B1570" t="s">
        <v>5660</v>
      </c>
      <c r="C1570" t="s">
        <v>5519</v>
      </c>
      <c r="D1570" t="s">
        <v>8251</v>
      </c>
      <c r="E1570">
        <v>173700</v>
      </c>
      <c r="F1570">
        <v>0.106369426751592</v>
      </c>
      <c r="G1570">
        <v>81.5</v>
      </c>
    </row>
    <row r="1571" spans="1:7" x14ac:dyDescent="0.25">
      <c r="A1571">
        <v>34119</v>
      </c>
      <c r="B1571" t="s">
        <v>594</v>
      </c>
      <c r="C1571" t="s">
        <v>3212</v>
      </c>
      <c r="D1571" t="s">
        <v>8359</v>
      </c>
      <c r="E1571">
        <v>400700</v>
      </c>
      <c r="F1571">
        <v>4.51240912509401E-3</v>
      </c>
      <c r="G1571">
        <v>136</v>
      </c>
    </row>
    <row r="1572" spans="1:7" x14ac:dyDescent="0.25">
      <c r="A1572">
        <v>33917</v>
      </c>
      <c r="B1572" t="s">
        <v>3489</v>
      </c>
      <c r="C1572" t="s">
        <v>3212</v>
      </c>
      <c r="D1572" t="s">
        <v>8280</v>
      </c>
      <c r="E1572">
        <v>199100</v>
      </c>
      <c r="F1572">
        <v>2.787816210635E-2</v>
      </c>
      <c r="G1572">
        <v>108.5</v>
      </c>
    </row>
    <row r="1573" spans="1:7" x14ac:dyDescent="0.25">
      <c r="A1573">
        <v>27030</v>
      </c>
      <c r="B1573" t="s">
        <v>2284</v>
      </c>
      <c r="C1573" t="s">
        <v>2564</v>
      </c>
      <c r="D1573" t="s">
        <v>2284</v>
      </c>
      <c r="E1573">
        <v>110300</v>
      </c>
      <c r="F1573">
        <v>8.9920948616600799E-2</v>
      </c>
      <c r="G1573">
        <v>86</v>
      </c>
    </row>
    <row r="1574" spans="1:7" x14ac:dyDescent="0.25">
      <c r="A1574">
        <v>33445</v>
      </c>
      <c r="B1574" t="s">
        <v>3417</v>
      </c>
      <c r="C1574" t="s">
        <v>3212</v>
      </c>
      <c r="D1574" t="s">
        <v>8265</v>
      </c>
      <c r="E1574">
        <v>181700</v>
      </c>
      <c r="F1574">
        <v>5.39443155452436E-2</v>
      </c>
      <c r="G1574">
        <v>89</v>
      </c>
    </row>
    <row r="1575" spans="1:7" x14ac:dyDescent="0.25">
      <c r="A1575">
        <v>72703</v>
      </c>
      <c r="B1575" t="s">
        <v>2731</v>
      </c>
      <c r="C1575" t="s">
        <v>6206</v>
      </c>
      <c r="D1575" t="s">
        <v>8340</v>
      </c>
      <c r="E1575">
        <v>241600</v>
      </c>
      <c r="F1575">
        <v>6.5725628584031803E-2</v>
      </c>
      <c r="G1575">
        <v>71</v>
      </c>
    </row>
    <row r="1576" spans="1:7" x14ac:dyDescent="0.25">
      <c r="A1576">
        <v>53221</v>
      </c>
      <c r="B1576" t="s">
        <v>5102</v>
      </c>
      <c r="C1576" t="s">
        <v>5049</v>
      </c>
      <c r="D1576" t="s">
        <v>8331</v>
      </c>
      <c r="E1576">
        <v>163100</v>
      </c>
      <c r="F1576">
        <v>4.61834509300834E-2</v>
      </c>
      <c r="G1576">
        <v>62</v>
      </c>
    </row>
    <row r="1577" spans="1:7" x14ac:dyDescent="0.25">
      <c r="A1577">
        <v>95825</v>
      </c>
      <c r="B1577" t="s">
        <v>7330</v>
      </c>
      <c r="C1577" t="s">
        <v>99</v>
      </c>
      <c r="D1577" t="s">
        <v>8273</v>
      </c>
      <c r="E1577">
        <v>304700</v>
      </c>
      <c r="F1577">
        <v>5.5055401662049898E-2</v>
      </c>
      <c r="G1577">
        <v>49</v>
      </c>
    </row>
    <row r="1578" spans="1:7" x14ac:dyDescent="0.25">
      <c r="A1578">
        <v>34207</v>
      </c>
      <c r="B1578" t="s">
        <v>3503</v>
      </c>
      <c r="C1578" t="s">
        <v>3212</v>
      </c>
      <c r="D1578" t="s">
        <v>8311</v>
      </c>
      <c r="E1578">
        <v>131200</v>
      </c>
      <c r="F1578">
        <v>-7.4753173483779994E-2</v>
      </c>
      <c r="G1578">
        <v>0</v>
      </c>
    </row>
    <row r="1579" spans="1:7" x14ac:dyDescent="0.25">
      <c r="A1579">
        <v>19805</v>
      </c>
      <c r="B1579" t="s">
        <v>266</v>
      </c>
      <c r="C1579" t="s">
        <v>2044</v>
      </c>
      <c r="D1579" t="s">
        <v>8293</v>
      </c>
      <c r="E1579">
        <v>136400</v>
      </c>
      <c r="F1579">
        <v>5.8997050147492599E-3</v>
      </c>
      <c r="G1579">
        <v>85.5</v>
      </c>
    </row>
    <row r="1580" spans="1:7" x14ac:dyDescent="0.25">
      <c r="A1580">
        <v>91765</v>
      </c>
      <c r="B1580" t="s">
        <v>6940</v>
      </c>
      <c r="C1580" t="s">
        <v>99</v>
      </c>
      <c r="D1580" t="s">
        <v>8256</v>
      </c>
      <c r="E1580">
        <v>675400</v>
      </c>
      <c r="F1580">
        <v>-3.1823394495412799E-2</v>
      </c>
      <c r="G1580">
        <v>76</v>
      </c>
    </row>
    <row r="1581" spans="1:7" x14ac:dyDescent="0.25">
      <c r="A1581">
        <v>77055</v>
      </c>
      <c r="B1581" t="s">
        <v>2056</v>
      </c>
      <c r="C1581" t="s">
        <v>6396</v>
      </c>
      <c r="D1581" t="s">
        <v>8252</v>
      </c>
      <c r="E1581">
        <v>420300</v>
      </c>
      <c r="F1581">
        <v>-2.0051294007927298E-2</v>
      </c>
      <c r="G1581">
        <v>128.5</v>
      </c>
    </row>
    <row r="1582" spans="1:7" x14ac:dyDescent="0.25">
      <c r="A1582">
        <v>55406</v>
      </c>
      <c r="B1582" t="s">
        <v>5342</v>
      </c>
      <c r="C1582" t="s">
        <v>5260</v>
      </c>
      <c r="D1582" t="s">
        <v>8314</v>
      </c>
      <c r="E1582">
        <v>257900</v>
      </c>
      <c r="F1582">
        <v>1.01840971406189E-2</v>
      </c>
      <c r="G1582">
        <v>57</v>
      </c>
    </row>
    <row r="1583" spans="1:7" x14ac:dyDescent="0.25">
      <c r="A1583">
        <v>43017</v>
      </c>
      <c r="B1583" t="s">
        <v>505</v>
      </c>
      <c r="C1583" t="s">
        <v>4080</v>
      </c>
      <c r="D1583" t="s">
        <v>2838</v>
      </c>
      <c r="E1583">
        <v>376200</v>
      </c>
      <c r="F1583">
        <v>2.7027027027027001E-2</v>
      </c>
      <c r="G1583">
        <v>66</v>
      </c>
    </row>
    <row r="1584" spans="1:7" x14ac:dyDescent="0.25">
      <c r="A1584">
        <v>49441</v>
      </c>
      <c r="B1584" t="s">
        <v>4864</v>
      </c>
      <c r="C1584" t="s">
        <v>4633</v>
      </c>
      <c r="D1584" t="s">
        <v>4865</v>
      </c>
      <c r="E1584">
        <v>130600</v>
      </c>
      <c r="F1584">
        <v>4.2298483639265798E-2</v>
      </c>
      <c r="G1584">
        <v>64</v>
      </c>
    </row>
    <row r="1585" spans="1:7" x14ac:dyDescent="0.25">
      <c r="A1585">
        <v>33410</v>
      </c>
      <c r="B1585" t="s">
        <v>3407</v>
      </c>
      <c r="C1585" t="s">
        <v>3212</v>
      </c>
      <c r="D1585" t="s">
        <v>8265</v>
      </c>
      <c r="E1585">
        <v>367700</v>
      </c>
      <c r="F1585">
        <v>2.5948660714285698E-2</v>
      </c>
      <c r="G1585">
        <v>88</v>
      </c>
    </row>
    <row r="1586" spans="1:7" x14ac:dyDescent="0.25">
      <c r="A1586">
        <v>60188</v>
      </c>
      <c r="B1586" t="s">
        <v>5592</v>
      </c>
      <c r="C1586" t="s">
        <v>5519</v>
      </c>
      <c r="D1586" t="s">
        <v>8251</v>
      </c>
      <c r="E1586">
        <v>253000</v>
      </c>
      <c r="F1586">
        <v>2.9292107404393801E-2</v>
      </c>
      <c r="G1586">
        <v>74</v>
      </c>
    </row>
    <row r="1587" spans="1:7" x14ac:dyDescent="0.25">
      <c r="A1587">
        <v>82001</v>
      </c>
      <c r="B1587" t="s">
        <v>6603</v>
      </c>
      <c r="C1587" t="s">
        <v>6604</v>
      </c>
      <c r="D1587" t="s">
        <v>6603</v>
      </c>
      <c r="E1587">
        <v>241100</v>
      </c>
      <c r="F1587">
        <v>0.13139371187235999</v>
      </c>
      <c r="G1587">
        <v>63</v>
      </c>
    </row>
    <row r="1588" spans="1:7" x14ac:dyDescent="0.25">
      <c r="A1588">
        <v>97303</v>
      </c>
      <c r="B1588" t="s">
        <v>7454</v>
      </c>
      <c r="C1588" t="s">
        <v>7409</v>
      </c>
      <c r="D1588" t="s">
        <v>288</v>
      </c>
      <c r="E1588">
        <v>299900</v>
      </c>
      <c r="F1588">
        <v>6.3098192130450204E-2</v>
      </c>
      <c r="G1588">
        <v>51</v>
      </c>
    </row>
    <row r="1589" spans="1:7" x14ac:dyDescent="0.25">
      <c r="A1589">
        <v>79707</v>
      </c>
      <c r="B1589" t="s">
        <v>2358</v>
      </c>
      <c r="C1589" t="s">
        <v>6396</v>
      </c>
      <c r="D1589" t="s">
        <v>2358</v>
      </c>
      <c r="E1589">
        <v>335800</v>
      </c>
      <c r="F1589">
        <v>9.4167481264255504E-2</v>
      </c>
      <c r="G1589">
        <v>0</v>
      </c>
    </row>
    <row r="1590" spans="1:7" x14ac:dyDescent="0.25">
      <c r="A1590">
        <v>78412</v>
      </c>
      <c r="B1590" t="s">
        <v>8363</v>
      </c>
      <c r="C1590" t="s">
        <v>6396</v>
      </c>
      <c r="D1590" t="s">
        <v>8363</v>
      </c>
      <c r="E1590">
        <v>139200</v>
      </c>
      <c r="F1590">
        <v>1.53172866520788E-2</v>
      </c>
      <c r="G1590">
        <v>0</v>
      </c>
    </row>
    <row r="1591" spans="1:7" x14ac:dyDescent="0.25">
      <c r="A1591">
        <v>63368</v>
      </c>
      <c r="B1591" t="s">
        <v>5781</v>
      </c>
      <c r="C1591" t="s">
        <v>5817</v>
      </c>
      <c r="D1591" t="s">
        <v>8263</v>
      </c>
      <c r="E1591">
        <v>270000</v>
      </c>
      <c r="F1591">
        <v>3.09278350515464E-2</v>
      </c>
      <c r="G1591">
        <v>56.5</v>
      </c>
    </row>
    <row r="1592" spans="1:7" x14ac:dyDescent="0.25">
      <c r="A1592">
        <v>11435</v>
      </c>
      <c r="B1592" t="s">
        <v>1074</v>
      </c>
      <c r="C1592" t="s">
        <v>1075</v>
      </c>
      <c r="D1592" t="s">
        <v>8250</v>
      </c>
      <c r="E1592">
        <v>539500</v>
      </c>
      <c r="F1592">
        <v>8.4204180064308701E-2</v>
      </c>
      <c r="G1592">
        <v>152.5</v>
      </c>
    </row>
    <row r="1593" spans="1:7" x14ac:dyDescent="0.25">
      <c r="A1593">
        <v>78852</v>
      </c>
      <c r="B1593" t="s">
        <v>8373</v>
      </c>
      <c r="C1593" t="s">
        <v>6396</v>
      </c>
      <c r="D1593" t="s">
        <v>8373</v>
      </c>
      <c r="E1593">
        <v>134100</v>
      </c>
      <c r="F1593">
        <v>1.8996960486322201E-2</v>
      </c>
      <c r="G1593">
        <v>0</v>
      </c>
    </row>
    <row r="1594" spans="1:7" x14ac:dyDescent="0.25">
      <c r="A1594">
        <v>92544</v>
      </c>
      <c r="B1594" t="s">
        <v>7015</v>
      </c>
      <c r="C1594" t="s">
        <v>99</v>
      </c>
      <c r="D1594" t="s">
        <v>8282</v>
      </c>
      <c r="E1594">
        <v>277300</v>
      </c>
      <c r="F1594">
        <v>4.0525328330206403E-2</v>
      </c>
      <c r="G1594">
        <v>75.5</v>
      </c>
    </row>
    <row r="1595" spans="1:7" x14ac:dyDescent="0.25">
      <c r="A1595">
        <v>21093</v>
      </c>
      <c r="B1595" t="s">
        <v>2198</v>
      </c>
      <c r="C1595" t="s">
        <v>101</v>
      </c>
      <c r="D1595" t="s">
        <v>8267</v>
      </c>
      <c r="E1595">
        <v>370300</v>
      </c>
      <c r="F1595">
        <v>-2.2181146025878E-2</v>
      </c>
      <c r="G1595">
        <v>88.5</v>
      </c>
    </row>
    <row r="1596" spans="1:7" x14ac:dyDescent="0.25">
      <c r="A1596">
        <v>64055</v>
      </c>
      <c r="B1596" t="s">
        <v>1597</v>
      </c>
      <c r="C1596" t="s">
        <v>5817</v>
      </c>
      <c r="D1596" t="s">
        <v>5890</v>
      </c>
      <c r="E1596">
        <v>138800</v>
      </c>
      <c r="F1596">
        <v>3.6594473487677401E-2</v>
      </c>
      <c r="G1596">
        <v>52</v>
      </c>
    </row>
    <row r="1597" spans="1:7" x14ac:dyDescent="0.25">
      <c r="A1597">
        <v>97477</v>
      </c>
      <c r="B1597" t="s">
        <v>144</v>
      </c>
      <c r="C1597" t="s">
        <v>7409</v>
      </c>
      <c r="D1597" t="s">
        <v>7471</v>
      </c>
      <c r="E1597">
        <v>252500</v>
      </c>
      <c r="F1597">
        <v>7.3098172545686402E-2</v>
      </c>
      <c r="G1597">
        <v>45</v>
      </c>
    </row>
    <row r="1598" spans="1:7" x14ac:dyDescent="0.25">
      <c r="A1598">
        <v>27292</v>
      </c>
      <c r="B1598" t="s">
        <v>351</v>
      </c>
      <c r="C1598" t="s">
        <v>2564</v>
      </c>
      <c r="D1598" t="s">
        <v>2574</v>
      </c>
      <c r="E1598">
        <v>126900</v>
      </c>
      <c r="F1598">
        <v>8.5543199315654406E-2</v>
      </c>
      <c r="G1598">
        <v>115</v>
      </c>
    </row>
    <row r="1599" spans="1:7" x14ac:dyDescent="0.25">
      <c r="A1599">
        <v>87031</v>
      </c>
      <c r="B1599" t="s">
        <v>6822</v>
      </c>
      <c r="C1599" t="s">
        <v>6816</v>
      </c>
      <c r="D1599" t="s">
        <v>6829</v>
      </c>
      <c r="E1599">
        <v>150300</v>
      </c>
      <c r="F1599">
        <v>1.8983050847457598E-2</v>
      </c>
      <c r="G1599">
        <v>78</v>
      </c>
    </row>
    <row r="1600" spans="1:7" x14ac:dyDescent="0.25">
      <c r="A1600">
        <v>18017</v>
      </c>
      <c r="B1600" t="s">
        <v>518</v>
      </c>
      <c r="C1600" t="s">
        <v>1538</v>
      </c>
      <c r="D1600" t="s">
        <v>8350</v>
      </c>
      <c r="E1600">
        <v>234000</v>
      </c>
      <c r="F1600">
        <v>5.0740907049842798E-2</v>
      </c>
      <c r="G1600">
        <v>71</v>
      </c>
    </row>
    <row r="1601" spans="1:7" x14ac:dyDescent="0.25">
      <c r="A1601">
        <v>93711</v>
      </c>
      <c r="B1601" t="s">
        <v>4174</v>
      </c>
      <c r="C1601" t="s">
        <v>99</v>
      </c>
      <c r="D1601" t="s">
        <v>4174</v>
      </c>
      <c r="E1601">
        <v>362200</v>
      </c>
      <c r="F1601">
        <v>3.5448827901658098E-2</v>
      </c>
      <c r="G1601">
        <v>58.5</v>
      </c>
    </row>
    <row r="1602" spans="1:7" x14ac:dyDescent="0.25">
      <c r="A1602">
        <v>85716</v>
      </c>
      <c r="B1602" t="s">
        <v>6794</v>
      </c>
      <c r="C1602" t="s">
        <v>6743</v>
      </c>
      <c r="D1602" t="s">
        <v>6794</v>
      </c>
      <c r="E1602">
        <v>203300</v>
      </c>
      <c r="F1602">
        <v>5.0645994832041297E-2</v>
      </c>
      <c r="G1602">
        <v>54.5</v>
      </c>
    </row>
    <row r="1603" spans="1:7" x14ac:dyDescent="0.25">
      <c r="A1603">
        <v>1420</v>
      </c>
      <c r="B1603" t="s">
        <v>180</v>
      </c>
      <c r="C1603" t="s">
        <v>106</v>
      </c>
      <c r="D1603" t="s">
        <v>222</v>
      </c>
      <c r="E1603">
        <v>219000</v>
      </c>
      <c r="F1603">
        <v>9.5000000000000001E-2</v>
      </c>
      <c r="G1603">
        <v>70</v>
      </c>
    </row>
    <row r="1604" spans="1:7" x14ac:dyDescent="0.25">
      <c r="A1604">
        <v>55379</v>
      </c>
      <c r="B1604" t="s">
        <v>5335</v>
      </c>
      <c r="C1604" t="s">
        <v>5260</v>
      </c>
      <c r="D1604" t="s">
        <v>8314</v>
      </c>
      <c r="E1604">
        <v>277800</v>
      </c>
      <c r="F1604">
        <v>7.0107858243451504E-2</v>
      </c>
      <c r="G1604">
        <v>67.5</v>
      </c>
    </row>
    <row r="1605" spans="1:7" x14ac:dyDescent="0.25">
      <c r="A1605">
        <v>32714</v>
      </c>
      <c r="B1605" t="s">
        <v>3302</v>
      </c>
      <c r="C1605" t="s">
        <v>3212</v>
      </c>
      <c r="D1605" t="s">
        <v>8272</v>
      </c>
      <c r="E1605">
        <v>203700</v>
      </c>
      <c r="F1605">
        <v>7.7777777777777807E-2</v>
      </c>
      <c r="G1605">
        <v>71</v>
      </c>
    </row>
    <row r="1606" spans="1:7" x14ac:dyDescent="0.25">
      <c r="A1606">
        <v>61701</v>
      </c>
      <c r="B1606" t="s">
        <v>4578</v>
      </c>
      <c r="C1606" t="s">
        <v>5519</v>
      </c>
      <c r="D1606" t="s">
        <v>4578</v>
      </c>
      <c r="E1606">
        <v>105700</v>
      </c>
      <c r="F1606">
        <v>1.8957345971563999E-3</v>
      </c>
      <c r="G1606">
        <v>87</v>
      </c>
    </row>
    <row r="1607" spans="1:7" x14ac:dyDescent="0.25">
      <c r="A1607">
        <v>62702</v>
      </c>
      <c r="B1607" t="s">
        <v>144</v>
      </c>
      <c r="C1607" t="s">
        <v>5519</v>
      </c>
      <c r="D1607" t="s">
        <v>144</v>
      </c>
      <c r="E1607">
        <v>63200</v>
      </c>
      <c r="F1607">
        <v>-2.3183925811437401E-2</v>
      </c>
      <c r="G1607">
        <v>76</v>
      </c>
    </row>
    <row r="1608" spans="1:7" x14ac:dyDescent="0.25">
      <c r="A1608">
        <v>45385</v>
      </c>
      <c r="B1608" t="s">
        <v>4372</v>
      </c>
      <c r="C1608" t="s">
        <v>4080</v>
      </c>
      <c r="D1608" t="s">
        <v>2183</v>
      </c>
      <c r="E1608">
        <v>123700</v>
      </c>
      <c r="F1608">
        <v>3.86230058774139E-2</v>
      </c>
      <c r="G1608">
        <v>61</v>
      </c>
    </row>
    <row r="1609" spans="1:7" x14ac:dyDescent="0.25">
      <c r="A1609">
        <v>48430</v>
      </c>
      <c r="B1609" t="s">
        <v>1438</v>
      </c>
      <c r="C1609" t="s">
        <v>4633</v>
      </c>
      <c r="D1609" t="s">
        <v>4719</v>
      </c>
      <c r="E1609">
        <v>243900</v>
      </c>
      <c r="F1609">
        <v>4.18624519436138E-2</v>
      </c>
      <c r="G1609">
        <v>74</v>
      </c>
    </row>
    <row r="1610" spans="1:7" x14ac:dyDescent="0.25">
      <c r="A1610">
        <v>60654</v>
      </c>
      <c r="B1610" t="s">
        <v>5660</v>
      </c>
      <c r="C1610" t="s">
        <v>5519</v>
      </c>
      <c r="D1610" t="s">
        <v>8251</v>
      </c>
      <c r="E1610">
        <v>337200</v>
      </c>
      <c r="F1610">
        <v>1.18764845605701E-3</v>
      </c>
      <c r="G1610">
        <v>105</v>
      </c>
    </row>
    <row r="1611" spans="1:7" x14ac:dyDescent="0.25">
      <c r="A1611">
        <v>35216</v>
      </c>
      <c r="B1611" t="s">
        <v>3606</v>
      </c>
      <c r="C1611" t="s">
        <v>3568</v>
      </c>
      <c r="D1611" t="s">
        <v>8299</v>
      </c>
      <c r="E1611">
        <v>290800</v>
      </c>
      <c r="F1611">
        <v>6.4811424386671507E-2</v>
      </c>
      <c r="G1611">
        <v>64.5</v>
      </c>
    </row>
    <row r="1612" spans="1:7" x14ac:dyDescent="0.25">
      <c r="A1612">
        <v>80022</v>
      </c>
      <c r="B1612" t="s">
        <v>6511</v>
      </c>
      <c r="C1612" t="s">
        <v>6509</v>
      </c>
      <c r="D1612" t="s">
        <v>8274</v>
      </c>
      <c r="E1612">
        <v>318900</v>
      </c>
      <c r="F1612">
        <v>3.5053554040895801E-2</v>
      </c>
      <c r="G1612">
        <v>59</v>
      </c>
    </row>
    <row r="1613" spans="1:7" x14ac:dyDescent="0.25">
      <c r="A1613">
        <v>94521</v>
      </c>
      <c r="B1613" t="s">
        <v>230</v>
      </c>
      <c r="C1613" t="s">
        <v>99</v>
      </c>
      <c r="D1613" t="s">
        <v>8253</v>
      </c>
      <c r="E1613">
        <v>638500</v>
      </c>
      <c r="F1613">
        <v>-2.80103516516974E-2</v>
      </c>
      <c r="G1613">
        <v>49</v>
      </c>
    </row>
    <row r="1614" spans="1:7" x14ac:dyDescent="0.25">
      <c r="A1614">
        <v>98058</v>
      </c>
      <c r="B1614" t="s">
        <v>7537</v>
      </c>
      <c r="C1614" t="s">
        <v>7521</v>
      </c>
      <c r="D1614" t="s">
        <v>8268</v>
      </c>
      <c r="E1614">
        <v>444200</v>
      </c>
      <c r="F1614">
        <v>5.2047974654899302E-3</v>
      </c>
      <c r="G1614">
        <v>48</v>
      </c>
    </row>
    <row r="1615" spans="1:7" x14ac:dyDescent="0.25">
      <c r="A1615">
        <v>30126</v>
      </c>
      <c r="B1615" t="s">
        <v>3026</v>
      </c>
      <c r="C1615" t="s">
        <v>2990</v>
      </c>
      <c r="D1615" t="s">
        <v>8261</v>
      </c>
      <c r="E1615">
        <v>227600</v>
      </c>
      <c r="F1615">
        <v>8.3293669681104202E-2</v>
      </c>
      <c r="G1615">
        <v>65.5</v>
      </c>
    </row>
    <row r="1616" spans="1:7" x14ac:dyDescent="0.25">
      <c r="A1616">
        <v>40219</v>
      </c>
      <c r="B1616" t="s">
        <v>3823</v>
      </c>
      <c r="C1616" t="s">
        <v>4016</v>
      </c>
      <c r="D1616" t="s">
        <v>8319</v>
      </c>
      <c r="E1616">
        <v>146500</v>
      </c>
      <c r="F1616">
        <v>7.9587324981577001E-2</v>
      </c>
      <c r="G1616">
        <v>61</v>
      </c>
    </row>
    <row r="1617" spans="1:7" x14ac:dyDescent="0.25">
      <c r="A1617">
        <v>46368</v>
      </c>
      <c r="B1617" t="s">
        <v>1656</v>
      </c>
      <c r="C1617" t="s">
        <v>4413</v>
      </c>
      <c r="D1617" t="s">
        <v>8251</v>
      </c>
      <c r="E1617">
        <v>172200</v>
      </c>
      <c r="F1617">
        <v>5.9692307692307697E-2</v>
      </c>
      <c r="G1617">
        <v>64</v>
      </c>
    </row>
    <row r="1618" spans="1:7" x14ac:dyDescent="0.25">
      <c r="A1618">
        <v>1085</v>
      </c>
      <c r="B1618" t="s">
        <v>139</v>
      </c>
      <c r="C1618" t="s">
        <v>106</v>
      </c>
      <c r="D1618" t="s">
        <v>144</v>
      </c>
      <c r="E1618">
        <v>264900</v>
      </c>
      <c r="F1618">
        <v>4.0455616653574202E-2</v>
      </c>
      <c r="G1618">
        <v>67</v>
      </c>
    </row>
    <row r="1619" spans="1:7" x14ac:dyDescent="0.25">
      <c r="A1619">
        <v>15221</v>
      </c>
      <c r="B1619" t="s">
        <v>1591</v>
      </c>
      <c r="C1619" t="s">
        <v>1538</v>
      </c>
      <c r="D1619" t="s">
        <v>1587</v>
      </c>
      <c r="E1619">
        <v>83500</v>
      </c>
      <c r="F1619">
        <v>2.57985257985258E-2</v>
      </c>
      <c r="G1619">
        <v>75</v>
      </c>
    </row>
    <row r="1620" spans="1:7" x14ac:dyDescent="0.25">
      <c r="A1620">
        <v>44122</v>
      </c>
      <c r="B1620" t="s">
        <v>4216</v>
      </c>
      <c r="C1620" t="s">
        <v>4080</v>
      </c>
      <c r="D1620" t="s">
        <v>8270</v>
      </c>
      <c r="E1620">
        <v>242600</v>
      </c>
      <c r="F1620">
        <v>3.23404255319149E-2</v>
      </c>
      <c r="G1620">
        <v>103</v>
      </c>
    </row>
    <row r="1621" spans="1:7" x14ac:dyDescent="0.25">
      <c r="A1621">
        <v>46037</v>
      </c>
      <c r="B1621" t="s">
        <v>4414</v>
      </c>
      <c r="C1621" t="s">
        <v>4413</v>
      </c>
      <c r="D1621" t="s">
        <v>8292</v>
      </c>
      <c r="E1621">
        <v>302200</v>
      </c>
      <c r="F1621">
        <v>3.10474240873422E-2</v>
      </c>
      <c r="G1621">
        <v>62</v>
      </c>
    </row>
    <row r="1622" spans="1:7" x14ac:dyDescent="0.25">
      <c r="A1622">
        <v>22801</v>
      </c>
      <c r="B1622" t="s">
        <v>2363</v>
      </c>
      <c r="C1622" t="s">
        <v>2066</v>
      </c>
      <c r="D1622" t="s">
        <v>2363</v>
      </c>
      <c r="E1622">
        <v>239800</v>
      </c>
      <c r="F1622">
        <v>5.1754385964912303E-2</v>
      </c>
      <c r="G1622">
        <v>67.5</v>
      </c>
    </row>
    <row r="1623" spans="1:7" x14ac:dyDescent="0.25">
      <c r="A1623">
        <v>19401</v>
      </c>
      <c r="B1623" t="s">
        <v>2005</v>
      </c>
      <c r="C1623" t="s">
        <v>1538</v>
      </c>
      <c r="D1623" t="s">
        <v>8293</v>
      </c>
      <c r="E1623">
        <v>144300</v>
      </c>
      <c r="F1623">
        <v>-2.7643400138217E-3</v>
      </c>
      <c r="G1623">
        <v>83</v>
      </c>
    </row>
    <row r="1624" spans="1:7" x14ac:dyDescent="0.25">
      <c r="A1624">
        <v>92127</v>
      </c>
      <c r="B1624" t="s">
        <v>6962</v>
      </c>
      <c r="C1624" t="s">
        <v>99</v>
      </c>
      <c r="D1624" t="s">
        <v>8275</v>
      </c>
      <c r="E1624">
        <v>866000</v>
      </c>
      <c r="F1624">
        <v>-2.3041474654377902E-3</v>
      </c>
      <c r="G1624">
        <v>60</v>
      </c>
    </row>
    <row r="1625" spans="1:7" x14ac:dyDescent="0.25">
      <c r="A1625">
        <v>19709</v>
      </c>
      <c r="B1625" t="s">
        <v>424</v>
      </c>
      <c r="C1625" t="s">
        <v>2044</v>
      </c>
      <c r="D1625" t="s">
        <v>8293</v>
      </c>
      <c r="E1625">
        <v>339800</v>
      </c>
      <c r="F1625">
        <v>6.8148148148148204E-3</v>
      </c>
      <c r="G1625">
        <v>89</v>
      </c>
    </row>
    <row r="1626" spans="1:7" x14ac:dyDescent="0.25">
      <c r="A1626">
        <v>53051</v>
      </c>
      <c r="B1626" t="s">
        <v>5066</v>
      </c>
      <c r="C1626" t="s">
        <v>5049</v>
      </c>
      <c r="D1626" t="s">
        <v>8331</v>
      </c>
      <c r="E1626">
        <v>259900</v>
      </c>
      <c r="F1626">
        <v>2.7272727272727299E-2</v>
      </c>
      <c r="G1626">
        <v>58</v>
      </c>
    </row>
    <row r="1627" spans="1:7" x14ac:dyDescent="0.25">
      <c r="A1627">
        <v>84096</v>
      </c>
      <c r="B1627" t="s">
        <v>7706</v>
      </c>
      <c r="C1627" t="s">
        <v>6693</v>
      </c>
      <c r="D1627" t="s">
        <v>6717</v>
      </c>
      <c r="E1627">
        <v>439400</v>
      </c>
      <c r="F1627">
        <v>6.70228266148616E-2</v>
      </c>
      <c r="G1627">
        <v>55</v>
      </c>
    </row>
    <row r="1628" spans="1:7" x14ac:dyDescent="0.25">
      <c r="A1628">
        <v>60477</v>
      </c>
      <c r="B1628" t="s">
        <v>5641</v>
      </c>
      <c r="C1628" t="s">
        <v>5519</v>
      </c>
      <c r="D1628" t="s">
        <v>8251</v>
      </c>
      <c r="E1628">
        <v>198300</v>
      </c>
      <c r="F1628">
        <v>1.48413510747185E-2</v>
      </c>
      <c r="G1628">
        <v>81</v>
      </c>
    </row>
    <row r="1629" spans="1:7" x14ac:dyDescent="0.25">
      <c r="A1629">
        <v>28304</v>
      </c>
      <c r="B1629" t="s">
        <v>2731</v>
      </c>
      <c r="C1629" t="s">
        <v>2564</v>
      </c>
      <c r="D1629" t="s">
        <v>2731</v>
      </c>
      <c r="E1629">
        <v>94800</v>
      </c>
      <c r="F1629">
        <v>8.9655172413793102E-2</v>
      </c>
      <c r="G1629">
        <v>102</v>
      </c>
    </row>
    <row r="1630" spans="1:7" x14ac:dyDescent="0.25">
      <c r="A1630">
        <v>98223</v>
      </c>
      <c r="B1630" t="s">
        <v>356</v>
      </c>
      <c r="C1630" t="s">
        <v>7521</v>
      </c>
      <c r="D1630" t="s">
        <v>8268</v>
      </c>
      <c r="E1630">
        <v>403400</v>
      </c>
      <c r="F1630">
        <v>3.4624262631443997E-2</v>
      </c>
      <c r="G1630">
        <v>55</v>
      </c>
    </row>
    <row r="1631" spans="1:7" x14ac:dyDescent="0.25">
      <c r="A1631">
        <v>49503</v>
      </c>
      <c r="B1631" t="s">
        <v>4149</v>
      </c>
      <c r="C1631" t="s">
        <v>4633</v>
      </c>
      <c r="D1631" t="s">
        <v>8353</v>
      </c>
      <c r="E1631">
        <v>163500</v>
      </c>
      <c r="F1631">
        <v>5.4158607350096699E-2</v>
      </c>
      <c r="G1631">
        <v>58</v>
      </c>
    </row>
    <row r="1632" spans="1:7" x14ac:dyDescent="0.25">
      <c r="A1632">
        <v>32507</v>
      </c>
      <c r="B1632" t="s">
        <v>3278</v>
      </c>
      <c r="C1632" t="s">
        <v>3212</v>
      </c>
      <c r="D1632" t="s">
        <v>8356</v>
      </c>
      <c r="E1632">
        <v>218500</v>
      </c>
      <c r="F1632">
        <v>7.52952755905512E-2</v>
      </c>
      <c r="G1632">
        <v>101</v>
      </c>
    </row>
    <row r="1633" spans="1:7" x14ac:dyDescent="0.25">
      <c r="A1633">
        <v>34145</v>
      </c>
      <c r="B1633" t="s">
        <v>3502</v>
      </c>
      <c r="C1633" t="s">
        <v>3212</v>
      </c>
      <c r="D1633" t="s">
        <v>8359</v>
      </c>
      <c r="E1633">
        <v>549200</v>
      </c>
      <c r="F1633">
        <v>-9.0220137134608396E-3</v>
      </c>
      <c r="G1633">
        <v>190.5</v>
      </c>
    </row>
    <row r="1634" spans="1:7" x14ac:dyDescent="0.25">
      <c r="A1634">
        <v>28411</v>
      </c>
      <c r="B1634" t="s">
        <v>266</v>
      </c>
      <c r="C1634" t="s">
        <v>2564</v>
      </c>
      <c r="D1634" t="s">
        <v>266</v>
      </c>
      <c r="E1634">
        <v>273500</v>
      </c>
      <c r="F1634">
        <v>3.20754716981132E-2</v>
      </c>
      <c r="G1634">
        <v>75.5</v>
      </c>
    </row>
    <row r="1635" spans="1:7" x14ac:dyDescent="0.25">
      <c r="A1635">
        <v>2130</v>
      </c>
      <c r="B1635" t="s">
        <v>316</v>
      </c>
      <c r="C1635" t="s">
        <v>106</v>
      </c>
      <c r="D1635" t="s">
        <v>8271</v>
      </c>
      <c r="E1635">
        <v>628300</v>
      </c>
      <c r="F1635">
        <v>2.8650949574328701E-2</v>
      </c>
      <c r="G1635">
        <v>63</v>
      </c>
    </row>
    <row r="1636" spans="1:7" x14ac:dyDescent="0.25">
      <c r="A1636">
        <v>85635</v>
      </c>
      <c r="B1636" t="s">
        <v>6788</v>
      </c>
      <c r="C1636" t="s">
        <v>6743</v>
      </c>
      <c r="D1636" t="s">
        <v>8374</v>
      </c>
      <c r="E1636">
        <v>164200</v>
      </c>
      <c r="F1636">
        <v>0.105723905723906</v>
      </c>
      <c r="G1636">
        <v>67</v>
      </c>
    </row>
    <row r="1637" spans="1:7" x14ac:dyDescent="0.25">
      <c r="A1637">
        <v>70560</v>
      </c>
      <c r="B1637" t="s">
        <v>9296</v>
      </c>
      <c r="C1637" t="s">
        <v>6091</v>
      </c>
      <c r="D1637" t="s">
        <v>899</v>
      </c>
      <c r="E1637">
        <v>79900</v>
      </c>
      <c r="F1637">
        <v>7.6819407008086302E-2</v>
      </c>
      <c r="G1637">
        <v>0</v>
      </c>
    </row>
    <row r="1638" spans="1:7" x14ac:dyDescent="0.25">
      <c r="A1638">
        <v>45342</v>
      </c>
      <c r="B1638" t="s">
        <v>4360</v>
      </c>
      <c r="C1638" t="s">
        <v>4080</v>
      </c>
      <c r="D1638" t="s">
        <v>2183</v>
      </c>
      <c r="E1638">
        <v>159300</v>
      </c>
      <c r="F1638">
        <v>6.9127516778523496E-2</v>
      </c>
      <c r="G1638">
        <v>69</v>
      </c>
    </row>
    <row r="1639" spans="1:7" x14ac:dyDescent="0.25">
      <c r="A1639">
        <v>77498</v>
      </c>
      <c r="B1639" t="s">
        <v>8077</v>
      </c>
      <c r="C1639" t="s">
        <v>6396</v>
      </c>
      <c r="D1639" t="s">
        <v>8252</v>
      </c>
      <c r="E1639">
        <v>225000</v>
      </c>
      <c r="F1639">
        <v>3.2583754015603497E-2</v>
      </c>
      <c r="G1639">
        <v>62</v>
      </c>
    </row>
    <row r="1640" spans="1:7" x14ac:dyDescent="0.25">
      <c r="A1640">
        <v>2149</v>
      </c>
      <c r="B1640" t="s">
        <v>320</v>
      </c>
      <c r="C1640" t="s">
        <v>106</v>
      </c>
      <c r="D1640" t="s">
        <v>8271</v>
      </c>
      <c r="E1640">
        <v>431300</v>
      </c>
      <c r="F1640">
        <v>4.0279787747226299E-2</v>
      </c>
      <c r="G1640">
        <v>68.5</v>
      </c>
    </row>
    <row r="1641" spans="1:7" x14ac:dyDescent="0.25">
      <c r="A1641">
        <v>28115</v>
      </c>
      <c r="B1641" t="s">
        <v>2711</v>
      </c>
      <c r="C1641" t="s">
        <v>2564</v>
      </c>
      <c r="D1641" t="s">
        <v>8258</v>
      </c>
      <c r="E1641">
        <v>225100</v>
      </c>
      <c r="F1641">
        <v>5.5321143928738901E-2</v>
      </c>
      <c r="G1641">
        <v>60.5</v>
      </c>
    </row>
    <row r="1642" spans="1:7" x14ac:dyDescent="0.25">
      <c r="A1642">
        <v>55110</v>
      </c>
      <c r="B1642" t="s">
        <v>5297</v>
      </c>
      <c r="C1642" t="s">
        <v>5260</v>
      </c>
      <c r="D1642" t="s">
        <v>8314</v>
      </c>
      <c r="E1642">
        <v>265500</v>
      </c>
      <c r="F1642">
        <v>3.6704412338930098E-2</v>
      </c>
      <c r="G1642">
        <v>69</v>
      </c>
    </row>
    <row r="1643" spans="1:7" x14ac:dyDescent="0.25">
      <c r="A1643">
        <v>7036</v>
      </c>
      <c r="B1643" t="s">
        <v>756</v>
      </c>
      <c r="C1643" t="s">
        <v>733</v>
      </c>
      <c r="D1643" t="s">
        <v>8250</v>
      </c>
      <c r="E1643">
        <v>288300</v>
      </c>
      <c r="F1643">
        <v>5.2189781021897801E-2</v>
      </c>
      <c r="G1643">
        <v>106.5</v>
      </c>
    </row>
    <row r="1644" spans="1:7" x14ac:dyDescent="0.25">
      <c r="A1644">
        <v>98036</v>
      </c>
      <c r="B1644" t="s">
        <v>7532</v>
      </c>
      <c r="C1644" t="s">
        <v>7521</v>
      </c>
      <c r="D1644" t="s">
        <v>8268</v>
      </c>
      <c r="E1644">
        <v>518600</v>
      </c>
      <c r="F1644">
        <v>2.4091627172195901E-2</v>
      </c>
      <c r="G1644">
        <v>49</v>
      </c>
    </row>
    <row r="1645" spans="1:7" x14ac:dyDescent="0.25">
      <c r="A1645">
        <v>60707</v>
      </c>
      <c r="B1645" t="s">
        <v>797</v>
      </c>
      <c r="C1645" t="s">
        <v>5519</v>
      </c>
      <c r="D1645" t="s">
        <v>8251</v>
      </c>
      <c r="E1645">
        <v>243000</v>
      </c>
      <c r="F1645">
        <v>-1.1391375101708699E-2</v>
      </c>
      <c r="G1645">
        <v>101</v>
      </c>
    </row>
    <row r="1646" spans="1:7" x14ac:dyDescent="0.25">
      <c r="A1646">
        <v>10977</v>
      </c>
      <c r="B1646" t="s">
        <v>1112</v>
      </c>
      <c r="C1646" t="s">
        <v>1075</v>
      </c>
      <c r="D1646" t="s">
        <v>8250</v>
      </c>
      <c r="E1646">
        <v>486500</v>
      </c>
      <c r="F1646">
        <v>4.7501032631144203E-3</v>
      </c>
      <c r="G1646">
        <v>117.5</v>
      </c>
    </row>
    <row r="1647" spans="1:7" x14ac:dyDescent="0.25">
      <c r="A1647">
        <v>92040</v>
      </c>
      <c r="B1647" t="s">
        <v>6963</v>
      </c>
      <c r="C1647" t="s">
        <v>99</v>
      </c>
      <c r="D1647" t="s">
        <v>8275</v>
      </c>
      <c r="E1647">
        <v>517900</v>
      </c>
      <c r="F1647">
        <v>4.85060147458285E-3</v>
      </c>
      <c r="G1647">
        <v>55</v>
      </c>
    </row>
    <row r="1648" spans="1:7" x14ac:dyDescent="0.25">
      <c r="A1648">
        <v>78574</v>
      </c>
      <c r="B1648" t="s">
        <v>5981</v>
      </c>
      <c r="C1648" t="s">
        <v>6396</v>
      </c>
      <c r="D1648" t="s">
        <v>8260</v>
      </c>
      <c r="E1648">
        <v>108800</v>
      </c>
      <c r="F1648">
        <v>0.126293995859213</v>
      </c>
      <c r="G1648">
        <v>138.5</v>
      </c>
    </row>
    <row r="1649" spans="1:7" x14ac:dyDescent="0.25">
      <c r="A1649">
        <v>90275</v>
      </c>
      <c r="B1649" t="s">
        <v>6885</v>
      </c>
      <c r="C1649" t="s">
        <v>99</v>
      </c>
      <c r="D1649" t="s">
        <v>8256</v>
      </c>
      <c r="E1649">
        <v>1327100</v>
      </c>
      <c r="F1649">
        <v>1.60784013475232E-2</v>
      </c>
      <c r="G1649">
        <v>64</v>
      </c>
    </row>
    <row r="1650" spans="1:7" x14ac:dyDescent="0.25">
      <c r="A1650">
        <v>85027</v>
      </c>
      <c r="B1650" t="s">
        <v>2207</v>
      </c>
      <c r="C1650" t="s">
        <v>6743</v>
      </c>
      <c r="D1650" t="s">
        <v>8264</v>
      </c>
      <c r="E1650">
        <v>226500</v>
      </c>
      <c r="F1650">
        <v>1.11607142857143E-2</v>
      </c>
      <c r="G1650">
        <v>49</v>
      </c>
    </row>
    <row r="1651" spans="1:7" x14ac:dyDescent="0.25">
      <c r="A1651">
        <v>60120</v>
      </c>
      <c r="B1651" t="s">
        <v>2878</v>
      </c>
      <c r="C1651" t="s">
        <v>5519</v>
      </c>
      <c r="D1651" t="s">
        <v>8251</v>
      </c>
      <c r="E1651">
        <v>176600</v>
      </c>
      <c r="F1651">
        <v>3.6384976525821601E-2</v>
      </c>
      <c r="G1651">
        <v>81</v>
      </c>
    </row>
    <row r="1652" spans="1:7" x14ac:dyDescent="0.25">
      <c r="A1652">
        <v>78232</v>
      </c>
      <c r="B1652" t="s">
        <v>3440</v>
      </c>
      <c r="C1652" t="s">
        <v>6396</v>
      </c>
      <c r="D1652" t="s">
        <v>8257</v>
      </c>
      <c r="E1652">
        <v>280500</v>
      </c>
      <c r="F1652">
        <v>2.5594149908592299E-2</v>
      </c>
      <c r="G1652">
        <v>63.5</v>
      </c>
    </row>
    <row r="1653" spans="1:7" x14ac:dyDescent="0.25">
      <c r="A1653">
        <v>91605</v>
      </c>
      <c r="B1653" t="s">
        <v>98</v>
      </c>
      <c r="C1653" t="s">
        <v>99</v>
      </c>
      <c r="D1653" t="s">
        <v>8256</v>
      </c>
      <c r="E1653">
        <v>588400</v>
      </c>
      <c r="F1653">
        <v>5.2782250849883701E-2</v>
      </c>
      <c r="G1653">
        <v>77</v>
      </c>
    </row>
    <row r="1654" spans="1:7" x14ac:dyDescent="0.25">
      <c r="A1654">
        <v>95136</v>
      </c>
      <c r="B1654" t="s">
        <v>7240</v>
      </c>
      <c r="C1654" t="s">
        <v>99</v>
      </c>
      <c r="D1654" t="s">
        <v>8294</v>
      </c>
      <c r="E1654">
        <v>910400</v>
      </c>
      <c r="F1654">
        <v>-0.118768754234827</v>
      </c>
      <c r="G1654">
        <v>52</v>
      </c>
    </row>
    <row r="1655" spans="1:7" x14ac:dyDescent="0.25">
      <c r="A1655">
        <v>30115</v>
      </c>
      <c r="B1655" t="s">
        <v>294</v>
      </c>
      <c r="C1655" t="s">
        <v>2990</v>
      </c>
      <c r="D1655" t="s">
        <v>8261</v>
      </c>
      <c r="E1655">
        <v>292700</v>
      </c>
      <c r="F1655">
        <v>6.3203777697057803E-2</v>
      </c>
      <c r="G1655">
        <v>77</v>
      </c>
    </row>
    <row r="1656" spans="1:7" x14ac:dyDescent="0.25">
      <c r="A1656">
        <v>76513</v>
      </c>
      <c r="B1656" t="s">
        <v>2948</v>
      </c>
      <c r="C1656" t="s">
        <v>6396</v>
      </c>
      <c r="D1656" t="s">
        <v>8343</v>
      </c>
      <c r="E1656">
        <v>175200</v>
      </c>
      <c r="F1656">
        <v>4.8473967684021499E-2</v>
      </c>
      <c r="G1656">
        <v>0</v>
      </c>
    </row>
    <row r="1657" spans="1:7" x14ac:dyDescent="0.25">
      <c r="A1657">
        <v>60025</v>
      </c>
      <c r="B1657" t="s">
        <v>5527</v>
      </c>
      <c r="C1657" t="s">
        <v>5519</v>
      </c>
      <c r="D1657" t="s">
        <v>8251</v>
      </c>
      <c r="E1657">
        <v>398500</v>
      </c>
      <c r="F1657">
        <v>-1.41019297377536E-2</v>
      </c>
      <c r="G1657">
        <v>113</v>
      </c>
    </row>
    <row r="1658" spans="1:7" x14ac:dyDescent="0.25">
      <c r="A1658">
        <v>95023</v>
      </c>
      <c r="B1658" t="s">
        <v>7229</v>
      </c>
      <c r="C1658" t="s">
        <v>99</v>
      </c>
      <c r="D1658" t="s">
        <v>8294</v>
      </c>
      <c r="E1658">
        <v>531900</v>
      </c>
      <c r="F1658">
        <v>3.4020217729393502E-2</v>
      </c>
      <c r="G1658">
        <v>67</v>
      </c>
    </row>
    <row r="1659" spans="1:7" x14ac:dyDescent="0.25">
      <c r="A1659">
        <v>92660</v>
      </c>
      <c r="B1659" t="s">
        <v>7029</v>
      </c>
      <c r="C1659" t="s">
        <v>99</v>
      </c>
      <c r="D1659" t="s">
        <v>8256</v>
      </c>
      <c r="E1659">
        <v>1948200</v>
      </c>
      <c r="F1659">
        <v>-2.5753863079461901E-2</v>
      </c>
      <c r="G1659">
        <v>101.5</v>
      </c>
    </row>
    <row r="1660" spans="1:7" x14ac:dyDescent="0.25">
      <c r="A1660">
        <v>85015</v>
      </c>
      <c r="B1660" t="s">
        <v>2207</v>
      </c>
      <c r="C1660" t="s">
        <v>6743</v>
      </c>
      <c r="D1660" t="s">
        <v>8264</v>
      </c>
      <c r="E1660">
        <v>204300</v>
      </c>
      <c r="F1660">
        <v>4.4247787610619503E-3</v>
      </c>
      <c r="G1660">
        <v>68</v>
      </c>
    </row>
    <row r="1661" spans="1:7" x14ac:dyDescent="0.25">
      <c r="A1661">
        <v>11550</v>
      </c>
      <c r="B1661" t="s">
        <v>1149</v>
      </c>
      <c r="C1661" t="s">
        <v>1075</v>
      </c>
      <c r="D1661" t="s">
        <v>8250</v>
      </c>
      <c r="E1661">
        <v>374600</v>
      </c>
      <c r="F1661">
        <v>7.7675489067894093E-2</v>
      </c>
      <c r="G1661">
        <v>140</v>
      </c>
    </row>
    <row r="1662" spans="1:7" x14ac:dyDescent="0.25">
      <c r="A1662">
        <v>37174</v>
      </c>
      <c r="B1662" t="s">
        <v>3533</v>
      </c>
      <c r="C1662" t="s">
        <v>3692</v>
      </c>
      <c r="D1662" t="s">
        <v>8255</v>
      </c>
      <c r="E1662">
        <v>290800</v>
      </c>
      <c r="F1662">
        <v>3.4507292778370703E-2</v>
      </c>
      <c r="G1662">
        <v>68</v>
      </c>
    </row>
    <row r="1663" spans="1:7" x14ac:dyDescent="0.25">
      <c r="A1663">
        <v>34761</v>
      </c>
      <c r="B1663" t="s">
        <v>3555</v>
      </c>
      <c r="C1663" t="s">
        <v>3212</v>
      </c>
      <c r="D1663" t="s">
        <v>8272</v>
      </c>
      <c r="E1663">
        <v>255000</v>
      </c>
      <c r="F1663">
        <v>4.4226044226044203E-2</v>
      </c>
      <c r="G1663">
        <v>67</v>
      </c>
    </row>
    <row r="1664" spans="1:7" x14ac:dyDescent="0.25">
      <c r="A1664">
        <v>36301</v>
      </c>
      <c r="B1664" t="s">
        <v>3650</v>
      </c>
      <c r="C1664" t="s">
        <v>3568</v>
      </c>
      <c r="D1664" t="s">
        <v>3650</v>
      </c>
      <c r="E1664">
        <v>107300</v>
      </c>
      <c r="F1664">
        <v>4.68164794007491E-3</v>
      </c>
      <c r="G1664">
        <v>131</v>
      </c>
    </row>
    <row r="1665" spans="1:7" x14ac:dyDescent="0.25">
      <c r="A1665">
        <v>48910</v>
      </c>
      <c r="B1665" t="s">
        <v>1532</v>
      </c>
      <c r="C1665" t="s">
        <v>4633</v>
      </c>
      <c r="D1665" t="s">
        <v>8309</v>
      </c>
      <c r="E1665">
        <v>77900</v>
      </c>
      <c r="F1665">
        <v>3.0423280423280401E-2</v>
      </c>
      <c r="G1665">
        <v>65</v>
      </c>
    </row>
    <row r="1666" spans="1:7" x14ac:dyDescent="0.25">
      <c r="A1666">
        <v>2472</v>
      </c>
      <c r="B1666" t="s">
        <v>355</v>
      </c>
      <c r="C1666" t="s">
        <v>106</v>
      </c>
      <c r="D1666" t="s">
        <v>8271</v>
      </c>
      <c r="E1666">
        <v>597400</v>
      </c>
      <c r="F1666">
        <v>2.4524095352426702E-2</v>
      </c>
      <c r="G1666">
        <v>57.5</v>
      </c>
    </row>
    <row r="1667" spans="1:7" x14ac:dyDescent="0.25">
      <c r="A1667">
        <v>78526</v>
      </c>
      <c r="B1667" t="s">
        <v>1606</v>
      </c>
      <c r="C1667" t="s">
        <v>6396</v>
      </c>
      <c r="D1667" t="s">
        <v>8269</v>
      </c>
      <c r="E1667">
        <v>123000</v>
      </c>
      <c r="F1667">
        <v>5.8519793459552501E-2</v>
      </c>
      <c r="G1667">
        <v>0</v>
      </c>
    </row>
    <row r="1668" spans="1:7" x14ac:dyDescent="0.25">
      <c r="A1668">
        <v>6360</v>
      </c>
      <c r="B1668" t="s">
        <v>644</v>
      </c>
      <c r="C1668" t="s">
        <v>678</v>
      </c>
      <c r="D1668" t="s">
        <v>8375</v>
      </c>
      <c r="E1668">
        <v>158500</v>
      </c>
      <c r="F1668">
        <v>2.8552887735236902E-2</v>
      </c>
      <c r="G1668">
        <v>104.5</v>
      </c>
    </row>
    <row r="1669" spans="1:7" x14ac:dyDescent="0.25">
      <c r="A1669">
        <v>27295</v>
      </c>
      <c r="B1669" t="s">
        <v>351</v>
      </c>
      <c r="C1669" t="s">
        <v>2564</v>
      </c>
      <c r="D1669" t="s">
        <v>2574</v>
      </c>
      <c r="E1669">
        <v>146100</v>
      </c>
      <c r="F1669">
        <v>0.13608087091757401</v>
      </c>
      <c r="G1669">
        <v>69</v>
      </c>
    </row>
    <row r="1670" spans="1:7" x14ac:dyDescent="0.25">
      <c r="A1670">
        <v>39047</v>
      </c>
      <c r="B1670" t="s">
        <v>668</v>
      </c>
      <c r="C1670" t="s">
        <v>3932</v>
      </c>
      <c r="D1670" t="s">
        <v>557</v>
      </c>
      <c r="E1670">
        <v>201000</v>
      </c>
      <c r="F1670">
        <v>7.1428571428571397E-2</v>
      </c>
      <c r="G1670">
        <v>67.5</v>
      </c>
    </row>
    <row r="1671" spans="1:7" x14ac:dyDescent="0.25">
      <c r="A1671">
        <v>63385</v>
      </c>
      <c r="B1671" t="s">
        <v>5853</v>
      </c>
      <c r="C1671" t="s">
        <v>5817</v>
      </c>
      <c r="D1671" t="s">
        <v>8263</v>
      </c>
      <c r="E1671">
        <v>247700</v>
      </c>
      <c r="F1671">
        <v>2.10222588623248E-2</v>
      </c>
      <c r="G1671">
        <v>64</v>
      </c>
    </row>
    <row r="1672" spans="1:7" x14ac:dyDescent="0.25">
      <c r="A1672">
        <v>97217</v>
      </c>
      <c r="B1672" t="s">
        <v>607</v>
      </c>
      <c r="C1672" t="s">
        <v>7409</v>
      </c>
      <c r="D1672" t="s">
        <v>8281</v>
      </c>
      <c r="E1672">
        <v>421000</v>
      </c>
      <c r="F1672">
        <v>-3.7494284407864703E-2</v>
      </c>
      <c r="G1672">
        <v>59</v>
      </c>
    </row>
    <row r="1673" spans="1:7" x14ac:dyDescent="0.25">
      <c r="A1673">
        <v>27893</v>
      </c>
      <c r="B1673" t="s">
        <v>2673</v>
      </c>
      <c r="C1673" t="s">
        <v>2564</v>
      </c>
      <c r="D1673" t="s">
        <v>2673</v>
      </c>
      <c r="E1673">
        <v>104000</v>
      </c>
      <c r="F1673">
        <v>3.4825870646766198E-2</v>
      </c>
      <c r="G1673">
        <v>113</v>
      </c>
    </row>
    <row r="1674" spans="1:7" x14ac:dyDescent="0.25">
      <c r="A1674">
        <v>43065</v>
      </c>
      <c r="B1674" t="s">
        <v>3831</v>
      </c>
      <c r="C1674" t="s">
        <v>4080</v>
      </c>
      <c r="D1674" t="s">
        <v>2838</v>
      </c>
      <c r="E1674">
        <v>355500</v>
      </c>
      <c r="F1674">
        <v>4.31338028169014E-2</v>
      </c>
      <c r="G1674">
        <v>65</v>
      </c>
    </row>
    <row r="1675" spans="1:7" x14ac:dyDescent="0.25">
      <c r="A1675">
        <v>20032</v>
      </c>
      <c r="B1675" t="s">
        <v>494</v>
      </c>
      <c r="C1675" t="s">
        <v>2064</v>
      </c>
      <c r="D1675" t="s">
        <v>8259</v>
      </c>
      <c r="E1675">
        <v>310400</v>
      </c>
      <c r="F1675">
        <v>3.5356904603068701E-2</v>
      </c>
      <c r="G1675">
        <v>86</v>
      </c>
    </row>
    <row r="1676" spans="1:7" x14ac:dyDescent="0.25">
      <c r="A1676">
        <v>78006</v>
      </c>
      <c r="B1676" t="s">
        <v>8092</v>
      </c>
      <c r="C1676" t="s">
        <v>6396</v>
      </c>
      <c r="D1676" t="s">
        <v>8257</v>
      </c>
      <c r="E1676">
        <v>377000</v>
      </c>
      <c r="F1676">
        <v>1.9745739789018099E-2</v>
      </c>
      <c r="G1676">
        <v>81.5</v>
      </c>
    </row>
    <row r="1677" spans="1:7" x14ac:dyDescent="0.25">
      <c r="A1677">
        <v>30134</v>
      </c>
      <c r="B1677" t="s">
        <v>3028</v>
      </c>
      <c r="C1677" t="s">
        <v>2990</v>
      </c>
      <c r="D1677" t="s">
        <v>8261</v>
      </c>
      <c r="E1677">
        <v>148600</v>
      </c>
      <c r="F1677">
        <v>0.122356495468278</v>
      </c>
      <c r="G1677">
        <v>0</v>
      </c>
    </row>
    <row r="1678" spans="1:7" x14ac:dyDescent="0.25">
      <c r="A1678">
        <v>33624</v>
      </c>
      <c r="B1678" t="s">
        <v>3450</v>
      </c>
      <c r="C1678" t="s">
        <v>3212</v>
      </c>
      <c r="D1678" t="s">
        <v>8283</v>
      </c>
      <c r="E1678">
        <v>250100</v>
      </c>
      <c r="F1678">
        <v>5.2166596550273503E-2</v>
      </c>
      <c r="G1678">
        <v>62</v>
      </c>
    </row>
    <row r="1679" spans="1:7" x14ac:dyDescent="0.25">
      <c r="A1679">
        <v>22901</v>
      </c>
      <c r="B1679" t="s">
        <v>2373</v>
      </c>
      <c r="C1679" t="s">
        <v>2066</v>
      </c>
      <c r="D1679" t="s">
        <v>2373</v>
      </c>
      <c r="E1679">
        <v>326100</v>
      </c>
      <c r="F1679">
        <v>4.41882804995197E-2</v>
      </c>
      <c r="G1679">
        <v>91</v>
      </c>
    </row>
    <row r="1680" spans="1:7" x14ac:dyDescent="0.25">
      <c r="A1680">
        <v>36608</v>
      </c>
      <c r="B1680" t="s">
        <v>3679</v>
      </c>
      <c r="C1680" t="s">
        <v>3568</v>
      </c>
      <c r="D1680" t="s">
        <v>3679</v>
      </c>
      <c r="E1680">
        <v>137700</v>
      </c>
      <c r="F1680">
        <v>1.8491124260354999E-2</v>
      </c>
      <c r="G1680">
        <v>92.5</v>
      </c>
    </row>
    <row r="1681" spans="1:7" x14ac:dyDescent="0.25">
      <c r="A1681">
        <v>17042</v>
      </c>
      <c r="B1681" t="s">
        <v>537</v>
      </c>
      <c r="C1681" t="s">
        <v>1538</v>
      </c>
      <c r="D1681" t="s">
        <v>537</v>
      </c>
      <c r="E1681">
        <v>165500</v>
      </c>
      <c r="F1681">
        <v>6.4993564993564998E-2</v>
      </c>
      <c r="G1681">
        <v>79.5</v>
      </c>
    </row>
    <row r="1682" spans="1:7" x14ac:dyDescent="0.25">
      <c r="A1682">
        <v>80909</v>
      </c>
      <c r="B1682" t="s">
        <v>6571</v>
      </c>
      <c r="C1682" t="s">
        <v>6509</v>
      </c>
      <c r="D1682" t="s">
        <v>6571</v>
      </c>
      <c r="E1682">
        <v>256100</v>
      </c>
      <c r="F1682">
        <v>7.4695761644985301E-2</v>
      </c>
      <c r="G1682">
        <v>56</v>
      </c>
    </row>
    <row r="1683" spans="1:7" x14ac:dyDescent="0.25">
      <c r="A1683">
        <v>8861</v>
      </c>
      <c r="B1683" t="s">
        <v>1063</v>
      </c>
      <c r="C1683" t="s">
        <v>733</v>
      </c>
      <c r="D1683" t="s">
        <v>8250</v>
      </c>
      <c r="E1683">
        <v>273700</v>
      </c>
      <c r="F1683">
        <v>8.6973788721207299E-2</v>
      </c>
      <c r="G1683">
        <v>125</v>
      </c>
    </row>
    <row r="1684" spans="1:7" x14ac:dyDescent="0.25">
      <c r="A1684">
        <v>14624</v>
      </c>
      <c r="B1684" t="s">
        <v>1501</v>
      </c>
      <c r="C1684" t="s">
        <v>1075</v>
      </c>
      <c r="D1684" t="s">
        <v>403</v>
      </c>
      <c r="E1684">
        <v>143500</v>
      </c>
      <c r="F1684">
        <v>8.5476550680786703E-2</v>
      </c>
      <c r="G1684">
        <v>71.5</v>
      </c>
    </row>
    <row r="1685" spans="1:7" x14ac:dyDescent="0.25">
      <c r="A1685">
        <v>32738</v>
      </c>
      <c r="B1685" t="s">
        <v>3309</v>
      </c>
      <c r="C1685" t="s">
        <v>3212</v>
      </c>
      <c r="D1685" t="s">
        <v>8295</v>
      </c>
      <c r="E1685">
        <v>180500</v>
      </c>
      <c r="F1685">
        <v>7.5685339690107295E-2</v>
      </c>
      <c r="G1685">
        <v>70</v>
      </c>
    </row>
    <row r="1686" spans="1:7" x14ac:dyDescent="0.25">
      <c r="A1686">
        <v>84121</v>
      </c>
      <c r="B1686" t="s">
        <v>6722</v>
      </c>
      <c r="C1686" t="s">
        <v>6693</v>
      </c>
      <c r="D1686" t="s">
        <v>6717</v>
      </c>
      <c r="E1686">
        <v>446400</v>
      </c>
      <c r="F1686">
        <v>4.8133364639586798E-2</v>
      </c>
      <c r="G1686">
        <v>57.5</v>
      </c>
    </row>
    <row r="1687" spans="1:7" x14ac:dyDescent="0.25">
      <c r="A1687">
        <v>33172</v>
      </c>
      <c r="B1687" t="s">
        <v>3383</v>
      </c>
      <c r="C1687" t="s">
        <v>3212</v>
      </c>
      <c r="D1687" t="s">
        <v>8265</v>
      </c>
      <c r="E1687">
        <v>188900</v>
      </c>
      <c r="F1687">
        <v>2.55157437567861E-2</v>
      </c>
      <c r="G1687">
        <v>91</v>
      </c>
    </row>
    <row r="1688" spans="1:7" x14ac:dyDescent="0.25">
      <c r="A1688">
        <v>48146</v>
      </c>
      <c r="B1688" t="s">
        <v>755</v>
      </c>
      <c r="C1688" t="s">
        <v>4633</v>
      </c>
      <c r="D1688" t="s">
        <v>8278</v>
      </c>
      <c r="E1688">
        <v>86100</v>
      </c>
      <c r="F1688">
        <v>0.113842173350582</v>
      </c>
      <c r="G1688">
        <v>80</v>
      </c>
    </row>
    <row r="1689" spans="1:7" x14ac:dyDescent="0.25">
      <c r="A1689">
        <v>85730</v>
      </c>
      <c r="B1689" t="s">
        <v>6794</v>
      </c>
      <c r="C1689" t="s">
        <v>6743</v>
      </c>
      <c r="D1689" t="s">
        <v>6794</v>
      </c>
      <c r="E1689">
        <v>172800</v>
      </c>
      <c r="F1689">
        <v>7.1960297766749406E-2</v>
      </c>
      <c r="G1689">
        <v>58.5</v>
      </c>
    </row>
    <row r="1690" spans="1:7" x14ac:dyDescent="0.25">
      <c r="A1690">
        <v>80021</v>
      </c>
      <c r="B1690" t="s">
        <v>192</v>
      </c>
      <c r="C1690" t="s">
        <v>6509</v>
      </c>
      <c r="D1690" t="s">
        <v>8274</v>
      </c>
      <c r="E1690">
        <v>388600</v>
      </c>
      <c r="F1690">
        <v>3.6543078154174402E-2</v>
      </c>
      <c r="G1690">
        <v>46</v>
      </c>
    </row>
    <row r="1691" spans="1:7" x14ac:dyDescent="0.25">
      <c r="A1691">
        <v>33018</v>
      </c>
      <c r="B1691" t="s">
        <v>3349</v>
      </c>
      <c r="C1691" t="s">
        <v>3212</v>
      </c>
      <c r="D1691" t="s">
        <v>8265</v>
      </c>
      <c r="E1691">
        <v>322500</v>
      </c>
      <c r="F1691">
        <v>2.9364826045324002E-2</v>
      </c>
      <c r="G1691">
        <v>96.5</v>
      </c>
    </row>
    <row r="1692" spans="1:7" x14ac:dyDescent="0.25">
      <c r="A1692">
        <v>95826</v>
      </c>
      <c r="B1692" t="s">
        <v>2282</v>
      </c>
      <c r="C1692" t="s">
        <v>99</v>
      </c>
      <c r="D1692" t="s">
        <v>8273</v>
      </c>
      <c r="E1692">
        <v>339300</v>
      </c>
      <c r="F1692">
        <v>1.6781540305663801E-2</v>
      </c>
      <c r="G1692">
        <v>43</v>
      </c>
    </row>
    <row r="1693" spans="1:7" x14ac:dyDescent="0.25">
      <c r="A1693">
        <v>93304</v>
      </c>
      <c r="B1693" t="s">
        <v>7095</v>
      </c>
      <c r="C1693" t="s">
        <v>99</v>
      </c>
      <c r="D1693" t="s">
        <v>7095</v>
      </c>
      <c r="E1693">
        <v>176800</v>
      </c>
      <c r="F1693">
        <v>9.2707045735475904E-2</v>
      </c>
      <c r="G1693">
        <v>63</v>
      </c>
    </row>
    <row r="1694" spans="1:7" x14ac:dyDescent="0.25">
      <c r="A1694">
        <v>90745</v>
      </c>
      <c r="B1694" t="s">
        <v>6909</v>
      </c>
      <c r="C1694" t="s">
        <v>99</v>
      </c>
      <c r="D1694" t="s">
        <v>8256</v>
      </c>
      <c r="E1694">
        <v>538700</v>
      </c>
      <c r="F1694">
        <v>3.6559553588608802E-2</v>
      </c>
      <c r="G1694">
        <v>60.5</v>
      </c>
    </row>
    <row r="1695" spans="1:7" x14ac:dyDescent="0.25">
      <c r="A1695">
        <v>33881</v>
      </c>
      <c r="B1695" t="s">
        <v>3485</v>
      </c>
      <c r="C1695" t="s">
        <v>3212</v>
      </c>
      <c r="D1695" t="s">
        <v>8337</v>
      </c>
      <c r="E1695">
        <v>137600</v>
      </c>
      <c r="F1695">
        <v>8.6029992107340206E-2</v>
      </c>
      <c r="G1695">
        <v>84</v>
      </c>
    </row>
    <row r="1696" spans="1:7" x14ac:dyDescent="0.25">
      <c r="A1696">
        <v>95667</v>
      </c>
      <c r="B1696" t="s">
        <v>7312</v>
      </c>
      <c r="C1696" t="s">
        <v>99</v>
      </c>
      <c r="D1696" t="s">
        <v>8273</v>
      </c>
      <c r="E1696">
        <v>420900</v>
      </c>
      <c r="F1696">
        <v>3.01027900146843E-2</v>
      </c>
      <c r="G1696">
        <v>86</v>
      </c>
    </row>
    <row r="1697" spans="1:7" x14ac:dyDescent="0.25">
      <c r="A1697">
        <v>99504</v>
      </c>
      <c r="B1697" t="s">
        <v>7687</v>
      </c>
      <c r="C1697" t="s">
        <v>7688</v>
      </c>
      <c r="D1697" t="s">
        <v>7687</v>
      </c>
      <c r="E1697">
        <v>294700</v>
      </c>
      <c r="F1697">
        <v>0</v>
      </c>
      <c r="G1697">
        <v>87</v>
      </c>
    </row>
    <row r="1698" spans="1:7" x14ac:dyDescent="0.25">
      <c r="A1698">
        <v>85051</v>
      </c>
      <c r="B1698" t="s">
        <v>2207</v>
      </c>
      <c r="C1698" t="s">
        <v>6743</v>
      </c>
      <c r="D1698" t="s">
        <v>8264</v>
      </c>
      <c r="E1698">
        <v>190600</v>
      </c>
      <c r="F1698">
        <v>6.1247216035634697E-2</v>
      </c>
      <c r="G1698">
        <v>49.5</v>
      </c>
    </row>
    <row r="1699" spans="1:7" x14ac:dyDescent="0.25">
      <c r="A1699">
        <v>75050</v>
      </c>
      <c r="B1699" t="s">
        <v>6406</v>
      </c>
      <c r="C1699" t="s">
        <v>6396</v>
      </c>
      <c r="D1699" t="s">
        <v>8262</v>
      </c>
      <c r="E1699">
        <v>177400</v>
      </c>
      <c r="F1699">
        <v>5.6581298391899897E-2</v>
      </c>
      <c r="G1699">
        <v>51</v>
      </c>
    </row>
    <row r="1700" spans="1:7" x14ac:dyDescent="0.25">
      <c r="A1700">
        <v>38125</v>
      </c>
      <c r="B1700" t="s">
        <v>3852</v>
      </c>
      <c r="C1700" t="s">
        <v>3692</v>
      </c>
      <c r="D1700" t="s">
        <v>3852</v>
      </c>
      <c r="E1700">
        <v>177900</v>
      </c>
      <c r="F1700">
        <v>5.8298631766805498E-2</v>
      </c>
      <c r="G1700">
        <v>67.5</v>
      </c>
    </row>
    <row r="1701" spans="1:7" x14ac:dyDescent="0.25">
      <c r="A1701">
        <v>32724</v>
      </c>
      <c r="B1701" t="s">
        <v>3308</v>
      </c>
      <c r="C1701" t="s">
        <v>3212</v>
      </c>
      <c r="D1701" t="s">
        <v>8295</v>
      </c>
      <c r="E1701">
        <v>206500</v>
      </c>
      <c r="F1701">
        <v>8.9135021097046394E-2</v>
      </c>
      <c r="G1701">
        <v>79</v>
      </c>
    </row>
    <row r="1702" spans="1:7" x14ac:dyDescent="0.25">
      <c r="A1702">
        <v>85745</v>
      </c>
      <c r="B1702" t="s">
        <v>6794</v>
      </c>
      <c r="C1702" t="s">
        <v>6743</v>
      </c>
      <c r="D1702" t="s">
        <v>6794</v>
      </c>
      <c r="E1702">
        <v>225600</v>
      </c>
      <c r="F1702">
        <v>6.7171239356669799E-2</v>
      </c>
      <c r="G1702">
        <v>66</v>
      </c>
    </row>
    <row r="1703" spans="1:7" x14ac:dyDescent="0.25">
      <c r="A1703">
        <v>93611</v>
      </c>
      <c r="B1703" t="s">
        <v>7131</v>
      </c>
      <c r="C1703" t="s">
        <v>99</v>
      </c>
      <c r="D1703" t="s">
        <v>4174</v>
      </c>
      <c r="E1703">
        <v>335100</v>
      </c>
      <c r="F1703">
        <v>3.5857805255023197E-2</v>
      </c>
      <c r="G1703">
        <v>50</v>
      </c>
    </row>
    <row r="1704" spans="1:7" x14ac:dyDescent="0.25">
      <c r="A1704">
        <v>75044</v>
      </c>
      <c r="B1704" t="s">
        <v>6404</v>
      </c>
      <c r="C1704" t="s">
        <v>6396</v>
      </c>
      <c r="D1704" t="s">
        <v>8262</v>
      </c>
      <c r="E1704">
        <v>238500</v>
      </c>
      <c r="F1704">
        <v>6.1887800534283201E-2</v>
      </c>
      <c r="G1704">
        <v>52.5</v>
      </c>
    </row>
    <row r="1705" spans="1:7" x14ac:dyDescent="0.25">
      <c r="A1705">
        <v>33771</v>
      </c>
      <c r="B1705" t="s">
        <v>3461</v>
      </c>
      <c r="C1705" t="s">
        <v>3212</v>
      </c>
      <c r="D1705" t="s">
        <v>8283</v>
      </c>
      <c r="E1705">
        <v>183500</v>
      </c>
      <c r="F1705">
        <v>5.6419113413932097E-2</v>
      </c>
      <c r="G1705">
        <v>64</v>
      </c>
    </row>
    <row r="1706" spans="1:7" x14ac:dyDescent="0.25">
      <c r="A1706">
        <v>32818</v>
      </c>
      <c r="B1706" t="s">
        <v>3327</v>
      </c>
      <c r="C1706" t="s">
        <v>3212</v>
      </c>
      <c r="D1706" t="s">
        <v>8272</v>
      </c>
      <c r="E1706">
        <v>214500</v>
      </c>
      <c r="F1706">
        <v>5.6650246305418699E-2</v>
      </c>
      <c r="G1706">
        <v>69</v>
      </c>
    </row>
    <row r="1707" spans="1:7" x14ac:dyDescent="0.25">
      <c r="A1707">
        <v>84010</v>
      </c>
      <c r="B1707" t="s">
        <v>6695</v>
      </c>
      <c r="C1707" t="s">
        <v>6693</v>
      </c>
      <c r="D1707" t="s">
        <v>8321</v>
      </c>
      <c r="E1707">
        <v>376200</v>
      </c>
      <c r="F1707">
        <v>9.5196506550218302E-2</v>
      </c>
      <c r="G1707">
        <v>40</v>
      </c>
    </row>
    <row r="1708" spans="1:7" x14ac:dyDescent="0.25">
      <c r="A1708">
        <v>55119</v>
      </c>
      <c r="B1708" t="s">
        <v>5296</v>
      </c>
      <c r="C1708" t="s">
        <v>5260</v>
      </c>
      <c r="D1708" t="s">
        <v>8314</v>
      </c>
      <c r="E1708">
        <v>216300</v>
      </c>
      <c r="F1708">
        <v>4.4422984065668802E-2</v>
      </c>
      <c r="G1708">
        <v>61</v>
      </c>
    </row>
    <row r="1709" spans="1:7" x14ac:dyDescent="0.25">
      <c r="A1709">
        <v>90804</v>
      </c>
      <c r="B1709" t="s">
        <v>923</v>
      </c>
      <c r="C1709" t="s">
        <v>99</v>
      </c>
      <c r="D1709" t="s">
        <v>8256</v>
      </c>
      <c r="E1709">
        <v>483400</v>
      </c>
      <c r="F1709">
        <v>-1.5077424612876899E-2</v>
      </c>
      <c r="G1709">
        <v>54</v>
      </c>
    </row>
    <row r="1710" spans="1:7" x14ac:dyDescent="0.25">
      <c r="A1710">
        <v>79925</v>
      </c>
      <c r="B1710" t="s">
        <v>6506</v>
      </c>
      <c r="C1710" t="s">
        <v>6396</v>
      </c>
      <c r="D1710" t="s">
        <v>6506</v>
      </c>
      <c r="E1710">
        <v>139100</v>
      </c>
      <c r="F1710">
        <v>1.9047619047619001E-2</v>
      </c>
      <c r="G1710">
        <v>84</v>
      </c>
    </row>
    <row r="1711" spans="1:7" x14ac:dyDescent="0.25">
      <c r="A1711">
        <v>83501</v>
      </c>
      <c r="B1711" t="s">
        <v>611</v>
      </c>
      <c r="C1711" t="s">
        <v>6625</v>
      </c>
      <c r="D1711" t="s">
        <v>611</v>
      </c>
      <c r="E1711">
        <v>251200</v>
      </c>
      <c r="F1711">
        <v>0.176580796252927</v>
      </c>
      <c r="G1711">
        <v>56.5</v>
      </c>
    </row>
    <row r="1712" spans="1:7" x14ac:dyDescent="0.25">
      <c r="A1712">
        <v>48047</v>
      </c>
      <c r="B1712" t="s">
        <v>1012</v>
      </c>
      <c r="C1712" t="s">
        <v>4633</v>
      </c>
      <c r="D1712" t="s">
        <v>8278</v>
      </c>
      <c r="E1712">
        <v>231100</v>
      </c>
      <c r="F1712">
        <v>-4.3252595155709301E-4</v>
      </c>
      <c r="G1712">
        <v>61.5</v>
      </c>
    </row>
    <row r="1713" spans="1:7" x14ac:dyDescent="0.25">
      <c r="A1713">
        <v>80205</v>
      </c>
      <c r="B1713" t="s">
        <v>1802</v>
      </c>
      <c r="C1713" t="s">
        <v>6509</v>
      </c>
      <c r="D1713" t="s">
        <v>8274</v>
      </c>
      <c r="E1713">
        <v>474500</v>
      </c>
      <c r="F1713">
        <v>3.7839020122484697E-2</v>
      </c>
      <c r="G1713">
        <v>42</v>
      </c>
    </row>
    <row r="1714" spans="1:7" x14ac:dyDescent="0.25">
      <c r="A1714">
        <v>85286</v>
      </c>
      <c r="B1714" t="s">
        <v>4601</v>
      </c>
      <c r="C1714" t="s">
        <v>6743</v>
      </c>
      <c r="D1714" t="s">
        <v>8264</v>
      </c>
      <c r="E1714">
        <v>382400</v>
      </c>
      <c r="F1714">
        <v>4.6524356869184498E-2</v>
      </c>
      <c r="G1714">
        <v>50</v>
      </c>
    </row>
    <row r="1715" spans="1:7" x14ac:dyDescent="0.25">
      <c r="A1715">
        <v>38671</v>
      </c>
      <c r="B1715" t="s">
        <v>3939</v>
      </c>
      <c r="C1715" t="s">
        <v>3932</v>
      </c>
      <c r="D1715" t="s">
        <v>3852</v>
      </c>
      <c r="E1715">
        <v>130000</v>
      </c>
      <c r="F1715">
        <v>4.5016077170418001E-2</v>
      </c>
      <c r="G1715">
        <v>59</v>
      </c>
    </row>
    <row r="1716" spans="1:7" x14ac:dyDescent="0.25">
      <c r="A1716">
        <v>95821</v>
      </c>
      <c r="B1716" t="s">
        <v>7330</v>
      </c>
      <c r="C1716" t="s">
        <v>99</v>
      </c>
      <c r="D1716" t="s">
        <v>8273</v>
      </c>
      <c r="E1716">
        <v>356900</v>
      </c>
      <c r="F1716">
        <v>2.1757801316919598E-2</v>
      </c>
      <c r="G1716">
        <v>51</v>
      </c>
    </row>
    <row r="1717" spans="1:7" x14ac:dyDescent="0.25">
      <c r="A1717">
        <v>30316</v>
      </c>
      <c r="B1717" t="s">
        <v>3063</v>
      </c>
      <c r="C1717" t="s">
        <v>2990</v>
      </c>
      <c r="D1717" t="s">
        <v>8261</v>
      </c>
      <c r="E1717">
        <v>276800</v>
      </c>
      <c r="F1717">
        <v>-3.7217391304347799E-2</v>
      </c>
      <c r="G1717">
        <v>57</v>
      </c>
    </row>
    <row r="1718" spans="1:7" x14ac:dyDescent="0.25">
      <c r="A1718">
        <v>86314</v>
      </c>
      <c r="B1718" t="s">
        <v>6804</v>
      </c>
      <c r="C1718" t="s">
        <v>6743</v>
      </c>
      <c r="D1718" t="s">
        <v>5153</v>
      </c>
      <c r="E1718">
        <v>257300</v>
      </c>
      <c r="F1718">
        <v>6.4983443708609298E-2</v>
      </c>
      <c r="G1718">
        <v>56</v>
      </c>
    </row>
    <row r="1719" spans="1:7" x14ac:dyDescent="0.25">
      <c r="A1719">
        <v>32207</v>
      </c>
      <c r="B1719" t="s">
        <v>2800</v>
      </c>
      <c r="C1719" t="s">
        <v>3212</v>
      </c>
      <c r="D1719" t="s">
        <v>2800</v>
      </c>
      <c r="E1719">
        <v>170500</v>
      </c>
      <c r="F1719">
        <v>4.2176039119804401E-2</v>
      </c>
      <c r="G1719">
        <v>89.5</v>
      </c>
    </row>
    <row r="1720" spans="1:7" x14ac:dyDescent="0.25">
      <c r="A1720">
        <v>38116</v>
      </c>
      <c r="B1720" t="s">
        <v>3852</v>
      </c>
      <c r="C1720" t="s">
        <v>3692</v>
      </c>
      <c r="D1720" t="s">
        <v>3852</v>
      </c>
      <c r="E1720">
        <v>99100</v>
      </c>
      <c r="F1720">
        <v>6.3304721030042893E-2</v>
      </c>
      <c r="G1720">
        <v>79</v>
      </c>
    </row>
    <row r="1721" spans="1:7" x14ac:dyDescent="0.25">
      <c r="A1721">
        <v>95127</v>
      </c>
      <c r="B1721" t="s">
        <v>7240</v>
      </c>
      <c r="C1721" t="s">
        <v>99</v>
      </c>
      <c r="D1721" t="s">
        <v>8294</v>
      </c>
      <c r="E1721">
        <v>744300</v>
      </c>
      <c r="F1721">
        <v>-9.0097799511002399E-2</v>
      </c>
      <c r="G1721">
        <v>47</v>
      </c>
    </row>
    <row r="1722" spans="1:7" x14ac:dyDescent="0.25">
      <c r="A1722">
        <v>76904</v>
      </c>
      <c r="B1722" t="s">
        <v>8376</v>
      </c>
      <c r="C1722" t="s">
        <v>6396</v>
      </c>
      <c r="D1722" t="s">
        <v>8376</v>
      </c>
      <c r="E1722">
        <v>209600</v>
      </c>
      <c r="F1722">
        <v>4.3824701195219098E-2</v>
      </c>
      <c r="G1722">
        <v>0</v>
      </c>
    </row>
    <row r="1723" spans="1:7" x14ac:dyDescent="0.25">
      <c r="A1723">
        <v>70605</v>
      </c>
      <c r="B1723" t="s">
        <v>6146</v>
      </c>
      <c r="C1723" t="s">
        <v>6091</v>
      </c>
      <c r="D1723" t="s">
        <v>6146</v>
      </c>
      <c r="E1723">
        <v>193200</v>
      </c>
      <c r="F1723">
        <v>-2.47349823321555E-2</v>
      </c>
      <c r="G1723">
        <v>76</v>
      </c>
    </row>
    <row r="1724" spans="1:7" x14ac:dyDescent="0.25">
      <c r="A1724">
        <v>98503</v>
      </c>
      <c r="B1724" t="s">
        <v>1033</v>
      </c>
      <c r="C1724" t="s">
        <v>7521</v>
      </c>
      <c r="D1724" t="s">
        <v>8354</v>
      </c>
      <c r="E1724">
        <v>299000</v>
      </c>
      <c r="F1724">
        <v>8.4118926758520701E-2</v>
      </c>
      <c r="G1724">
        <v>49</v>
      </c>
    </row>
    <row r="1725" spans="1:7" x14ac:dyDescent="0.25">
      <c r="A1725">
        <v>19130</v>
      </c>
      <c r="B1725" t="s">
        <v>1984</v>
      </c>
      <c r="C1725" t="s">
        <v>1538</v>
      </c>
      <c r="D1725" t="s">
        <v>8293</v>
      </c>
      <c r="E1725">
        <v>377500</v>
      </c>
      <c r="F1725">
        <v>-1.51317505870076E-2</v>
      </c>
      <c r="G1725">
        <v>91</v>
      </c>
    </row>
    <row r="1726" spans="1:7" x14ac:dyDescent="0.25">
      <c r="A1726">
        <v>46385</v>
      </c>
      <c r="B1726" t="s">
        <v>3292</v>
      </c>
      <c r="C1726" t="s">
        <v>4413</v>
      </c>
      <c r="D1726" t="s">
        <v>8251</v>
      </c>
      <c r="E1726">
        <v>239600</v>
      </c>
      <c r="F1726">
        <v>2.0008514261387798E-2</v>
      </c>
      <c r="G1726">
        <v>67</v>
      </c>
    </row>
    <row r="1727" spans="1:7" x14ac:dyDescent="0.25">
      <c r="A1727">
        <v>11249</v>
      </c>
      <c r="B1727" t="s">
        <v>1074</v>
      </c>
      <c r="C1727" t="s">
        <v>1075</v>
      </c>
      <c r="D1727" t="s">
        <v>8250</v>
      </c>
      <c r="E1727">
        <v>1175500</v>
      </c>
      <c r="F1727">
        <v>8.4609706587931294E-2</v>
      </c>
      <c r="G1727">
        <v>160</v>
      </c>
    </row>
    <row r="1728" spans="1:7" x14ac:dyDescent="0.25">
      <c r="A1728">
        <v>95476</v>
      </c>
      <c r="B1728" t="s">
        <v>7282</v>
      </c>
      <c r="C1728" t="s">
        <v>99</v>
      </c>
      <c r="D1728" t="s">
        <v>6847</v>
      </c>
      <c r="E1728">
        <v>749300</v>
      </c>
      <c r="F1728">
        <v>7.66541151156536E-3</v>
      </c>
      <c r="G1728">
        <v>54</v>
      </c>
    </row>
    <row r="1729" spans="1:7" x14ac:dyDescent="0.25">
      <c r="A1729">
        <v>75028</v>
      </c>
      <c r="B1729" t="s">
        <v>6399</v>
      </c>
      <c r="C1729" t="s">
        <v>6396</v>
      </c>
      <c r="D1729" t="s">
        <v>8262</v>
      </c>
      <c r="E1729">
        <v>353200</v>
      </c>
      <c r="F1729">
        <v>2.4659123875834101E-2</v>
      </c>
      <c r="G1729">
        <v>49</v>
      </c>
    </row>
    <row r="1730" spans="1:7" x14ac:dyDescent="0.25">
      <c r="A1730">
        <v>76021</v>
      </c>
      <c r="B1730" t="s">
        <v>227</v>
      </c>
      <c r="C1730" t="s">
        <v>6396</v>
      </c>
      <c r="D1730" t="s">
        <v>8262</v>
      </c>
      <c r="E1730">
        <v>273600</v>
      </c>
      <c r="F1730">
        <v>4.18888042650419E-2</v>
      </c>
      <c r="G1730">
        <v>42.5</v>
      </c>
    </row>
    <row r="1731" spans="1:7" x14ac:dyDescent="0.25">
      <c r="A1731">
        <v>21045</v>
      </c>
      <c r="B1731" t="s">
        <v>1800</v>
      </c>
      <c r="C1731" t="s">
        <v>101</v>
      </c>
      <c r="D1731" t="s">
        <v>8267</v>
      </c>
      <c r="E1731">
        <v>338800</v>
      </c>
      <c r="F1731">
        <v>2.9603315571343999E-3</v>
      </c>
      <c r="G1731">
        <v>69</v>
      </c>
    </row>
    <row r="1732" spans="1:7" x14ac:dyDescent="0.25">
      <c r="A1732">
        <v>60540</v>
      </c>
      <c r="B1732" t="s">
        <v>5653</v>
      </c>
      <c r="C1732" t="s">
        <v>5519</v>
      </c>
      <c r="D1732" t="s">
        <v>8251</v>
      </c>
      <c r="E1732">
        <v>399700</v>
      </c>
      <c r="F1732">
        <v>-4.9788399302962399E-3</v>
      </c>
      <c r="G1732">
        <v>85</v>
      </c>
    </row>
    <row r="1733" spans="1:7" x14ac:dyDescent="0.25">
      <c r="A1733">
        <v>85226</v>
      </c>
      <c r="B1733" t="s">
        <v>4601</v>
      </c>
      <c r="C1733" t="s">
        <v>6743</v>
      </c>
      <c r="D1733" t="s">
        <v>8264</v>
      </c>
      <c r="E1733">
        <v>312000</v>
      </c>
      <c r="F1733">
        <v>6.8493150684931503E-2</v>
      </c>
      <c r="G1733">
        <v>56</v>
      </c>
    </row>
    <row r="1734" spans="1:7" x14ac:dyDescent="0.25">
      <c r="A1734">
        <v>38134</v>
      </c>
      <c r="B1734" t="s">
        <v>3852</v>
      </c>
      <c r="C1734" t="s">
        <v>3692</v>
      </c>
      <c r="D1734" t="s">
        <v>3852</v>
      </c>
      <c r="E1734">
        <v>145400</v>
      </c>
      <c r="F1734">
        <v>7.6239822353812006E-2</v>
      </c>
      <c r="G1734">
        <v>54</v>
      </c>
    </row>
    <row r="1735" spans="1:7" x14ac:dyDescent="0.25">
      <c r="A1735">
        <v>85704</v>
      </c>
      <c r="B1735" t="s">
        <v>6794</v>
      </c>
      <c r="C1735" t="s">
        <v>6743</v>
      </c>
      <c r="D1735" t="s">
        <v>6794</v>
      </c>
      <c r="E1735">
        <v>289400</v>
      </c>
      <c r="F1735">
        <v>3.1361368496079803E-2</v>
      </c>
      <c r="G1735">
        <v>58</v>
      </c>
    </row>
    <row r="1736" spans="1:7" x14ac:dyDescent="0.25">
      <c r="A1736">
        <v>80906</v>
      </c>
      <c r="B1736" t="s">
        <v>6571</v>
      </c>
      <c r="C1736" t="s">
        <v>6509</v>
      </c>
      <c r="D1736" t="s">
        <v>6571</v>
      </c>
      <c r="E1736">
        <v>371100</v>
      </c>
      <c r="F1736">
        <v>6.7913669064748203E-2</v>
      </c>
      <c r="G1736">
        <v>59</v>
      </c>
    </row>
    <row r="1737" spans="1:7" x14ac:dyDescent="0.25">
      <c r="A1737">
        <v>30165</v>
      </c>
      <c r="B1737" t="s">
        <v>1416</v>
      </c>
      <c r="C1737" t="s">
        <v>2990</v>
      </c>
      <c r="D1737" t="s">
        <v>1416</v>
      </c>
      <c r="E1737">
        <v>125400</v>
      </c>
      <c r="F1737">
        <v>7.4550128534704399E-2</v>
      </c>
      <c r="G1737">
        <v>84</v>
      </c>
    </row>
    <row r="1738" spans="1:7" x14ac:dyDescent="0.25">
      <c r="A1738">
        <v>28803</v>
      </c>
      <c r="B1738" t="s">
        <v>2862</v>
      </c>
      <c r="C1738" t="s">
        <v>2564</v>
      </c>
      <c r="D1738" t="s">
        <v>2862</v>
      </c>
      <c r="E1738">
        <v>285800</v>
      </c>
      <c r="F1738">
        <v>5.6298381421534104E-3</v>
      </c>
      <c r="G1738">
        <v>75</v>
      </c>
    </row>
    <row r="1739" spans="1:7" x14ac:dyDescent="0.25">
      <c r="A1739">
        <v>60563</v>
      </c>
      <c r="B1739" t="s">
        <v>5653</v>
      </c>
      <c r="C1739" t="s">
        <v>5519</v>
      </c>
      <c r="D1739" t="s">
        <v>8251</v>
      </c>
      <c r="E1739">
        <v>313400</v>
      </c>
      <c r="F1739">
        <v>1.42394822006473E-2</v>
      </c>
      <c r="G1739">
        <v>90</v>
      </c>
    </row>
    <row r="1740" spans="1:7" x14ac:dyDescent="0.25">
      <c r="A1740">
        <v>80203</v>
      </c>
      <c r="B1740" t="s">
        <v>1802</v>
      </c>
      <c r="C1740" t="s">
        <v>6509</v>
      </c>
      <c r="D1740" t="s">
        <v>8274</v>
      </c>
      <c r="E1740">
        <v>331100</v>
      </c>
      <c r="F1740">
        <v>2.22290830503242E-2</v>
      </c>
      <c r="G1740">
        <v>54</v>
      </c>
    </row>
    <row r="1741" spans="1:7" x14ac:dyDescent="0.25">
      <c r="A1741">
        <v>50315</v>
      </c>
      <c r="B1741" t="s">
        <v>4980</v>
      </c>
      <c r="C1741" t="s">
        <v>4942</v>
      </c>
      <c r="D1741" t="s">
        <v>8371</v>
      </c>
      <c r="E1741">
        <v>136200</v>
      </c>
      <c r="F1741">
        <v>6.4062499999999994E-2</v>
      </c>
      <c r="G1741">
        <v>56</v>
      </c>
    </row>
    <row r="1742" spans="1:7" x14ac:dyDescent="0.25">
      <c r="A1742">
        <v>20748</v>
      </c>
      <c r="B1742" t="s">
        <v>2136</v>
      </c>
      <c r="C1742" t="s">
        <v>101</v>
      </c>
      <c r="D1742" t="s">
        <v>8259</v>
      </c>
      <c r="E1742">
        <v>265600</v>
      </c>
      <c r="F1742">
        <v>2.54826254826255E-2</v>
      </c>
      <c r="G1742">
        <v>93</v>
      </c>
    </row>
    <row r="1743" spans="1:7" x14ac:dyDescent="0.25">
      <c r="A1743">
        <v>50023</v>
      </c>
      <c r="B1743" t="s">
        <v>4945</v>
      </c>
      <c r="C1743" t="s">
        <v>4942</v>
      </c>
      <c r="D1743" t="s">
        <v>8371</v>
      </c>
      <c r="E1743">
        <v>242800</v>
      </c>
      <c r="F1743">
        <v>2.14556163230963E-2</v>
      </c>
      <c r="G1743">
        <v>84</v>
      </c>
    </row>
    <row r="1744" spans="1:7" x14ac:dyDescent="0.25">
      <c r="A1744">
        <v>72450</v>
      </c>
      <c r="B1744" t="s">
        <v>6237</v>
      </c>
      <c r="C1744" t="s">
        <v>6206</v>
      </c>
      <c r="D1744" t="s">
        <v>6237</v>
      </c>
      <c r="E1744">
        <v>107200</v>
      </c>
      <c r="F1744">
        <v>2.8790786948176599E-2</v>
      </c>
      <c r="G1744">
        <v>81</v>
      </c>
    </row>
    <row r="1745" spans="1:7" x14ac:dyDescent="0.25">
      <c r="A1745">
        <v>98382</v>
      </c>
      <c r="B1745" t="s">
        <v>7598</v>
      </c>
      <c r="C1745" t="s">
        <v>7521</v>
      </c>
      <c r="D1745" t="s">
        <v>7589</v>
      </c>
      <c r="E1745">
        <v>363100</v>
      </c>
      <c r="F1745">
        <v>5.2463768115942E-2</v>
      </c>
      <c r="G1745">
        <v>62.5</v>
      </c>
    </row>
    <row r="1746" spans="1:7" x14ac:dyDescent="0.25">
      <c r="A1746">
        <v>32707</v>
      </c>
      <c r="B1746" t="s">
        <v>3304</v>
      </c>
      <c r="C1746" t="s">
        <v>3212</v>
      </c>
      <c r="D1746" t="s">
        <v>8272</v>
      </c>
      <c r="E1746">
        <v>230300</v>
      </c>
      <c r="F1746">
        <v>6.9670227589410105E-2</v>
      </c>
      <c r="G1746">
        <v>64.5</v>
      </c>
    </row>
    <row r="1747" spans="1:7" x14ac:dyDescent="0.25">
      <c r="A1747">
        <v>80227</v>
      </c>
      <c r="B1747" t="s">
        <v>1028</v>
      </c>
      <c r="C1747" t="s">
        <v>6509</v>
      </c>
      <c r="D1747" t="s">
        <v>8274</v>
      </c>
      <c r="E1747">
        <v>391600</v>
      </c>
      <c r="F1747">
        <v>1.6878732796676201E-2</v>
      </c>
      <c r="G1747">
        <v>45</v>
      </c>
    </row>
    <row r="1748" spans="1:7" x14ac:dyDescent="0.25">
      <c r="A1748">
        <v>30019</v>
      </c>
      <c r="B1748" t="s">
        <v>2995</v>
      </c>
      <c r="C1748" t="s">
        <v>2990</v>
      </c>
      <c r="D1748" t="s">
        <v>8261</v>
      </c>
      <c r="E1748">
        <v>268400</v>
      </c>
      <c r="F1748">
        <v>5.3788771103258699E-2</v>
      </c>
      <c r="G1748">
        <v>64</v>
      </c>
    </row>
    <row r="1749" spans="1:7" x14ac:dyDescent="0.25">
      <c r="A1749">
        <v>45373</v>
      </c>
      <c r="B1749" t="s">
        <v>515</v>
      </c>
      <c r="C1749" t="s">
        <v>4080</v>
      </c>
      <c r="D1749" t="s">
        <v>2183</v>
      </c>
      <c r="E1749">
        <v>155800</v>
      </c>
      <c r="F1749">
        <v>3.8666666666666703E-2</v>
      </c>
      <c r="G1749">
        <v>60.5</v>
      </c>
    </row>
    <row r="1750" spans="1:7" x14ac:dyDescent="0.25">
      <c r="A1750">
        <v>22033</v>
      </c>
      <c r="B1750" t="s">
        <v>650</v>
      </c>
      <c r="C1750" t="s">
        <v>2066</v>
      </c>
      <c r="D1750" t="s">
        <v>8259</v>
      </c>
      <c r="E1750">
        <v>498900</v>
      </c>
      <c r="F1750">
        <v>2.6543209876543201E-2</v>
      </c>
      <c r="G1750">
        <v>47.5</v>
      </c>
    </row>
    <row r="1751" spans="1:7" x14ac:dyDescent="0.25">
      <c r="A1751">
        <v>28273</v>
      </c>
      <c r="B1751" t="s">
        <v>648</v>
      </c>
      <c r="C1751" t="s">
        <v>2564</v>
      </c>
      <c r="D1751" t="s">
        <v>8258</v>
      </c>
      <c r="E1751">
        <v>216400</v>
      </c>
      <c r="F1751">
        <v>7.55467196819085E-2</v>
      </c>
      <c r="G1751">
        <v>51.5</v>
      </c>
    </row>
    <row r="1752" spans="1:7" x14ac:dyDescent="0.25">
      <c r="A1752">
        <v>95111</v>
      </c>
      <c r="B1752" t="s">
        <v>7240</v>
      </c>
      <c r="C1752" t="s">
        <v>99</v>
      </c>
      <c r="D1752" t="s">
        <v>8294</v>
      </c>
      <c r="E1752">
        <v>732700</v>
      </c>
      <c r="F1752">
        <v>-9.1956871979179594E-2</v>
      </c>
      <c r="G1752">
        <v>49</v>
      </c>
    </row>
    <row r="1753" spans="1:7" x14ac:dyDescent="0.25">
      <c r="A1753">
        <v>80524</v>
      </c>
      <c r="B1753" t="s">
        <v>6553</v>
      </c>
      <c r="C1753" t="s">
        <v>6509</v>
      </c>
      <c r="D1753" t="s">
        <v>6553</v>
      </c>
      <c r="E1753">
        <v>410900</v>
      </c>
      <c r="F1753">
        <v>1.08241082410824E-2</v>
      </c>
      <c r="G1753">
        <v>56</v>
      </c>
    </row>
    <row r="1754" spans="1:7" x14ac:dyDescent="0.25">
      <c r="A1754">
        <v>12601</v>
      </c>
      <c r="B1754" t="s">
        <v>1323</v>
      </c>
      <c r="C1754" t="s">
        <v>1075</v>
      </c>
      <c r="D1754" t="s">
        <v>8250</v>
      </c>
      <c r="E1754">
        <v>227100</v>
      </c>
      <c r="F1754">
        <v>7.6813655761024197E-2</v>
      </c>
      <c r="G1754">
        <v>110</v>
      </c>
    </row>
    <row r="1755" spans="1:7" x14ac:dyDescent="0.25">
      <c r="A1755">
        <v>94901</v>
      </c>
      <c r="B1755" t="s">
        <v>7207</v>
      </c>
      <c r="C1755" t="s">
        <v>99</v>
      </c>
      <c r="D1755" t="s">
        <v>8253</v>
      </c>
      <c r="E1755">
        <v>1133800</v>
      </c>
      <c r="F1755">
        <v>5.1418439716312001E-3</v>
      </c>
      <c r="G1755">
        <v>44.5</v>
      </c>
    </row>
    <row r="1756" spans="1:7" x14ac:dyDescent="0.25">
      <c r="A1756">
        <v>43213</v>
      </c>
      <c r="B1756" t="s">
        <v>1348</v>
      </c>
      <c r="C1756" t="s">
        <v>4080</v>
      </c>
      <c r="D1756" t="s">
        <v>2838</v>
      </c>
      <c r="E1756">
        <v>118600</v>
      </c>
      <c r="F1756">
        <v>0.13601532567049801</v>
      </c>
      <c r="G1756">
        <v>55.5</v>
      </c>
    </row>
    <row r="1757" spans="1:7" x14ac:dyDescent="0.25">
      <c r="A1757">
        <v>38127</v>
      </c>
      <c r="B1757" t="s">
        <v>3852</v>
      </c>
      <c r="C1757" t="s">
        <v>3692</v>
      </c>
      <c r="D1757" t="s">
        <v>3852</v>
      </c>
      <c r="E1757">
        <v>52400</v>
      </c>
      <c r="F1757">
        <v>0.227166276346604</v>
      </c>
      <c r="G1757">
        <v>111</v>
      </c>
    </row>
    <row r="1758" spans="1:7" x14ac:dyDescent="0.25">
      <c r="A1758">
        <v>94606</v>
      </c>
      <c r="B1758" t="s">
        <v>639</v>
      </c>
      <c r="C1758" t="s">
        <v>99</v>
      </c>
      <c r="D1758" t="s">
        <v>8253</v>
      </c>
      <c r="E1758">
        <v>648600</v>
      </c>
      <c r="F1758">
        <v>-4.4912384037696901E-2</v>
      </c>
      <c r="G1758">
        <v>41</v>
      </c>
    </row>
    <row r="1759" spans="1:7" x14ac:dyDescent="0.25">
      <c r="A1759">
        <v>70118</v>
      </c>
      <c r="B1759" t="s">
        <v>6108</v>
      </c>
      <c r="C1759" t="s">
        <v>6091</v>
      </c>
      <c r="D1759" t="s">
        <v>8318</v>
      </c>
      <c r="E1759">
        <v>375200</v>
      </c>
      <c r="F1759">
        <v>-2.2152723481886901E-2</v>
      </c>
      <c r="G1759">
        <v>89.5</v>
      </c>
    </row>
    <row r="1760" spans="1:7" x14ac:dyDescent="0.25">
      <c r="A1760">
        <v>92506</v>
      </c>
      <c r="B1760" t="s">
        <v>3596</v>
      </c>
      <c r="C1760" t="s">
        <v>99</v>
      </c>
      <c r="D1760" t="s">
        <v>8282</v>
      </c>
      <c r="E1760">
        <v>456600</v>
      </c>
      <c r="F1760">
        <v>5.5053952873816304E-3</v>
      </c>
      <c r="G1760">
        <v>66.5</v>
      </c>
    </row>
    <row r="1761" spans="1:7" x14ac:dyDescent="0.25">
      <c r="A1761">
        <v>89128</v>
      </c>
      <c r="B1761" t="s">
        <v>6854</v>
      </c>
      <c r="C1761" t="s">
        <v>6849</v>
      </c>
      <c r="D1761" t="s">
        <v>8277</v>
      </c>
      <c r="E1761">
        <v>259900</v>
      </c>
      <c r="F1761">
        <v>3.8768984812150298E-2</v>
      </c>
      <c r="G1761">
        <v>52.5</v>
      </c>
    </row>
    <row r="1762" spans="1:7" x14ac:dyDescent="0.25">
      <c r="A1762">
        <v>33040</v>
      </c>
      <c r="B1762" t="s">
        <v>3357</v>
      </c>
      <c r="C1762" t="s">
        <v>3212</v>
      </c>
      <c r="D1762" t="s">
        <v>3357</v>
      </c>
      <c r="E1762">
        <v>601500</v>
      </c>
      <c r="F1762">
        <v>-1.4940239043824701E-3</v>
      </c>
      <c r="G1762">
        <v>99</v>
      </c>
    </row>
    <row r="1763" spans="1:7" x14ac:dyDescent="0.25">
      <c r="A1763">
        <v>95240</v>
      </c>
      <c r="B1763" t="s">
        <v>846</v>
      </c>
      <c r="C1763" t="s">
        <v>99</v>
      </c>
      <c r="D1763" t="s">
        <v>8351</v>
      </c>
      <c r="E1763">
        <v>331200</v>
      </c>
      <c r="F1763">
        <v>2.6340254105980801E-2</v>
      </c>
      <c r="G1763">
        <v>70</v>
      </c>
    </row>
    <row r="1764" spans="1:7" x14ac:dyDescent="0.25">
      <c r="A1764">
        <v>11743</v>
      </c>
      <c r="B1764" t="s">
        <v>125</v>
      </c>
      <c r="C1764" t="s">
        <v>1075</v>
      </c>
      <c r="D1764" t="s">
        <v>8250</v>
      </c>
      <c r="E1764">
        <v>611700</v>
      </c>
      <c r="F1764">
        <v>0.16116173120728899</v>
      </c>
      <c r="G1764">
        <v>109</v>
      </c>
    </row>
    <row r="1765" spans="1:7" x14ac:dyDescent="0.25">
      <c r="A1765">
        <v>70458</v>
      </c>
      <c r="B1765" t="s">
        <v>6130</v>
      </c>
      <c r="C1765" t="s">
        <v>6091</v>
      </c>
      <c r="D1765" t="s">
        <v>8318</v>
      </c>
      <c r="E1765">
        <v>154100</v>
      </c>
      <c r="F1765">
        <v>-1.8471337579617799E-2</v>
      </c>
      <c r="G1765">
        <v>80.5</v>
      </c>
    </row>
    <row r="1766" spans="1:7" x14ac:dyDescent="0.25">
      <c r="A1766">
        <v>30252</v>
      </c>
      <c r="B1766" t="s">
        <v>3052</v>
      </c>
      <c r="C1766" t="s">
        <v>2990</v>
      </c>
      <c r="D1766" t="s">
        <v>8261</v>
      </c>
      <c r="E1766">
        <v>227200</v>
      </c>
      <c r="F1766">
        <v>5.6744186046511602E-2</v>
      </c>
      <c r="G1766">
        <v>80.5</v>
      </c>
    </row>
    <row r="1767" spans="1:7" x14ac:dyDescent="0.25">
      <c r="A1767">
        <v>73112</v>
      </c>
      <c r="B1767" t="s">
        <v>6295</v>
      </c>
      <c r="C1767" t="s">
        <v>6269</v>
      </c>
      <c r="D1767" t="s">
        <v>6295</v>
      </c>
      <c r="E1767">
        <v>127800</v>
      </c>
      <c r="F1767">
        <v>5.9701492537313397E-2</v>
      </c>
      <c r="G1767">
        <v>67</v>
      </c>
    </row>
    <row r="1768" spans="1:7" x14ac:dyDescent="0.25">
      <c r="A1768">
        <v>90815</v>
      </c>
      <c r="B1768" t="s">
        <v>923</v>
      </c>
      <c r="C1768" t="s">
        <v>99</v>
      </c>
      <c r="D1768" t="s">
        <v>8256</v>
      </c>
      <c r="E1768">
        <v>696900</v>
      </c>
      <c r="F1768">
        <v>4.30663221360896E-4</v>
      </c>
      <c r="G1768">
        <v>61</v>
      </c>
    </row>
    <row r="1769" spans="1:7" x14ac:dyDescent="0.25">
      <c r="A1769">
        <v>95062</v>
      </c>
      <c r="B1769" t="s">
        <v>7236</v>
      </c>
      <c r="C1769" t="s">
        <v>99</v>
      </c>
      <c r="D1769" t="s">
        <v>8308</v>
      </c>
      <c r="E1769">
        <v>876300</v>
      </c>
      <c r="F1769">
        <v>-1.4396580812057099E-2</v>
      </c>
      <c r="G1769">
        <v>66</v>
      </c>
    </row>
    <row r="1770" spans="1:7" x14ac:dyDescent="0.25">
      <c r="A1770">
        <v>63701</v>
      </c>
      <c r="B1770" t="s">
        <v>5870</v>
      </c>
      <c r="C1770" t="s">
        <v>5817</v>
      </c>
      <c r="D1770" t="s">
        <v>5870</v>
      </c>
      <c r="E1770">
        <v>162200</v>
      </c>
      <c r="F1770">
        <v>9.5945945945946007E-2</v>
      </c>
      <c r="G1770">
        <v>77</v>
      </c>
    </row>
    <row r="1771" spans="1:7" x14ac:dyDescent="0.25">
      <c r="A1771">
        <v>33428</v>
      </c>
      <c r="B1771" t="s">
        <v>3413</v>
      </c>
      <c r="C1771" t="s">
        <v>3212</v>
      </c>
      <c r="D1771" t="s">
        <v>8265</v>
      </c>
      <c r="E1771">
        <v>305600</v>
      </c>
      <c r="F1771">
        <v>5.7439446366781999E-2</v>
      </c>
      <c r="G1771">
        <v>83</v>
      </c>
    </row>
    <row r="1772" spans="1:7" x14ac:dyDescent="0.25">
      <c r="A1772">
        <v>7753</v>
      </c>
      <c r="B1772" t="s">
        <v>882</v>
      </c>
      <c r="C1772" t="s">
        <v>733</v>
      </c>
      <c r="D1772" t="s">
        <v>8250</v>
      </c>
      <c r="E1772">
        <v>305600</v>
      </c>
      <c r="F1772">
        <v>4.9090284929625798E-2</v>
      </c>
      <c r="G1772">
        <v>95</v>
      </c>
    </row>
    <row r="1773" spans="1:7" x14ac:dyDescent="0.25">
      <c r="A1773">
        <v>37363</v>
      </c>
      <c r="B1773" t="s">
        <v>3769</v>
      </c>
      <c r="C1773" t="s">
        <v>3692</v>
      </c>
      <c r="D1773" t="s">
        <v>3763</v>
      </c>
      <c r="E1773">
        <v>252300</v>
      </c>
      <c r="F1773">
        <v>6.8162574089754402E-2</v>
      </c>
      <c r="G1773">
        <v>69</v>
      </c>
    </row>
    <row r="1774" spans="1:7" x14ac:dyDescent="0.25">
      <c r="A1774">
        <v>49221</v>
      </c>
      <c r="B1774" t="s">
        <v>4806</v>
      </c>
      <c r="C1774" t="s">
        <v>4633</v>
      </c>
      <c r="D1774" t="s">
        <v>4806</v>
      </c>
      <c r="E1774">
        <v>121800</v>
      </c>
      <c r="F1774">
        <v>0.112328767123288</v>
      </c>
      <c r="G1774">
        <v>81</v>
      </c>
    </row>
    <row r="1775" spans="1:7" x14ac:dyDescent="0.25">
      <c r="A1775">
        <v>48105</v>
      </c>
      <c r="B1775" t="s">
        <v>4658</v>
      </c>
      <c r="C1775" t="s">
        <v>4633</v>
      </c>
      <c r="D1775" t="s">
        <v>4658</v>
      </c>
      <c r="E1775">
        <v>378200</v>
      </c>
      <c r="F1775">
        <v>4.7821466524973402E-3</v>
      </c>
      <c r="G1775">
        <v>67.5</v>
      </c>
    </row>
    <row r="1776" spans="1:7" x14ac:dyDescent="0.25">
      <c r="A1776">
        <v>83706</v>
      </c>
      <c r="B1776" t="s">
        <v>6680</v>
      </c>
      <c r="C1776" t="s">
        <v>6625</v>
      </c>
      <c r="D1776" t="s">
        <v>8317</v>
      </c>
      <c r="E1776">
        <v>306500</v>
      </c>
      <c r="F1776">
        <v>0.1089001447178</v>
      </c>
      <c r="G1776">
        <v>40</v>
      </c>
    </row>
    <row r="1777" spans="1:7" x14ac:dyDescent="0.25">
      <c r="A1777">
        <v>55423</v>
      </c>
      <c r="B1777" t="s">
        <v>2719</v>
      </c>
      <c r="C1777" t="s">
        <v>5260</v>
      </c>
      <c r="D1777" t="s">
        <v>8314</v>
      </c>
      <c r="E1777">
        <v>255600</v>
      </c>
      <c r="F1777">
        <v>3.6076205918119199E-2</v>
      </c>
      <c r="G1777">
        <v>59.5</v>
      </c>
    </row>
    <row r="1778" spans="1:7" x14ac:dyDescent="0.25">
      <c r="A1778">
        <v>60653</v>
      </c>
      <c r="B1778" t="s">
        <v>5660</v>
      </c>
      <c r="C1778" t="s">
        <v>5519</v>
      </c>
      <c r="D1778" t="s">
        <v>8251</v>
      </c>
      <c r="E1778">
        <v>234000</v>
      </c>
      <c r="F1778">
        <v>3.00042863266181E-3</v>
      </c>
      <c r="G1778">
        <v>110</v>
      </c>
    </row>
    <row r="1779" spans="1:7" x14ac:dyDescent="0.25">
      <c r="A1779">
        <v>49120</v>
      </c>
      <c r="B1779" t="s">
        <v>4274</v>
      </c>
      <c r="C1779" t="s">
        <v>4633</v>
      </c>
      <c r="D1779" t="s">
        <v>8377</v>
      </c>
      <c r="E1779">
        <v>101500</v>
      </c>
      <c r="F1779">
        <v>0.158675799086758</v>
      </c>
      <c r="G1779">
        <v>66</v>
      </c>
    </row>
    <row r="1780" spans="1:7" x14ac:dyDescent="0.25">
      <c r="A1780">
        <v>91764</v>
      </c>
      <c r="B1780" t="s">
        <v>1503</v>
      </c>
      <c r="C1780" t="s">
        <v>99</v>
      </c>
      <c r="D1780" t="s">
        <v>8282</v>
      </c>
      <c r="E1780">
        <v>409600</v>
      </c>
      <c r="F1780">
        <v>1.9158994774819599E-2</v>
      </c>
      <c r="G1780">
        <v>57</v>
      </c>
    </row>
    <row r="1781" spans="1:7" x14ac:dyDescent="0.25">
      <c r="A1781">
        <v>84321</v>
      </c>
      <c r="B1781" t="s">
        <v>4100</v>
      </c>
      <c r="C1781" t="s">
        <v>6693</v>
      </c>
      <c r="D1781" t="s">
        <v>4100</v>
      </c>
      <c r="E1781">
        <v>237800</v>
      </c>
      <c r="F1781">
        <v>0.10553231055323101</v>
      </c>
      <c r="G1781">
        <v>50</v>
      </c>
    </row>
    <row r="1782" spans="1:7" x14ac:dyDescent="0.25">
      <c r="A1782">
        <v>30152</v>
      </c>
      <c r="B1782" t="s">
        <v>3031</v>
      </c>
      <c r="C1782" t="s">
        <v>2990</v>
      </c>
      <c r="D1782" t="s">
        <v>8261</v>
      </c>
      <c r="E1782">
        <v>280800</v>
      </c>
      <c r="F1782">
        <v>3.6162361623616197E-2</v>
      </c>
      <c r="G1782">
        <v>63</v>
      </c>
    </row>
    <row r="1783" spans="1:7" x14ac:dyDescent="0.25">
      <c r="A1783">
        <v>27530</v>
      </c>
      <c r="B1783" t="s">
        <v>2639</v>
      </c>
      <c r="C1783" t="s">
        <v>2564</v>
      </c>
      <c r="D1783" t="s">
        <v>2639</v>
      </c>
      <c r="E1783">
        <v>86900</v>
      </c>
      <c r="F1783">
        <v>0.1</v>
      </c>
      <c r="G1783">
        <v>70</v>
      </c>
    </row>
    <row r="1784" spans="1:7" x14ac:dyDescent="0.25">
      <c r="A1784">
        <v>21060</v>
      </c>
      <c r="B1784" t="s">
        <v>2191</v>
      </c>
      <c r="C1784" t="s">
        <v>101</v>
      </c>
      <c r="D1784" t="s">
        <v>8267</v>
      </c>
      <c r="E1784">
        <v>256200</v>
      </c>
      <c r="F1784">
        <v>1.1448874851954199E-2</v>
      </c>
      <c r="G1784">
        <v>84</v>
      </c>
    </row>
    <row r="1785" spans="1:7" x14ac:dyDescent="0.25">
      <c r="A1785">
        <v>73170</v>
      </c>
      <c r="B1785" t="s">
        <v>6295</v>
      </c>
      <c r="C1785" t="s">
        <v>6269</v>
      </c>
      <c r="D1785" t="s">
        <v>6295</v>
      </c>
      <c r="E1785">
        <v>197100</v>
      </c>
      <c r="F1785">
        <v>4.5623342175066299E-2</v>
      </c>
      <c r="G1785">
        <v>77</v>
      </c>
    </row>
    <row r="1786" spans="1:7" x14ac:dyDescent="0.25">
      <c r="A1786">
        <v>19063</v>
      </c>
      <c r="B1786" t="s">
        <v>424</v>
      </c>
      <c r="C1786" t="s">
        <v>1538</v>
      </c>
      <c r="D1786" t="s">
        <v>8293</v>
      </c>
      <c r="E1786">
        <v>390300</v>
      </c>
      <c r="F1786">
        <v>5.1268905408869499E-4</v>
      </c>
      <c r="G1786">
        <v>68</v>
      </c>
    </row>
    <row r="1787" spans="1:7" x14ac:dyDescent="0.25">
      <c r="A1787">
        <v>71854</v>
      </c>
      <c r="B1787" t="s">
        <v>6209</v>
      </c>
      <c r="C1787" t="s">
        <v>6206</v>
      </c>
      <c r="D1787" t="s">
        <v>6209</v>
      </c>
      <c r="E1787">
        <v>111800</v>
      </c>
      <c r="F1787">
        <v>5.6710775047259E-2</v>
      </c>
      <c r="G1787">
        <v>90</v>
      </c>
    </row>
    <row r="1788" spans="1:7" x14ac:dyDescent="0.25">
      <c r="A1788">
        <v>27105</v>
      </c>
      <c r="B1788" t="s">
        <v>2574</v>
      </c>
      <c r="C1788" t="s">
        <v>2564</v>
      </c>
      <c r="D1788" t="s">
        <v>2574</v>
      </c>
      <c r="E1788">
        <v>71400</v>
      </c>
      <c r="F1788">
        <v>2.7338129496402901E-2</v>
      </c>
      <c r="G1788">
        <v>75.5</v>
      </c>
    </row>
    <row r="1789" spans="1:7" x14ac:dyDescent="0.25">
      <c r="A1789">
        <v>8094</v>
      </c>
      <c r="B1789" t="s">
        <v>709</v>
      </c>
      <c r="C1789" t="s">
        <v>733</v>
      </c>
      <c r="D1789" t="s">
        <v>8293</v>
      </c>
      <c r="E1789">
        <v>184100</v>
      </c>
      <c r="F1789">
        <v>2.4485253199777401E-2</v>
      </c>
      <c r="G1789">
        <v>130</v>
      </c>
    </row>
    <row r="1790" spans="1:7" x14ac:dyDescent="0.25">
      <c r="A1790">
        <v>71203</v>
      </c>
      <c r="B1790" t="s">
        <v>709</v>
      </c>
      <c r="C1790" t="s">
        <v>6091</v>
      </c>
      <c r="D1790" t="s">
        <v>709</v>
      </c>
      <c r="E1790">
        <v>125500</v>
      </c>
      <c r="F1790">
        <v>-1.1032308904649299E-2</v>
      </c>
      <c r="G1790">
        <v>92</v>
      </c>
    </row>
    <row r="1791" spans="1:7" x14ac:dyDescent="0.25">
      <c r="A1791">
        <v>7307</v>
      </c>
      <c r="B1791" t="s">
        <v>793</v>
      </c>
      <c r="C1791" t="s">
        <v>733</v>
      </c>
      <c r="D1791" t="s">
        <v>8250</v>
      </c>
      <c r="E1791">
        <v>551500</v>
      </c>
      <c r="F1791">
        <v>6.1802079322294999E-2</v>
      </c>
      <c r="G1791">
        <v>106.5</v>
      </c>
    </row>
    <row r="1792" spans="1:7" x14ac:dyDescent="0.25">
      <c r="A1792">
        <v>46219</v>
      </c>
      <c r="B1792" t="s">
        <v>4431</v>
      </c>
      <c r="C1792" t="s">
        <v>4413</v>
      </c>
      <c r="D1792" t="s">
        <v>8292</v>
      </c>
      <c r="E1792">
        <v>118200</v>
      </c>
      <c r="F1792">
        <v>0.110902255639098</v>
      </c>
      <c r="G1792">
        <v>65.5</v>
      </c>
    </row>
    <row r="1793" spans="1:7" x14ac:dyDescent="0.25">
      <c r="A1793">
        <v>49508</v>
      </c>
      <c r="B1793" t="s">
        <v>4875</v>
      </c>
      <c r="C1793" t="s">
        <v>4633</v>
      </c>
      <c r="D1793" t="s">
        <v>8353</v>
      </c>
      <c r="E1793">
        <v>192800</v>
      </c>
      <c r="F1793">
        <v>7.46934225195095E-2</v>
      </c>
      <c r="G1793">
        <v>51</v>
      </c>
    </row>
    <row r="1794" spans="1:7" x14ac:dyDescent="0.25">
      <c r="A1794">
        <v>61704</v>
      </c>
      <c r="B1794" t="s">
        <v>4578</v>
      </c>
      <c r="C1794" t="s">
        <v>5519</v>
      </c>
      <c r="D1794" t="s">
        <v>4578</v>
      </c>
      <c r="E1794">
        <v>193100</v>
      </c>
      <c r="F1794">
        <v>5.1813471502590704E-4</v>
      </c>
      <c r="G1794">
        <v>95.5</v>
      </c>
    </row>
    <row r="1795" spans="1:7" x14ac:dyDescent="0.25">
      <c r="A1795">
        <v>74136</v>
      </c>
      <c r="B1795" t="s">
        <v>6347</v>
      </c>
      <c r="C1795" t="s">
        <v>6269</v>
      </c>
      <c r="D1795" t="s">
        <v>6347</v>
      </c>
      <c r="E1795">
        <v>192400</v>
      </c>
      <c r="F1795">
        <v>5.2246603970741903E-3</v>
      </c>
      <c r="G1795">
        <v>101</v>
      </c>
    </row>
    <row r="1796" spans="1:7" x14ac:dyDescent="0.25">
      <c r="A1796">
        <v>78217</v>
      </c>
      <c r="B1796" t="s">
        <v>3440</v>
      </c>
      <c r="C1796" t="s">
        <v>6396</v>
      </c>
      <c r="D1796" t="s">
        <v>8257</v>
      </c>
      <c r="E1796">
        <v>174500</v>
      </c>
      <c r="F1796">
        <v>5.75757575757576E-2</v>
      </c>
      <c r="G1796">
        <v>54.5</v>
      </c>
    </row>
    <row r="1797" spans="1:7" x14ac:dyDescent="0.25">
      <c r="A1797">
        <v>19082</v>
      </c>
      <c r="B1797" t="s">
        <v>1956</v>
      </c>
      <c r="C1797" t="s">
        <v>1538</v>
      </c>
      <c r="D1797" t="s">
        <v>8293</v>
      </c>
      <c r="E1797">
        <v>102800</v>
      </c>
      <c r="F1797">
        <v>0.13465783664459199</v>
      </c>
      <c r="G1797">
        <v>68</v>
      </c>
    </row>
    <row r="1798" spans="1:7" x14ac:dyDescent="0.25">
      <c r="A1798">
        <v>78041</v>
      </c>
      <c r="B1798" t="s">
        <v>6493</v>
      </c>
      <c r="C1798" t="s">
        <v>6396</v>
      </c>
      <c r="D1798" t="s">
        <v>6493</v>
      </c>
      <c r="E1798">
        <v>169500</v>
      </c>
      <c r="F1798">
        <v>7.8930617441120302E-2</v>
      </c>
      <c r="G1798">
        <v>0</v>
      </c>
    </row>
    <row r="1799" spans="1:7" x14ac:dyDescent="0.25">
      <c r="A1799">
        <v>34232</v>
      </c>
      <c r="B1799" t="s">
        <v>3511</v>
      </c>
      <c r="C1799" t="s">
        <v>3212</v>
      </c>
      <c r="D1799" t="s">
        <v>8311</v>
      </c>
      <c r="E1799">
        <v>231100</v>
      </c>
      <c r="F1799">
        <v>1.1378555798687099E-2</v>
      </c>
      <c r="G1799">
        <v>83.5</v>
      </c>
    </row>
    <row r="1800" spans="1:7" x14ac:dyDescent="0.25">
      <c r="A1800">
        <v>60090</v>
      </c>
      <c r="B1800" t="s">
        <v>2545</v>
      </c>
      <c r="C1800" t="s">
        <v>5519</v>
      </c>
      <c r="D1800" t="s">
        <v>8251</v>
      </c>
      <c r="E1800">
        <v>197000</v>
      </c>
      <c r="F1800">
        <v>1.59876224858174E-2</v>
      </c>
      <c r="G1800">
        <v>81.5</v>
      </c>
    </row>
    <row r="1801" spans="1:7" x14ac:dyDescent="0.25">
      <c r="A1801">
        <v>92584</v>
      </c>
      <c r="B1801" t="s">
        <v>7023</v>
      </c>
      <c r="C1801" t="s">
        <v>99</v>
      </c>
      <c r="D1801" t="s">
        <v>8282</v>
      </c>
      <c r="E1801">
        <v>397000</v>
      </c>
      <c r="F1801">
        <v>4.3005312420946098E-3</v>
      </c>
      <c r="G1801">
        <v>74</v>
      </c>
    </row>
    <row r="1802" spans="1:7" x14ac:dyDescent="0.25">
      <c r="A1802">
        <v>29461</v>
      </c>
      <c r="B1802" t="s">
        <v>2927</v>
      </c>
      <c r="C1802" t="s">
        <v>2868</v>
      </c>
      <c r="D1802" t="s">
        <v>8301</v>
      </c>
      <c r="E1802">
        <v>219600</v>
      </c>
      <c r="F1802">
        <v>5.4755043227665702E-2</v>
      </c>
      <c r="G1802">
        <v>82</v>
      </c>
    </row>
    <row r="1803" spans="1:7" x14ac:dyDescent="0.25">
      <c r="A1803">
        <v>97224</v>
      </c>
      <c r="B1803" t="s">
        <v>7452</v>
      </c>
      <c r="C1803" t="s">
        <v>7409</v>
      </c>
      <c r="D1803" t="s">
        <v>8281</v>
      </c>
      <c r="E1803">
        <v>439600</v>
      </c>
      <c r="F1803">
        <v>1.47737765466297E-2</v>
      </c>
      <c r="G1803">
        <v>62</v>
      </c>
    </row>
    <row r="1804" spans="1:7" x14ac:dyDescent="0.25">
      <c r="A1804">
        <v>90029</v>
      </c>
      <c r="B1804" t="s">
        <v>98</v>
      </c>
      <c r="C1804" t="s">
        <v>99</v>
      </c>
      <c r="D1804" t="s">
        <v>8256</v>
      </c>
      <c r="E1804">
        <v>932000</v>
      </c>
      <c r="F1804">
        <v>3.6361614589124902E-2</v>
      </c>
      <c r="G1804">
        <v>64</v>
      </c>
    </row>
    <row r="1805" spans="1:7" x14ac:dyDescent="0.25">
      <c r="A1805">
        <v>32304</v>
      </c>
      <c r="B1805" t="s">
        <v>3255</v>
      </c>
      <c r="C1805" t="s">
        <v>3212</v>
      </c>
      <c r="D1805" t="s">
        <v>3255</v>
      </c>
      <c r="E1805">
        <v>86600</v>
      </c>
      <c r="F1805">
        <v>7.0457354758961699E-2</v>
      </c>
      <c r="G1805">
        <v>52.5</v>
      </c>
    </row>
    <row r="1806" spans="1:7" x14ac:dyDescent="0.25">
      <c r="A1806">
        <v>33131</v>
      </c>
      <c r="B1806" t="s">
        <v>3369</v>
      </c>
      <c r="C1806" t="s">
        <v>3212</v>
      </c>
      <c r="D1806" t="s">
        <v>8265</v>
      </c>
      <c r="E1806">
        <v>393400</v>
      </c>
      <c r="F1806">
        <v>-2.0905923344947699E-2</v>
      </c>
      <c r="G1806">
        <v>183.5</v>
      </c>
    </row>
    <row r="1807" spans="1:7" x14ac:dyDescent="0.25">
      <c r="A1807">
        <v>64133</v>
      </c>
      <c r="B1807" t="s">
        <v>5892</v>
      </c>
      <c r="C1807" t="s">
        <v>5817</v>
      </c>
      <c r="D1807" t="s">
        <v>5890</v>
      </c>
      <c r="E1807">
        <v>128300</v>
      </c>
      <c r="F1807">
        <v>4.6492659053833603E-2</v>
      </c>
      <c r="G1807">
        <v>62.5</v>
      </c>
    </row>
    <row r="1808" spans="1:7" x14ac:dyDescent="0.25">
      <c r="A1808">
        <v>95926</v>
      </c>
      <c r="B1808" t="s">
        <v>7336</v>
      </c>
      <c r="C1808" t="s">
        <v>99</v>
      </c>
      <c r="D1808" t="s">
        <v>7336</v>
      </c>
      <c r="E1808">
        <v>360600</v>
      </c>
      <c r="F1808">
        <v>0.11502782931354399</v>
      </c>
      <c r="G1808">
        <v>56</v>
      </c>
    </row>
    <row r="1809" spans="1:7" x14ac:dyDescent="0.25">
      <c r="A1809">
        <v>33016</v>
      </c>
      <c r="B1809" t="s">
        <v>3349</v>
      </c>
      <c r="C1809" t="s">
        <v>3212</v>
      </c>
      <c r="D1809" t="s">
        <v>8265</v>
      </c>
      <c r="E1809">
        <v>188200</v>
      </c>
      <c r="F1809">
        <v>5.3751399776035803E-2</v>
      </c>
      <c r="G1809">
        <v>79</v>
      </c>
    </row>
    <row r="1810" spans="1:7" x14ac:dyDescent="0.25">
      <c r="A1810">
        <v>12401</v>
      </c>
      <c r="B1810" t="s">
        <v>345</v>
      </c>
      <c r="C1810" t="s">
        <v>1075</v>
      </c>
      <c r="D1810" t="s">
        <v>345</v>
      </c>
      <c r="E1810">
        <v>186200</v>
      </c>
      <c r="F1810">
        <v>3.79041248606466E-2</v>
      </c>
      <c r="G1810">
        <v>111</v>
      </c>
    </row>
    <row r="1811" spans="1:7" x14ac:dyDescent="0.25">
      <c r="A1811">
        <v>8902</v>
      </c>
      <c r="B1811" t="s">
        <v>1072</v>
      </c>
      <c r="C1811" t="s">
        <v>733</v>
      </c>
      <c r="D1811" t="s">
        <v>8250</v>
      </c>
      <c r="E1811">
        <v>310900</v>
      </c>
      <c r="F1811">
        <v>1.6013071895424801E-2</v>
      </c>
      <c r="G1811">
        <v>98.5</v>
      </c>
    </row>
    <row r="1812" spans="1:7" x14ac:dyDescent="0.25">
      <c r="A1812">
        <v>93455</v>
      </c>
      <c r="B1812" t="s">
        <v>7114</v>
      </c>
      <c r="C1812" t="s">
        <v>99</v>
      </c>
      <c r="D1812" t="s">
        <v>8352</v>
      </c>
      <c r="E1812">
        <v>428700</v>
      </c>
      <c r="F1812">
        <v>1.80479696034196E-2</v>
      </c>
      <c r="G1812">
        <v>79</v>
      </c>
    </row>
    <row r="1813" spans="1:7" x14ac:dyDescent="0.25">
      <c r="A1813">
        <v>58078</v>
      </c>
      <c r="B1813" t="s">
        <v>5475</v>
      </c>
      <c r="C1813" t="s">
        <v>5471</v>
      </c>
      <c r="D1813" t="s">
        <v>8298</v>
      </c>
      <c r="E1813">
        <v>246200</v>
      </c>
      <c r="F1813">
        <v>4.0574809805579003E-2</v>
      </c>
      <c r="G1813">
        <v>90</v>
      </c>
    </row>
    <row r="1814" spans="1:7" x14ac:dyDescent="0.25">
      <c r="A1814">
        <v>76107</v>
      </c>
      <c r="B1814" t="s">
        <v>6454</v>
      </c>
      <c r="C1814" t="s">
        <v>6396</v>
      </c>
      <c r="D1814" t="s">
        <v>8262</v>
      </c>
      <c r="E1814">
        <v>289400</v>
      </c>
      <c r="F1814">
        <v>-2.2957461174881798E-2</v>
      </c>
      <c r="G1814">
        <v>97.5</v>
      </c>
    </row>
    <row r="1815" spans="1:7" x14ac:dyDescent="0.25">
      <c r="A1815">
        <v>91016</v>
      </c>
      <c r="B1815" t="s">
        <v>2283</v>
      </c>
      <c r="C1815" t="s">
        <v>99</v>
      </c>
      <c r="D1815" t="s">
        <v>8256</v>
      </c>
      <c r="E1815">
        <v>710800</v>
      </c>
      <c r="F1815">
        <v>2.18516388729155E-2</v>
      </c>
      <c r="G1815">
        <v>56</v>
      </c>
    </row>
    <row r="1816" spans="1:7" x14ac:dyDescent="0.25">
      <c r="A1816">
        <v>10026</v>
      </c>
      <c r="B1816" t="s">
        <v>1074</v>
      </c>
      <c r="C1816" t="s">
        <v>1075</v>
      </c>
      <c r="D1816" t="s">
        <v>8250</v>
      </c>
      <c r="E1816">
        <v>942700</v>
      </c>
      <c r="F1816">
        <v>7.2657335185383103E-3</v>
      </c>
      <c r="G1816">
        <v>160</v>
      </c>
    </row>
    <row r="1817" spans="1:7" x14ac:dyDescent="0.25">
      <c r="A1817">
        <v>33032</v>
      </c>
      <c r="B1817" t="s">
        <v>212</v>
      </c>
      <c r="C1817" t="s">
        <v>3212</v>
      </c>
      <c r="D1817" t="s">
        <v>8265</v>
      </c>
      <c r="E1817">
        <v>257600</v>
      </c>
      <c r="F1817">
        <v>5.0570962479608503E-2</v>
      </c>
      <c r="G1817">
        <v>99</v>
      </c>
    </row>
    <row r="1818" spans="1:7" x14ac:dyDescent="0.25">
      <c r="A1818">
        <v>30084</v>
      </c>
      <c r="B1818" t="s">
        <v>3008</v>
      </c>
      <c r="C1818" t="s">
        <v>2990</v>
      </c>
      <c r="D1818" t="s">
        <v>8261</v>
      </c>
      <c r="E1818">
        <v>240500</v>
      </c>
      <c r="F1818">
        <v>3.8428324697754701E-2</v>
      </c>
      <c r="G1818">
        <v>49</v>
      </c>
    </row>
    <row r="1819" spans="1:7" x14ac:dyDescent="0.25">
      <c r="A1819">
        <v>2128</v>
      </c>
      <c r="B1819" t="s">
        <v>316</v>
      </c>
      <c r="C1819" t="s">
        <v>106</v>
      </c>
      <c r="D1819" t="s">
        <v>8271</v>
      </c>
      <c r="E1819">
        <v>481300</v>
      </c>
      <c r="F1819">
        <v>2.2519651582749101E-2</v>
      </c>
      <c r="G1819">
        <v>74</v>
      </c>
    </row>
    <row r="1820" spans="1:7" x14ac:dyDescent="0.25">
      <c r="A1820">
        <v>27330</v>
      </c>
      <c r="B1820" t="s">
        <v>598</v>
      </c>
      <c r="C1820" t="s">
        <v>2564</v>
      </c>
      <c r="D1820" t="s">
        <v>598</v>
      </c>
      <c r="E1820">
        <v>133600</v>
      </c>
      <c r="F1820">
        <v>8.1781376518218596E-2</v>
      </c>
      <c r="G1820">
        <v>74</v>
      </c>
    </row>
    <row r="1821" spans="1:7" x14ac:dyDescent="0.25">
      <c r="A1821">
        <v>94040</v>
      </c>
      <c r="B1821" t="s">
        <v>5933</v>
      </c>
      <c r="C1821" t="s">
        <v>99</v>
      </c>
      <c r="D1821" t="s">
        <v>8294</v>
      </c>
      <c r="E1821">
        <v>2236500</v>
      </c>
      <c r="F1821">
        <v>-0.114608076009501</v>
      </c>
      <c r="G1821">
        <v>39.5</v>
      </c>
    </row>
    <row r="1822" spans="1:7" x14ac:dyDescent="0.25">
      <c r="A1822">
        <v>89015</v>
      </c>
      <c r="B1822" t="s">
        <v>3888</v>
      </c>
      <c r="C1822" t="s">
        <v>6849</v>
      </c>
      <c r="D1822" t="s">
        <v>8277</v>
      </c>
      <c r="E1822">
        <v>267300</v>
      </c>
      <c r="F1822">
        <v>4.7824382595060798E-2</v>
      </c>
      <c r="G1822">
        <v>52.5</v>
      </c>
    </row>
    <row r="1823" spans="1:7" x14ac:dyDescent="0.25">
      <c r="A1823">
        <v>2139</v>
      </c>
      <c r="B1823" t="s">
        <v>317</v>
      </c>
      <c r="C1823" t="s">
        <v>106</v>
      </c>
      <c r="D1823" t="s">
        <v>8271</v>
      </c>
      <c r="E1823">
        <v>789100</v>
      </c>
      <c r="F1823">
        <v>-3.8003546997719798E-4</v>
      </c>
      <c r="G1823">
        <v>55</v>
      </c>
    </row>
    <row r="1824" spans="1:7" x14ac:dyDescent="0.25">
      <c r="A1824">
        <v>64804</v>
      </c>
      <c r="B1824" t="s">
        <v>5903</v>
      </c>
      <c r="C1824" t="s">
        <v>5817</v>
      </c>
      <c r="D1824" t="s">
        <v>5903</v>
      </c>
      <c r="E1824">
        <v>135900</v>
      </c>
      <c r="F1824">
        <v>5.1044083526682098E-2</v>
      </c>
      <c r="G1824">
        <v>58.5</v>
      </c>
    </row>
    <row r="1825" spans="1:7" x14ac:dyDescent="0.25">
      <c r="A1825">
        <v>43110</v>
      </c>
      <c r="B1825" t="s">
        <v>2838</v>
      </c>
      <c r="C1825" t="s">
        <v>4080</v>
      </c>
      <c r="D1825" t="s">
        <v>2838</v>
      </c>
      <c r="E1825">
        <v>185800</v>
      </c>
      <c r="F1825">
        <v>5.4483541430193003E-2</v>
      </c>
      <c r="G1825">
        <v>52</v>
      </c>
    </row>
    <row r="1826" spans="1:7" x14ac:dyDescent="0.25">
      <c r="A1826">
        <v>30305</v>
      </c>
      <c r="B1826" t="s">
        <v>3063</v>
      </c>
      <c r="C1826" t="s">
        <v>2990</v>
      </c>
      <c r="D1826" t="s">
        <v>8261</v>
      </c>
      <c r="E1826">
        <v>593300</v>
      </c>
      <c r="F1826">
        <v>1.10770279481936E-2</v>
      </c>
      <c r="G1826">
        <v>74</v>
      </c>
    </row>
    <row r="1827" spans="1:7" x14ac:dyDescent="0.25">
      <c r="A1827">
        <v>31405</v>
      </c>
      <c r="B1827" t="s">
        <v>3176</v>
      </c>
      <c r="C1827" t="s">
        <v>2990</v>
      </c>
      <c r="D1827" t="s">
        <v>3176</v>
      </c>
      <c r="E1827">
        <v>165500</v>
      </c>
      <c r="F1827">
        <v>5.6158264199106599E-2</v>
      </c>
      <c r="G1827">
        <v>91.5</v>
      </c>
    </row>
    <row r="1828" spans="1:7" x14ac:dyDescent="0.25">
      <c r="A1828">
        <v>62521</v>
      </c>
      <c r="B1828" t="s">
        <v>1721</v>
      </c>
      <c r="C1828" t="s">
        <v>5519</v>
      </c>
      <c r="D1828" t="s">
        <v>1721</v>
      </c>
      <c r="E1828">
        <v>73400</v>
      </c>
      <c r="F1828">
        <v>-1.6085790884718499E-2</v>
      </c>
      <c r="G1828">
        <v>78</v>
      </c>
    </row>
    <row r="1829" spans="1:7" x14ac:dyDescent="0.25">
      <c r="A1829">
        <v>31313</v>
      </c>
      <c r="B1829" t="s">
        <v>3170</v>
      </c>
      <c r="C1829" t="s">
        <v>2990</v>
      </c>
      <c r="D1829" t="s">
        <v>3170</v>
      </c>
      <c r="E1829">
        <v>133800</v>
      </c>
      <c r="F1829">
        <v>0.17781690140845099</v>
      </c>
      <c r="G1829">
        <v>106</v>
      </c>
    </row>
    <row r="1830" spans="1:7" x14ac:dyDescent="0.25">
      <c r="A1830">
        <v>33880</v>
      </c>
      <c r="B1830" t="s">
        <v>3485</v>
      </c>
      <c r="C1830" t="s">
        <v>3212</v>
      </c>
      <c r="D1830" t="s">
        <v>8337</v>
      </c>
      <c r="E1830">
        <v>148900</v>
      </c>
      <c r="F1830">
        <v>7.7424023154848004E-2</v>
      </c>
      <c r="G1830">
        <v>72</v>
      </c>
    </row>
    <row r="1831" spans="1:7" x14ac:dyDescent="0.25">
      <c r="A1831">
        <v>84020</v>
      </c>
      <c r="B1831" t="s">
        <v>2476</v>
      </c>
      <c r="C1831" t="s">
        <v>6693</v>
      </c>
      <c r="D1831" t="s">
        <v>6717</v>
      </c>
      <c r="E1831">
        <v>522200</v>
      </c>
      <c r="F1831">
        <v>5.9229208924949303E-2</v>
      </c>
      <c r="G1831">
        <v>55</v>
      </c>
    </row>
    <row r="1832" spans="1:7" x14ac:dyDescent="0.25">
      <c r="A1832">
        <v>40220</v>
      </c>
      <c r="B1832" t="s">
        <v>3823</v>
      </c>
      <c r="C1832" t="s">
        <v>4016</v>
      </c>
      <c r="D1832" t="s">
        <v>8319</v>
      </c>
      <c r="E1832">
        <v>196200</v>
      </c>
      <c r="F1832">
        <v>5.4271896829661499E-2</v>
      </c>
      <c r="G1832">
        <v>56</v>
      </c>
    </row>
    <row r="1833" spans="1:7" x14ac:dyDescent="0.25">
      <c r="A1833">
        <v>33611</v>
      </c>
      <c r="B1833" t="s">
        <v>3445</v>
      </c>
      <c r="C1833" t="s">
        <v>3212</v>
      </c>
      <c r="D1833" t="s">
        <v>8283</v>
      </c>
      <c r="E1833">
        <v>268000</v>
      </c>
      <c r="F1833">
        <v>2.6033690658499201E-2</v>
      </c>
      <c r="G1833">
        <v>74.5</v>
      </c>
    </row>
    <row r="1834" spans="1:7" x14ac:dyDescent="0.25">
      <c r="A1834">
        <v>46224</v>
      </c>
      <c r="B1834" t="s">
        <v>4431</v>
      </c>
      <c r="C1834" t="s">
        <v>4413</v>
      </c>
      <c r="D1834" t="s">
        <v>8292</v>
      </c>
      <c r="E1834">
        <v>120300</v>
      </c>
      <c r="F1834">
        <v>0.13705103969754301</v>
      </c>
      <c r="G1834">
        <v>56</v>
      </c>
    </row>
    <row r="1835" spans="1:7" x14ac:dyDescent="0.25">
      <c r="A1835">
        <v>94608</v>
      </c>
      <c r="B1835" t="s">
        <v>639</v>
      </c>
      <c r="C1835" t="s">
        <v>99</v>
      </c>
      <c r="D1835" t="s">
        <v>8253</v>
      </c>
      <c r="E1835">
        <v>711000</v>
      </c>
      <c r="F1835">
        <v>-4.7555257870060298E-2</v>
      </c>
      <c r="G1835">
        <v>41.5</v>
      </c>
    </row>
    <row r="1836" spans="1:7" x14ac:dyDescent="0.25">
      <c r="A1836">
        <v>61201</v>
      </c>
      <c r="B1836" t="s">
        <v>3928</v>
      </c>
      <c r="C1836" t="s">
        <v>5519</v>
      </c>
      <c r="D1836" t="s">
        <v>8334</v>
      </c>
      <c r="E1836">
        <v>82300</v>
      </c>
      <c r="F1836">
        <v>-7.2376357056694804E-3</v>
      </c>
      <c r="G1836">
        <v>78</v>
      </c>
    </row>
    <row r="1837" spans="1:7" x14ac:dyDescent="0.25">
      <c r="A1837">
        <v>7105</v>
      </c>
      <c r="B1837" t="s">
        <v>786</v>
      </c>
      <c r="C1837" t="s">
        <v>733</v>
      </c>
      <c r="D1837" t="s">
        <v>8250</v>
      </c>
      <c r="E1837">
        <v>409500</v>
      </c>
      <c r="F1837">
        <v>0.13592233009708701</v>
      </c>
      <c r="G1837">
        <v>130</v>
      </c>
    </row>
    <row r="1838" spans="1:7" x14ac:dyDescent="0.25">
      <c r="A1838">
        <v>78413</v>
      </c>
      <c r="B1838" t="s">
        <v>8363</v>
      </c>
      <c r="C1838" t="s">
        <v>6396</v>
      </c>
      <c r="D1838" t="s">
        <v>8363</v>
      </c>
      <c r="E1838">
        <v>193300</v>
      </c>
      <c r="F1838">
        <v>1.9514767932489501E-2</v>
      </c>
      <c r="G1838">
        <v>0</v>
      </c>
    </row>
    <row r="1839" spans="1:7" x14ac:dyDescent="0.25">
      <c r="A1839">
        <v>97080</v>
      </c>
      <c r="B1839" t="s">
        <v>7420</v>
      </c>
      <c r="C1839" t="s">
        <v>7409</v>
      </c>
      <c r="D1839" t="s">
        <v>8281</v>
      </c>
      <c r="E1839">
        <v>363900</v>
      </c>
      <c r="F1839">
        <v>2.42048972699128E-2</v>
      </c>
      <c r="G1839">
        <v>55</v>
      </c>
    </row>
    <row r="1840" spans="1:7" x14ac:dyDescent="0.25">
      <c r="A1840">
        <v>8360</v>
      </c>
      <c r="B1840" t="s">
        <v>1003</v>
      </c>
      <c r="C1840" t="s">
        <v>733</v>
      </c>
      <c r="D1840" t="s">
        <v>8378</v>
      </c>
      <c r="E1840">
        <v>141400</v>
      </c>
      <c r="F1840">
        <v>3.28707085463842E-2</v>
      </c>
      <c r="G1840">
        <v>98</v>
      </c>
    </row>
    <row r="1841" spans="1:7" x14ac:dyDescent="0.25">
      <c r="A1841">
        <v>33401</v>
      </c>
      <c r="B1841" t="s">
        <v>3403</v>
      </c>
      <c r="C1841" t="s">
        <v>3212</v>
      </c>
      <c r="D1841" t="s">
        <v>8265</v>
      </c>
      <c r="E1841">
        <v>238400</v>
      </c>
      <c r="F1841">
        <v>2.8916702632714699E-2</v>
      </c>
      <c r="G1841">
        <v>135.5</v>
      </c>
    </row>
    <row r="1842" spans="1:7" x14ac:dyDescent="0.25">
      <c r="A1842">
        <v>23111</v>
      </c>
      <c r="B1842" t="s">
        <v>2110</v>
      </c>
      <c r="C1842" t="s">
        <v>2066</v>
      </c>
      <c r="D1842" t="s">
        <v>157</v>
      </c>
      <c r="E1842">
        <v>243400</v>
      </c>
      <c r="F1842">
        <v>2.83058724123363E-2</v>
      </c>
      <c r="G1842">
        <v>63</v>
      </c>
    </row>
    <row r="1843" spans="1:7" x14ac:dyDescent="0.25">
      <c r="A1843">
        <v>72712</v>
      </c>
      <c r="B1843" t="s">
        <v>2345</v>
      </c>
      <c r="C1843" t="s">
        <v>6206</v>
      </c>
      <c r="D1843" t="s">
        <v>8340</v>
      </c>
      <c r="E1843">
        <v>240600</v>
      </c>
      <c r="F1843">
        <v>3.0848329048843201E-2</v>
      </c>
      <c r="G1843">
        <v>74.5</v>
      </c>
    </row>
    <row r="1844" spans="1:7" x14ac:dyDescent="0.25">
      <c r="A1844">
        <v>92025</v>
      </c>
      <c r="B1844" t="s">
        <v>6960</v>
      </c>
      <c r="C1844" t="s">
        <v>99</v>
      </c>
      <c r="D1844" t="s">
        <v>8275</v>
      </c>
      <c r="E1844">
        <v>534700</v>
      </c>
      <c r="F1844">
        <v>-3.35507921714818E-3</v>
      </c>
      <c r="G1844">
        <v>62.5</v>
      </c>
    </row>
    <row r="1845" spans="1:7" x14ac:dyDescent="0.25">
      <c r="A1845">
        <v>8012</v>
      </c>
      <c r="B1845" t="s">
        <v>277</v>
      </c>
      <c r="C1845" t="s">
        <v>733</v>
      </c>
      <c r="D1845" t="s">
        <v>8293</v>
      </c>
      <c r="E1845">
        <v>194800</v>
      </c>
      <c r="F1845">
        <v>1.9361590790162201E-2</v>
      </c>
      <c r="G1845">
        <v>101</v>
      </c>
    </row>
    <row r="1846" spans="1:7" x14ac:dyDescent="0.25">
      <c r="A1846">
        <v>44512</v>
      </c>
      <c r="B1846" t="s">
        <v>4282</v>
      </c>
      <c r="C1846" t="s">
        <v>4080</v>
      </c>
      <c r="D1846" t="s">
        <v>8379</v>
      </c>
      <c r="E1846">
        <v>114100</v>
      </c>
      <c r="F1846">
        <v>4.20091324200913E-2</v>
      </c>
      <c r="G1846">
        <v>62.5</v>
      </c>
    </row>
    <row r="1847" spans="1:7" x14ac:dyDescent="0.25">
      <c r="A1847">
        <v>37207</v>
      </c>
      <c r="B1847" t="s">
        <v>3695</v>
      </c>
      <c r="C1847" t="s">
        <v>3692</v>
      </c>
      <c r="D1847" t="s">
        <v>8255</v>
      </c>
      <c r="E1847">
        <v>215400</v>
      </c>
      <c r="F1847">
        <v>2.57142857142857E-2</v>
      </c>
      <c r="G1847">
        <v>60</v>
      </c>
    </row>
    <row r="1848" spans="1:7" x14ac:dyDescent="0.25">
      <c r="A1848">
        <v>93534</v>
      </c>
      <c r="B1848" t="s">
        <v>205</v>
      </c>
      <c r="C1848" t="s">
        <v>99</v>
      </c>
      <c r="D1848" t="s">
        <v>8256</v>
      </c>
      <c r="E1848">
        <v>248700</v>
      </c>
      <c r="F1848">
        <v>6.1912894961571298E-2</v>
      </c>
      <c r="G1848">
        <v>73</v>
      </c>
    </row>
    <row r="1849" spans="1:7" x14ac:dyDescent="0.25">
      <c r="A1849">
        <v>97222</v>
      </c>
      <c r="B1849" t="s">
        <v>7451</v>
      </c>
      <c r="C1849" t="s">
        <v>7409</v>
      </c>
      <c r="D1849" t="s">
        <v>8281</v>
      </c>
      <c r="E1849">
        <v>360600</v>
      </c>
      <c r="F1849">
        <v>2.2108843537415001E-2</v>
      </c>
      <c r="G1849">
        <v>56.5</v>
      </c>
    </row>
    <row r="1850" spans="1:7" x14ac:dyDescent="0.25">
      <c r="A1850">
        <v>1040</v>
      </c>
      <c r="B1850" t="s">
        <v>124</v>
      </c>
      <c r="C1850" t="s">
        <v>106</v>
      </c>
      <c r="D1850" t="s">
        <v>144</v>
      </c>
      <c r="E1850">
        <v>204300</v>
      </c>
      <c r="F1850">
        <v>5.3092783505154603E-2</v>
      </c>
      <c r="G1850">
        <v>74</v>
      </c>
    </row>
    <row r="1851" spans="1:7" x14ac:dyDescent="0.25">
      <c r="A1851">
        <v>30213</v>
      </c>
      <c r="B1851" t="s">
        <v>3043</v>
      </c>
      <c r="C1851" t="s">
        <v>2990</v>
      </c>
      <c r="D1851" t="s">
        <v>8261</v>
      </c>
      <c r="E1851">
        <v>178700</v>
      </c>
      <c r="F1851">
        <v>7.9758308157099694E-2</v>
      </c>
      <c r="G1851">
        <v>76</v>
      </c>
    </row>
    <row r="1852" spans="1:7" x14ac:dyDescent="0.25">
      <c r="A1852">
        <v>70056</v>
      </c>
      <c r="B1852" t="s">
        <v>2505</v>
      </c>
      <c r="C1852" t="s">
        <v>6091</v>
      </c>
      <c r="D1852" t="s">
        <v>8318</v>
      </c>
      <c r="E1852">
        <v>154800</v>
      </c>
      <c r="F1852">
        <v>7.5747046560111206E-2</v>
      </c>
      <c r="G1852">
        <v>73</v>
      </c>
    </row>
    <row r="1853" spans="1:7" x14ac:dyDescent="0.25">
      <c r="A1853">
        <v>77338</v>
      </c>
      <c r="B1853" t="s">
        <v>8064</v>
      </c>
      <c r="C1853" t="s">
        <v>6396</v>
      </c>
      <c r="D1853" t="s">
        <v>8252</v>
      </c>
      <c r="E1853">
        <v>164900</v>
      </c>
      <c r="F1853">
        <v>8.9167767503302506E-2</v>
      </c>
      <c r="G1853">
        <v>49</v>
      </c>
    </row>
    <row r="1854" spans="1:7" x14ac:dyDescent="0.25">
      <c r="A1854">
        <v>70808</v>
      </c>
      <c r="B1854" t="s">
        <v>6175</v>
      </c>
      <c r="C1854" t="s">
        <v>6091</v>
      </c>
      <c r="D1854" t="s">
        <v>6175</v>
      </c>
      <c r="E1854">
        <v>268600</v>
      </c>
      <c r="F1854">
        <v>-1.53958944281525E-2</v>
      </c>
      <c r="G1854">
        <v>76</v>
      </c>
    </row>
    <row r="1855" spans="1:7" x14ac:dyDescent="0.25">
      <c r="A1855">
        <v>91913</v>
      </c>
      <c r="B1855" t="s">
        <v>6949</v>
      </c>
      <c r="C1855" t="s">
        <v>99</v>
      </c>
      <c r="D1855" t="s">
        <v>8275</v>
      </c>
      <c r="E1855">
        <v>568300</v>
      </c>
      <c r="F1855">
        <v>-8.7904360056258797E-4</v>
      </c>
      <c r="G1855">
        <v>53</v>
      </c>
    </row>
    <row r="1856" spans="1:7" x14ac:dyDescent="0.25">
      <c r="A1856">
        <v>87505</v>
      </c>
      <c r="B1856" t="s">
        <v>6488</v>
      </c>
      <c r="C1856" t="s">
        <v>6816</v>
      </c>
      <c r="D1856" t="s">
        <v>6488</v>
      </c>
      <c r="E1856">
        <v>371700</v>
      </c>
      <c r="F1856">
        <v>8.3041958041958006E-2</v>
      </c>
      <c r="G1856">
        <v>62.5</v>
      </c>
    </row>
    <row r="1857" spans="1:7" x14ac:dyDescent="0.25">
      <c r="A1857">
        <v>70122</v>
      </c>
      <c r="B1857" t="s">
        <v>6108</v>
      </c>
      <c r="C1857" t="s">
        <v>6091</v>
      </c>
      <c r="D1857" t="s">
        <v>8318</v>
      </c>
      <c r="E1857">
        <v>176200</v>
      </c>
      <c r="F1857">
        <v>-5.6721497447532597E-4</v>
      </c>
      <c r="G1857">
        <v>91</v>
      </c>
    </row>
    <row r="1858" spans="1:7" x14ac:dyDescent="0.25">
      <c r="A1858">
        <v>75081</v>
      </c>
      <c r="B1858" t="s">
        <v>6411</v>
      </c>
      <c r="C1858" t="s">
        <v>6396</v>
      </c>
      <c r="D1858" t="s">
        <v>8262</v>
      </c>
      <c r="E1858">
        <v>284500</v>
      </c>
      <c r="F1858">
        <v>3.9839181286549702E-2</v>
      </c>
      <c r="G1858">
        <v>55</v>
      </c>
    </row>
    <row r="1859" spans="1:7" x14ac:dyDescent="0.25">
      <c r="A1859">
        <v>27560</v>
      </c>
      <c r="B1859" t="s">
        <v>2647</v>
      </c>
      <c r="C1859" t="s">
        <v>2564</v>
      </c>
      <c r="D1859" t="s">
        <v>2660</v>
      </c>
      <c r="E1859">
        <v>335100</v>
      </c>
      <c r="F1859">
        <v>3.7461300309597503E-2</v>
      </c>
      <c r="G1859">
        <v>53.5</v>
      </c>
    </row>
    <row r="1860" spans="1:7" x14ac:dyDescent="0.25">
      <c r="A1860">
        <v>80126</v>
      </c>
      <c r="B1860" t="s">
        <v>6524</v>
      </c>
      <c r="C1860" t="s">
        <v>6509</v>
      </c>
      <c r="D1860" t="s">
        <v>8274</v>
      </c>
      <c r="E1860">
        <v>513800</v>
      </c>
      <c r="F1860">
        <v>3.2556270096463003E-2</v>
      </c>
      <c r="G1860">
        <v>53</v>
      </c>
    </row>
    <row r="1861" spans="1:7" x14ac:dyDescent="0.25">
      <c r="A1861">
        <v>4240</v>
      </c>
      <c r="B1861" t="s">
        <v>611</v>
      </c>
      <c r="C1861" t="s">
        <v>575</v>
      </c>
      <c r="D1861" t="s">
        <v>8380</v>
      </c>
      <c r="E1861">
        <v>151200</v>
      </c>
      <c r="F1861">
        <v>7.0821529745042494E-2</v>
      </c>
      <c r="G1861">
        <v>66</v>
      </c>
    </row>
    <row r="1862" spans="1:7" x14ac:dyDescent="0.25">
      <c r="A1862">
        <v>75075</v>
      </c>
      <c r="B1862" t="s">
        <v>6400</v>
      </c>
      <c r="C1862" t="s">
        <v>6396</v>
      </c>
      <c r="D1862" t="s">
        <v>8262</v>
      </c>
      <c r="E1862">
        <v>310100</v>
      </c>
      <c r="F1862">
        <v>1.4725130890052399E-2</v>
      </c>
      <c r="G1862">
        <v>60</v>
      </c>
    </row>
    <row r="1863" spans="1:7" x14ac:dyDescent="0.25">
      <c r="A1863">
        <v>30102</v>
      </c>
      <c r="B1863" t="s">
        <v>3012</v>
      </c>
      <c r="C1863" t="s">
        <v>2990</v>
      </c>
      <c r="D1863" t="s">
        <v>8261</v>
      </c>
      <c r="E1863">
        <v>218700</v>
      </c>
      <c r="F1863">
        <v>8.4283589489340602E-2</v>
      </c>
      <c r="G1863">
        <v>52</v>
      </c>
    </row>
    <row r="1864" spans="1:7" x14ac:dyDescent="0.25">
      <c r="A1864">
        <v>63114</v>
      </c>
      <c r="B1864" t="s">
        <v>5839</v>
      </c>
      <c r="C1864" t="s">
        <v>5817</v>
      </c>
      <c r="D1864" t="s">
        <v>8263</v>
      </c>
      <c r="E1864">
        <v>81000</v>
      </c>
      <c r="F1864">
        <v>-1.0989010989011E-2</v>
      </c>
      <c r="G1864">
        <v>69</v>
      </c>
    </row>
    <row r="1865" spans="1:7" x14ac:dyDescent="0.25">
      <c r="A1865">
        <v>91320</v>
      </c>
      <c r="B1865" t="s">
        <v>6920</v>
      </c>
      <c r="C1865" t="s">
        <v>99</v>
      </c>
      <c r="D1865" t="s">
        <v>8296</v>
      </c>
      <c r="E1865">
        <v>697300</v>
      </c>
      <c r="F1865">
        <v>-2.28931177564745E-3</v>
      </c>
      <c r="G1865">
        <v>75.5</v>
      </c>
    </row>
    <row r="1866" spans="1:7" x14ac:dyDescent="0.25">
      <c r="A1866">
        <v>32127</v>
      </c>
      <c r="B1866" t="s">
        <v>3236</v>
      </c>
      <c r="C1866" t="s">
        <v>3212</v>
      </c>
      <c r="D1866" t="s">
        <v>8295</v>
      </c>
      <c r="E1866">
        <v>246700</v>
      </c>
      <c r="F1866">
        <v>4.9340706082518102E-2</v>
      </c>
      <c r="G1866">
        <v>86</v>
      </c>
    </row>
    <row r="1867" spans="1:7" x14ac:dyDescent="0.25">
      <c r="A1867">
        <v>85210</v>
      </c>
      <c r="B1867" t="s">
        <v>6746</v>
      </c>
      <c r="C1867" t="s">
        <v>6743</v>
      </c>
      <c r="D1867" t="s">
        <v>8264</v>
      </c>
      <c r="E1867">
        <v>210900</v>
      </c>
      <c r="F1867">
        <v>6.1399094111726199E-2</v>
      </c>
      <c r="G1867">
        <v>47</v>
      </c>
    </row>
    <row r="1868" spans="1:7" x14ac:dyDescent="0.25">
      <c r="A1868">
        <v>85086</v>
      </c>
      <c r="B1868" t="s">
        <v>6744</v>
      </c>
      <c r="C1868" t="s">
        <v>6743</v>
      </c>
      <c r="D1868" t="s">
        <v>8264</v>
      </c>
      <c r="E1868">
        <v>366400</v>
      </c>
      <c r="F1868">
        <v>4.0909090909090902E-2</v>
      </c>
      <c r="G1868">
        <v>69</v>
      </c>
    </row>
    <row r="1869" spans="1:7" x14ac:dyDescent="0.25">
      <c r="A1869">
        <v>48310</v>
      </c>
      <c r="B1869" t="s">
        <v>4692</v>
      </c>
      <c r="C1869" t="s">
        <v>4633</v>
      </c>
      <c r="D1869" t="s">
        <v>8278</v>
      </c>
      <c r="E1869">
        <v>218600</v>
      </c>
      <c r="F1869">
        <v>3.3081285444234401E-2</v>
      </c>
      <c r="G1869">
        <v>62</v>
      </c>
    </row>
    <row r="1870" spans="1:7" x14ac:dyDescent="0.25">
      <c r="A1870">
        <v>60644</v>
      </c>
      <c r="B1870" t="s">
        <v>5660</v>
      </c>
      <c r="C1870" t="s">
        <v>5519</v>
      </c>
      <c r="D1870" t="s">
        <v>8251</v>
      </c>
      <c r="E1870">
        <v>135400</v>
      </c>
      <c r="F1870">
        <v>0.17026793431287801</v>
      </c>
      <c r="G1870">
        <v>81</v>
      </c>
    </row>
    <row r="1871" spans="1:7" x14ac:dyDescent="0.25">
      <c r="A1871">
        <v>90291</v>
      </c>
      <c r="B1871" t="s">
        <v>98</v>
      </c>
      <c r="C1871" t="s">
        <v>99</v>
      </c>
      <c r="D1871" t="s">
        <v>8256</v>
      </c>
      <c r="E1871">
        <v>1962200</v>
      </c>
      <c r="F1871">
        <v>-3.5299901671583103E-2</v>
      </c>
      <c r="G1871">
        <v>83</v>
      </c>
    </row>
    <row r="1872" spans="1:7" x14ac:dyDescent="0.25">
      <c r="A1872">
        <v>14612</v>
      </c>
      <c r="B1872" t="s">
        <v>1515</v>
      </c>
      <c r="C1872" t="s">
        <v>1075</v>
      </c>
      <c r="D1872" t="s">
        <v>403</v>
      </c>
      <c r="E1872">
        <v>151800</v>
      </c>
      <c r="F1872">
        <v>6.90140845070423E-2</v>
      </c>
      <c r="G1872">
        <v>69</v>
      </c>
    </row>
    <row r="1873" spans="1:7" x14ac:dyDescent="0.25">
      <c r="A1873">
        <v>28208</v>
      </c>
      <c r="B1873" t="s">
        <v>648</v>
      </c>
      <c r="C1873" t="s">
        <v>2564</v>
      </c>
      <c r="D1873" t="s">
        <v>8258</v>
      </c>
      <c r="E1873">
        <v>135100</v>
      </c>
      <c r="F1873">
        <v>0.157669237360754</v>
      </c>
      <c r="G1873">
        <v>67</v>
      </c>
    </row>
    <row r="1874" spans="1:7" x14ac:dyDescent="0.25">
      <c r="A1874">
        <v>95126</v>
      </c>
      <c r="B1874" t="s">
        <v>7240</v>
      </c>
      <c r="C1874" t="s">
        <v>99</v>
      </c>
      <c r="D1874" t="s">
        <v>8294</v>
      </c>
      <c r="E1874">
        <v>1005500</v>
      </c>
      <c r="F1874">
        <v>-6.5172926738564493E-2</v>
      </c>
      <c r="G1874">
        <v>39</v>
      </c>
    </row>
    <row r="1875" spans="1:7" x14ac:dyDescent="0.25">
      <c r="A1875">
        <v>34983</v>
      </c>
      <c r="B1875" t="s">
        <v>3562</v>
      </c>
      <c r="C1875" t="s">
        <v>3212</v>
      </c>
      <c r="D1875" t="s">
        <v>8297</v>
      </c>
      <c r="E1875">
        <v>211300</v>
      </c>
      <c r="F1875">
        <v>5.3339980059820498E-2</v>
      </c>
      <c r="G1875">
        <v>89</v>
      </c>
    </row>
    <row r="1876" spans="1:7" x14ac:dyDescent="0.25">
      <c r="A1876">
        <v>98584</v>
      </c>
      <c r="B1876" t="s">
        <v>714</v>
      </c>
      <c r="C1876" t="s">
        <v>7521</v>
      </c>
      <c r="D1876" t="s">
        <v>714</v>
      </c>
      <c r="E1876">
        <v>256800</v>
      </c>
      <c r="F1876">
        <v>7.6278290025146703E-2</v>
      </c>
      <c r="G1876">
        <v>58.5</v>
      </c>
    </row>
    <row r="1877" spans="1:7" x14ac:dyDescent="0.25">
      <c r="A1877">
        <v>92395</v>
      </c>
      <c r="B1877" t="s">
        <v>7010</v>
      </c>
      <c r="C1877" t="s">
        <v>99</v>
      </c>
      <c r="D1877" t="s">
        <v>8282</v>
      </c>
      <c r="E1877">
        <v>244300</v>
      </c>
      <c r="F1877">
        <v>2.1748222501045598E-2</v>
      </c>
      <c r="G1877">
        <v>78</v>
      </c>
    </row>
    <row r="1878" spans="1:7" x14ac:dyDescent="0.25">
      <c r="A1878">
        <v>77060</v>
      </c>
      <c r="B1878" t="s">
        <v>2056</v>
      </c>
      <c r="C1878" t="s">
        <v>6396</v>
      </c>
      <c r="D1878" t="s">
        <v>8252</v>
      </c>
      <c r="E1878">
        <v>131200</v>
      </c>
      <c r="F1878">
        <v>9.60735171261487E-2</v>
      </c>
      <c r="G1878">
        <v>77</v>
      </c>
    </row>
    <row r="1879" spans="1:7" x14ac:dyDescent="0.25">
      <c r="A1879">
        <v>27502</v>
      </c>
      <c r="B1879" t="s">
        <v>2624</v>
      </c>
      <c r="C1879" t="s">
        <v>2564</v>
      </c>
      <c r="D1879" t="s">
        <v>2660</v>
      </c>
      <c r="E1879">
        <v>341500</v>
      </c>
      <c r="F1879">
        <v>4.08412069491009E-2</v>
      </c>
      <c r="G1879">
        <v>55</v>
      </c>
    </row>
    <row r="1880" spans="1:7" x14ac:dyDescent="0.25">
      <c r="A1880">
        <v>97230</v>
      </c>
      <c r="B1880" t="s">
        <v>607</v>
      </c>
      <c r="C1880" t="s">
        <v>7409</v>
      </c>
      <c r="D1880" t="s">
        <v>8281</v>
      </c>
      <c r="E1880">
        <v>337600</v>
      </c>
      <c r="F1880">
        <v>1.9939577039274899E-2</v>
      </c>
      <c r="G1880">
        <v>52</v>
      </c>
    </row>
    <row r="1881" spans="1:7" x14ac:dyDescent="0.25">
      <c r="A1881">
        <v>77096</v>
      </c>
      <c r="B1881" t="s">
        <v>2056</v>
      </c>
      <c r="C1881" t="s">
        <v>6396</v>
      </c>
      <c r="D1881" t="s">
        <v>8252</v>
      </c>
      <c r="E1881">
        <v>356000</v>
      </c>
      <c r="F1881">
        <v>5.7635175282234101E-2</v>
      </c>
      <c r="G1881">
        <v>121</v>
      </c>
    </row>
    <row r="1882" spans="1:7" x14ac:dyDescent="0.25">
      <c r="A1882">
        <v>36330</v>
      </c>
      <c r="B1882" t="s">
        <v>3653</v>
      </c>
      <c r="C1882" t="s">
        <v>3568</v>
      </c>
      <c r="D1882" t="s">
        <v>3653</v>
      </c>
      <c r="E1882">
        <v>134300</v>
      </c>
      <c r="F1882">
        <v>6.5873015873015903E-2</v>
      </c>
      <c r="G1882">
        <v>0</v>
      </c>
    </row>
    <row r="1883" spans="1:7" x14ac:dyDescent="0.25">
      <c r="A1883">
        <v>75154</v>
      </c>
      <c r="B1883" t="s">
        <v>2661</v>
      </c>
      <c r="C1883" t="s">
        <v>6396</v>
      </c>
      <c r="D1883" t="s">
        <v>8262</v>
      </c>
      <c r="E1883">
        <v>236700</v>
      </c>
      <c r="F1883">
        <v>4.8737261852015899E-2</v>
      </c>
      <c r="G1883">
        <v>59.5</v>
      </c>
    </row>
    <row r="1884" spans="1:7" x14ac:dyDescent="0.25">
      <c r="A1884">
        <v>19966</v>
      </c>
      <c r="B1884" t="s">
        <v>2059</v>
      </c>
      <c r="C1884" t="s">
        <v>2044</v>
      </c>
      <c r="D1884" t="s">
        <v>284</v>
      </c>
      <c r="E1884">
        <v>239700</v>
      </c>
      <c r="F1884">
        <v>3.8561525129982697E-2</v>
      </c>
      <c r="G1884">
        <v>113</v>
      </c>
    </row>
    <row r="1885" spans="1:7" x14ac:dyDescent="0.25">
      <c r="A1885">
        <v>91606</v>
      </c>
      <c r="B1885" t="s">
        <v>98</v>
      </c>
      <c r="C1885" t="s">
        <v>99</v>
      </c>
      <c r="D1885" t="s">
        <v>8256</v>
      </c>
      <c r="E1885">
        <v>640900</v>
      </c>
      <c r="F1885">
        <v>3.2876712328767099E-2</v>
      </c>
      <c r="G1885">
        <v>49.5</v>
      </c>
    </row>
    <row r="1886" spans="1:7" x14ac:dyDescent="0.25">
      <c r="A1886">
        <v>32506</v>
      </c>
      <c r="B1886" t="s">
        <v>3278</v>
      </c>
      <c r="C1886" t="s">
        <v>3212</v>
      </c>
      <c r="D1886" t="s">
        <v>8356</v>
      </c>
      <c r="E1886">
        <v>137500</v>
      </c>
      <c r="F1886">
        <v>9.7366320830007999E-2</v>
      </c>
      <c r="G1886">
        <v>73</v>
      </c>
    </row>
    <row r="1887" spans="1:7" x14ac:dyDescent="0.25">
      <c r="A1887">
        <v>96753</v>
      </c>
      <c r="B1887" t="s">
        <v>7389</v>
      </c>
      <c r="C1887" t="s">
        <v>7368</v>
      </c>
      <c r="D1887" t="s">
        <v>8381</v>
      </c>
      <c r="E1887">
        <v>648600</v>
      </c>
      <c r="F1887">
        <v>4.86661277283751E-2</v>
      </c>
      <c r="G1887">
        <v>135</v>
      </c>
    </row>
    <row r="1888" spans="1:7" x14ac:dyDescent="0.25">
      <c r="A1888">
        <v>90065</v>
      </c>
      <c r="B1888" t="s">
        <v>98</v>
      </c>
      <c r="C1888" t="s">
        <v>99</v>
      </c>
      <c r="D1888" t="s">
        <v>8256</v>
      </c>
      <c r="E1888">
        <v>812400</v>
      </c>
      <c r="F1888">
        <v>1.4792899408283999E-3</v>
      </c>
      <c r="G1888">
        <v>55</v>
      </c>
    </row>
    <row r="1889" spans="1:7" x14ac:dyDescent="0.25">
      <c r="A1889">
        <v>84107</v>
      </c>
      <c r="B1889" t="s">
        <v>1492</v>
      </c>
      <c r="C1889" t="s">
        <v>6693</v>
      </c>
      <c r="D1889" t="s">
        <v>6717</v>
      </c>
      <c r="E1889">
        <v>330000</v>
      </c>
      <c r="F1889">
        <v>9.8901098901098897E-2</v>
      </c>
      <c r="G1889">
        <v>46.5</v>
      </c>
    </row>
    <row r="1890" spans="1:7" x14ac:dyDescent="0.25">
      <c r="A1890">
        <v>80228</v>
      </c>
      <c r="B1890" t="s">
        <v>1028</v>
      </c>
      <c r="C1890" t="s">
        <v>6509</v>
      </c>
      <c r="D1890" t="s">
        <v>8274</v>
      </c>
      <c r="E1890">
        <v>451400</v>
      </c>
      <c r="F1890">
        <v>3.8656235618959998E-2</v>
      </c>
      <c r="G1890">
        <v>50</v>
      </c>
    </row>
    <row r="1891" spans="1:7" x14ac:dyDescent="0.25">
      <c r="A1891">
        <v>53154</v>
      </c>
      <c r="B1891" t="s">
        <v>5094</v>
      </c>
      <c r="C1891" t="s">
        <v>5049</v>
      </c>
      <c r="D1891" t="s">
        <v>8331</v>
      </c>
      <c r="E1891">
        <v>245000</v>
      </c>
      <c r="F1891">
        <v>4.1666666666666699E-2</v>
      </c>
      <c r="G1891">
        <v>61</v>
      </c>
    </row>
    <row r="1892" spans="1:7" x14ac:dyDescent="0.25">
      <c r="A1892">
        <v>33133</v>
      </c>
      <c r="B1892" t="s">
        <v>3369</v>
      </c>
      <c r="C1892" t="s">
        <v>3212</v>
      </c>
      <c r="D1892" t="s">
        <v>8265</v>
      </c>
      <c r="E1892">
        <v>602000</v>
      </c>
      <c r="F1892">
        <v>-1.2629161882893199E-2</v>
      </c>
      <c r="G1892">
        <v>151</v>
      </c>
    </row>
    <row r="1893" spans="1:7" x14ac:dyDescent="0.25">
      <c r="A1893">
        <v>85302</v>
      </c>
      <c r="B1893" t="s">
        <v>6753</v>
      </c>
      <c r="C1893" t="s">
        <v>6743</v>
      </c>
      <c r="D1893" t="s">
        <v>8264</v>
      </c>
      <c r="E1893">
        <v>222800</v>
      </c>
      <c r="F1893">
        <v>6.8585131894484397E-2</v>
      </c>
      <c r="G1893">
        <v>52.5</v>
      </c>
    </row>
    <row r="1894" spans="1:7" x14ac:dyDescent="0.25">
      <c r="A1894">
        <v>91423</v>
      </c>
      <c r="B1894" t="s">
        <v>98</v>
      </c>
      <c r="C1894" t="s">
        <v>99</v>
      </c>
      <c r="D1894" t="s">
        <v>8256</v>
      </c>
      <c r="E1894">
        <v>1109800</v>
      </c>
      <c r="F1894">
        <v>1.1852662290299101E-2</v>
      </c>
      <c r="G1894">
        <v>64</v>
      </c>
    </row>
    <row r="1895" spans="1:7" x14ac:dyDescent="0.25">
      <c r="A1895">
        <v>2920</v>
      </c>
      <c r="B1895" t="s">
        <v>440</v>
      </c>
      <c r="C1895" t="s">
        <v>408</v>
      </c>
      <c r="D1895" t="s">
        <v>8324</v>
      </c>
      <c r="E1895">
        <v>254600</v>
      </c>
      <c r="F1895">
        <v>2.7441485068603701E-2</v>
      </c>
      <c r="G1895">
        <v>84</v>
      </c>
    </row>
    <row r="1896" spans="1:7" x14ac:dyDescent="0.25">
      <c r="A1896">
        <v>85120</v>
      </c>
      <c r="B1896" t="s">
        <v>7714</v>
      </c>
      <c r="C1896" t="s">
        <v>6743</v>
      </c>
      <c r="D1896" t="s">
        <v>8264</v>
      </c>
      <c r="E1896">
        <v>207400</v>
      </c>
      <c r="F1896">
        <v>0.10143388210302701</v>
      </c>
      <c r="G1896">
        <v>52</v>
      </c>
    </row>
    <row r="1897" spans="1:7" x14ac:dyDescent="0.25">
      <c r="A1897">
        <v>23231</v>
      </c>
      <c r="B1897" t="s">
        <v>2422</v>
      </c>
      <c r="C1897" t="s">
        <v>2066</v>
      </c>
      <c r="D1897" t="s">
        <v>157</v>
      </c>
      <c r="E1897">
        <v>192800</v>
      </c>
      <c r="F1897">
        <v>6.3430777716491998E-2</v>
      </c>
      <c r="G1897">
        <v>76.5</v>
      </c>
    </row>
    <row r="1898" spans="1:7" x14ac:dyDescent="0.25">
      <c r="A1898">
        <v>17403</v>
      </c>
      <c r="B1898" t="s">
        <v>576</v>
      </c>
      <c r="C1898" t="s">
        <v>1538</v>
      </c>
      <c r="D1898" t="s">
        <v>8310</v>
      </c>
      <c r="E1898">
        <v>151500</v>
      </c>
      <c r="F1898">
        <v>2.3648648648648601E-2</v>
      </c>
      <c r="G1898">
        <v>77</v>
      </c>
    </row>
    <row r="1899" spans="1:7" x14ac:dyDescent="0.25">
      <c r="A1899">
        <v>33155</v>
      </c>
      <c r="B1899" t="s">
        <v>3369</v>
      </c>
      <c r="C1899" t="s">
        <v>3212</v>
      </c>
      <c r="D1899" t="s">
        <v>8265</v>
      </c>
      <c r="E1899">
        <v>391000</v>
      </c>
      <c r="F1899">
        <v>3.03030303030303E-2</v>
      </c>
      <c r="G1899">
        <v>100</v>
      </c>
    </row>
    <row r="1900" spans="1:7" x14ac:dyDescent="0.25">
      <c r="A1900">
        <v>40515</v>
      </c>
      <c r="B1900" t="s">
        <v>351</v>
      </c>
      <c r="C1900" t="s">
        <v>4016</v>
      </c>
      <c r="D1900" t="s">
        <v>8341</v>
      </c>
      <c r="E1900">
        <v>226800</v>
      </c>
      <c r="F1900">
        <v>4.1800643086816698E-2</v>
      </c>
      <c r="G1900">
        <v>60</v>
      </c>
    </row>
    <row r="1901" spans="1:7" x14ac:dyDescent="0.25">
      <c r="A1901">
        <v>96826</v>
      </c>
      <c r="B1901" t="s">
        <v>7408</v>
      </c>
      <c r="C1901" t="s">
        <v>7368</v>
      </c>
      <c r="D1901" t="s">
        <v>8315</v>
      </c>
      <c r="E1901">
        <v>418500</v>
      </c>
      <c r="F1901">
        <v>-1.69133192389006E-2</v>
      </c>
      <c r="G1901">
        <v>88</v>
      </c>
    </row>
    <row r="1902" spans="1:7" x14ac:dyDescent="0.25">
      <c r="A1902">
        <v>94404</v>
      </c>
      <c r="B1902" t="s">
        <v>7179</v>
      </c>
      <c r="C1902" t="s">
        <v>99</v>
      </c>
      <c r="D1902" t="s">
        <v>8253</v>
      </c>
      <c r="E1902">
        <v>1474800</v>
      </c>
      <c r="F1902">
        <v>-7.8537956888472399E-2</v>
      </c>
      <c r="G1902">
        <v>39.5</v>
      </c>
    </row>
    <row r="1903" spans="1:7" x14ac:dyDescent="0.25">
      <c r="A1903">
        <v>46203</v>
      </c>
      <c r="B1903" t="s">
        <v>4431</v>
      </c>
      <c r="C1903" t="s">
        <v>4413</v>
      </c>
      <c r="D1903" t="s">
        <v>8292</v>
      </c>
      <c r="E1903">
        <v>91900</v>
      </c>
      <c r="F1903">
        <v>0.12760736196319</v>
      </c>
      <c r="G1903">
        <v>71</v>
      </c>
    </row>
    <row r="1904" spans="1:7" x14ac:dyDescent="0.25">
      <c r="A1904">
        <v>95928</v>
      </c>
      <c r="B1904" t="s">
        <v>7336</v>
      </c>
      <c r="C1904" t="s">
        <v>99</v>
      </c>
      <c r="D1904" t="s">
        <v>7336</v>
      </c>
      <c r="E1904">
        <v>372800</v>
      </c>
      <c r="F1904">
        <v>0.11985581255632299</v>
      </c>
      <c r="G1904">
        <v>52.5</v>
      </c>
    </row>
    <row r="1905" spans="1:7" x14ac:dyDescent="0.25">
      <c r="A1905">
        <v>20110</v>
      </c>
      <c r="B1905" t="s">
        <v>2068</v>
      </c>
      <c r="C1905" t="s">
        <v>2066</v>
      </c>
      <c r="D1905" t="s">
        <v>8259</v>
      </c>
      <c r="E1905">
        <v>392100</v>
      </c>
      <c r="F1905">
        <v>-5.0748540979446803E-3</v>
      </c>
      <c r="G1905">
        <v>48</v>
      </c>
    </row>
    <row r="1906" spans="1:7" x14ac:dyDescent="0.25">
      <c r="A1906">
        <v>95403</v>
      </c>
      <c r="B1906" t="s">
        <v>6847</v>
      </c>
      <c r="C1906" t="s">
        <v>99</v>
      </c>
      <c r="D1906" t="s">
        <v>6847</v>
      </c>
      <c r="E1906">
        <v>553100</v>
      </c>
      <c r="F1906">
        <v>2.53985910270671E-2</v>
      </c>
      <c r="G1906">
        <v>70</v>
      </c>
    </row>
    <row r="1907" spans="1:7" x14ac:dyDescent="0.25">
      <c r="A1907">
        <v>76262</v>
      </c>
      <c r="B1907" t="s">
        <v>6471</v>
      </c>
      <c r="C1907" t="s">
        <v>6396</v>
      </c>
      <c r="D1907" t="s">
        <v>8262</v>
      </c>
      <c r="E1907">
        <v>389500</v>
      </c>
      <c r="F1907">
        <v>2.1505376344085999E-2</v>
      </c>
      <c r="G1907">
        <v>80.5</v>
      </c>
    </row>
    <row r="1908" spans="1:7" x14ac:dyDescent="0.25">
      <c r="A1908">
        <v>78154</v>
      </c>
      <c r="B1908" t="s">
        <v>8103</v>
      </c>
      <c r="C1908" t="s">
        <v>6396</v>
      </c>
      <c r="D1908" t="s">
        <v>8257</v>
      </c>
      <c r="E1908">
        <v>229100</v>
      </c>
      <c r="F1908">
        <v>5.4788213627992598E-2</v>
      </c>
      <c r="G1908">
        <v>58.5</v>
      </c>
    </row>
    <row r="1909" spans="1:7" x14ac:dyDescent="0.25">
      <c r="A1909">
        <v>8857</v>
      </c>
      <c r="B1909" t="s">
        <v>1061</v>
      </c>
      <c r="C1909" t="s">
        <v>733</v>
      </c>
      <c r="D1909" t="s">
        <v>8250</v>
      </c>
      <c r="E1909">
        <v>358600</v>
      </c>
      <c r="F1909">
        <v>4.7632390025217101E-3</v>
      </c>
      <c r="G1909">
        <v>111</v>
      </c>
    </row>
    <row r="1910" spans="1:7" x14ac:dyDescent="0.25">
      <c r="A1910">
        <v>30458</v>
      </c>
      <c r="B1910" t="s">
        <v>3073</v>
      </c>
      <c r="C1910" t="s">
        <v>2990</v>
      </c>
      <c r="D1910" t="s">
        <v>3073</v>
      </c>
      <c r="E1910">
        <v>145200</v>
      </c>
      <c r="F1910">
        <v>0.13348946135831399</v>
      </c>
      <c r="G1910">
        <v>104</v>
      </c>
    </row>
    <row r="1911" spans="1:7" x14ac:dyDescent="0.25">
      <c r="A1911">
        <v>32547</v>
      </c>
      <c r="B1911" t="s">
        <v>3283</v>
      </c>
      <c r="C1911" t="s">
        <v>3212</v>
      </c>
      <c r="D1911" t="s">
        <v>8382</v>
      </c>
      <c r="E1911">
        <v>204800</v>
      </c>
      <c r="F1911">
        <v>6.1689994815966799E-2</v>
      </c>
      <c r="G1911">
        <v>67</v>
      </c>
    </row>
    <row r="1912" spans="1:7" x14ac:dyDescent="0.25">
      <c r="A1912">
        <v>33573</v>
      </c>
      <c r="B1912" t="s">
        <v>3439</v>
      </c>
      <c r="C1912" t="s">
        <v>3212</v>
      </c>
      <c r="D1912" t="s">
        <v>8283</v>
      </c>
      <c r="E1912">
        <v>178500</v>
      </c>
      <c r="F1912">
        <v>2.5272831705916099E-2</v>
      </c>
      <c r="G1912">
        <v>82</v>
      </c>
    </row>
    <row r="1913" spans="1:7" x14ac:dyDescent="0.25">
      <c r="A1913">
        <v>15206</v>
      </c>
      <c r="B1913" t="s">
        <v>1587</v>
      </c>
      <c r="C1913" t="s">
        <v>1538</v>
      </c>
      <c r="D1913" t="s">
        <v>1587</v>
      </c>
      <c r="E1913">
        <v>208700</v>
      </c>
      <c r="F1913">
        <v>-2.5221858944418502E-2</v>
      </c>
      <c r="G1913">
        <v>65</v>
      </c>
    </row>
    <row r="1914" spans="1:7" x14ac:dyDescent="0.25">
      <c r="A1914">
        <v>52240</v>
      </c>
      <c r="B1914" t="s">
        <v>5020</v>
      </c>
      <c r="C1914" t="s">
        <v>4942</v>
      </c>
      <c r="D1914" t="s">
        <v>5020</v>
      </c>
      <c r="E1914">
        <v>215400</v>
      </c>
      <c r="F1914">
        <v>2.6692087702573902E-2</v>
      </c>
      <c r="G1914">
        <v>88</v>
      </c>
    </row>
    <row r="1915" spans="1:7" x14ac:dyDescent="0.25">
      <c r="A1915">
        <v>92557</v>
      </c>
      <c r="B1915" t="s">
        <v>7017</v>
      </c>
      <c r="C1915" t="s">
        <v>99</v>
      </c>
      <c r="D1915" t="s">
        <v>8282</v>
      </c>
      <c r="E1915">
        <v>353200</v>
      </c>
      <c r="F1915">
        <v>3.9129155634010003E-2</v>
      </c>
      <c r="G1915">
        <v>64</v>
      </c>
    </row>
    <row r="1916" spans="1:7" x14ac:dyDescent="0.25">
      <c r="A1916">
        <v>76119</v>
      </c>
      <c r="B1916" t="s">
        <v>6454</v>
      </c>
      <c r="C1916" t="s">
        <v>6396</v>
      </c>
      <c r="D1916" t="s">
        <v>8262</v>
      </c>
      <c r="E1916">
        <v>119300</v>
      </c>
      <c r="F1916">
        <v>0.18824701195219101</v>
      </c>
      <c r="G1916">
        <v>76.5</v>
      </c>
    </row>
    <row r="1917" spans="1:7" x14ac:dyDescent="0.25">
      <c r="A1917">
        <v>28607</v>
      </c>
      <c r="B1917" t="s">
        <v>2809</v>
      </c>
      <c r="C1917" t="s">
        <v>2564</v>
      </c>
      <c r="D1917" t="s">
        <v>2809</v>
      </c>
      <c r="E1917">
        <v>264700</v>
      </c>
      <c r="F1917">
        <v>0.13361884368308399</v>
      </c>
      <c r="G1917">
        <v>96.5</v>
      </c>
    </row>
    <row r="1918" spans="1:7" x14ac:dyDescent="0.25">
      <c r="A1918">
        <v>27704</v>
      </c>
      <c r="B1918" t="s">
        <v>549</v>
      </c>
      <c r="C1918" t="s">
        <v>2564</v>
      </c>
      <c r="D1918" t="s">
        <v>8300</v>
      </c>
      <c r="E1918">
        <v>184000</v>
      </c>
      <c r="F1918">
        <v>0.113127646702964</v>
      </c>
      <c r="G1918">
        <v>49</v>
      </c>
    </row>
    <row r="1919" spans="1:7" x14ac:dyDescent="0.25">
      <c r="A1919">
        <v>55369</v>
      </c>
      <c r="B1919" t="s">
        <v>5311</v>
      </c>
      <c r="C1919" t="s">
        <v>5260</v>
      </c>
      <c r="D1919" t="s">
        <v>8314</v>
      </c>
      <c r="E1919">
        <v>274000</v>
      </c>
      <c r="F1919">
        <v>3.2015065913370999E-2</v>
      </c>
      <c r="G1919">
        <v>68</v>
      </c>
    </row>
    <row r="1920" spans="1:7" x14ac:dyDescent="0.25">
      <c r="A1920">
        <v>2138</v>
      </c>
      <c r="B1920" t="s">
        <v>317</v>
      </c>
      <c r="C1920" t="s">
        <v>106</v>
      </c>
      <c r="D1920" t="s">
        <v>8271</v>
      </c>
      <c r="E1920">
        <v>829200</v>
      </c>
      <c r="F1920">
        <v>4.2388276613782201E-3</v>
      </c>
      <c r="G1920">
        <v>57.5</v>
      </c>
    </row>
    <row r="1921" spans="1:7" x14ac:dyDescent="0.25">
      <c r="A1921">
        <v>76210</v>
      </c>
      <c r="B1921" t="s">
        <v>2249</v>
      </c>
      <c r="C1921" t="s">
        <v>6396</v>
      </c>
      <c r="D1921" t="s">
        <v>8262</v>
      </c>
      <c r="E1921">
        <v>267100</v>
      </c>
      <c r="F1921">
        <v>4.9921383647798703E-2</v>
      </c>
      <c r="G1921">
        <v>49.5</v>
      </c>
    </row>
    <row r="1922" spans="1:7" x14ac:dyDescent="0.25">
      <c r="A1922">
        <v>19958</v>
      </c>
      <c r="B1922" t="s">
        <v>2057</v>
      </c>
      <c r="C1922" t="s">
        <v>2044</v>
      </c>
      <c r="D1922" t="s">
        <v>284</v>
      </c>
      <c r="E1922">
        <v>366400</v>
      </c>
      <c r="F1922">
        <v>6.8533100029163005E-2</v>
      </c>
      <c r="G1922">
        <v>142.5</v>
      </c>
    </row>
    <row r="1923" spans="1:7" x14ac:dyDescent="0.25">
      <c r="A1923">
        <v>94804</v>
      </c>
      <c r="B1923" t="s">
        <v>157</v>
      </c>
      <c r="C1923" t="s">
        <v>99</v>
      </c>
      <c r="D1923" t="s">
        <v>8253</v>
      </c>
      <c r="E1923">
        <v>504900</v>
      </c>
      <c r="F1923">
        <v>2.7263479145472998E-2</v>
      </c>
      <c r="G1923">
        <v>45</v>
      </c>
    </row>
    <row r="1924" spans="1:7" x14ac:dyDescent="0.25">
      <c r="A1924">
        <v>98908</v>
      </c>
      <c r="B1924" t="s">
        <v>7650</v>
      </c>
      <c r="C1924" t="s">
        <v>7521</v>
      </c>
      <c r="D1924" t="s">
        <v>7650</v>
      </c>
      <c r="E1924">
        <v>284900</v>
      </c>
      <c r="F1924">
        <v>6.8241469816273007E-2</v>
      </c>
      <c r="G1924">
        <v>65</v>
      </c>
    </row>
    <row r="1925" spans="1:7" x14ac:dyDescent="0.25">
      <c r="A1925">
        <v>93313</v>
      </c>
      <c r="B1925" t="s">
        <v>7095</v>
      </c>
      <c r="C1925" t="s">
        <v>99</v>
      </c>
      <c r="D1925" t="s">
        <v>7095</v>
      </c>
      <c r="E1925">
        <v>248600</v>
      </c>
      <c r="F1925">
        <v>4.7619047619047603E-2</v>
      </c>
      <c r="G1925">
        <v>73</v>
      </c>
    </row>
    <row r="1926" spans="1:7" x14ac:dyDescent="0.25">
      <c r="A1926">
        <v>20785</v>
      </c>
      <c r="B1926" t="s">
        <v>2149</v>
      </c>
      <c r="C1926" t="s">
        <v>101</v>
      </c>
      <c r="D1926" t="s">
        <v>8259</v>
      </c>
      <c r="E1926">
        <v>239300</v>
      </c>
      <c r="F1926">
        <v>3.7751677852349E-3</v>
      </c>
      <c r="G1926">
        <v>105</v>
      </c>
    </row>
    <row r="1927" spans="1:7" x14ac:dyDescent="0.25">
      <c r="A1927">
        <v>92069</v>
      </c>
      <c r="B1927" t="s">
        <v>6968</v>
      </c>
      <c r="C1927" t="s">
        <v>99</v>
      </c>
      <c r="D1927" t="s">
        <v>8275</v>
      </c>
      <c r="E1927">
        <v>561000</v>
      </c>
      <c r="F1927">
        <v>-2.66666666666667E-3</v>
      </c>
      <c r="G1927">
        <v>56</v>
      </c>
    </row>
    <row r="1928" spans="1:7" x14ac:dyDescent="0.25">
      <c r="A1928">
        <v>20743</v>
      </c>
      <c r="B1928" t="s">
        <v>2131</v>
      </c>
      <c r="C1928" t="s">
        <v>101</v>
      </c>
      <c r="D1928" t="s">
        <v>8259</v>
      </c>
      <c r="E1928">
        <v>227500</v>
      </c>
      <c r="F1928">
        <v>2.5236593059936901E-2</v>
      </c>
      <c r="G1928">
        <v>85</v>
      </c>
    </row>
    <row r="1929" spans="1:7" x14ac:dyDescent="0.25">
      <c r="A1929">
        <v>89012</v>
      </c>
      <c r="B1929" t="s">
        <v>3888</v>
      </c>
      <c r="C1929" t="s">
        <v>6849</v>
      </c>
      <c r="D1929" t="s">
        <v>8277</v>
      </c>
      <c r="E1929">
        <v>346100</v>
      </c>
      <c r="F1929">
        <v>8.7438064704167904E-3</v>
      </c>
      <c r="G1929">
        <v>54.5</v>
      </c>
    </row>
    <row r="1930" spans="1:7" x14ac:dyDescent="0.25">
      <c r="A1930">
        <v>61832</v>
      </c>
      <c r="B1930" t="s">
        <v>547</v>
      </c>
      <c r="C1930" t="s">
        <v>5519</v>
      </c>
      <c r="D1930" t="s">
        <v>547</v>
      </c>
      <c r="E1930">
        <v>43000</v>
      </c>
      <c r="F1930">
        <v>1.41509433962264E-2</v>
      </c>
      <c r="G1930">
        <v>116</v>
      </c>
    </row>
    <row r="1931" spans="1:7" x14ac:dyDescent="0.25">
      <c r="A1931">
        <v>35630</v>
      </c>
      <c r="B1931" t="s">
        <v>1013</v>
      </c>
      <c r="C1931" t="s">
        <v>3568</v>
      </c>
      <c r="D1931" t="s">
        <v>8383</v>
      </c>
      <c r="E1931">
        <v>85600</v>
      </c>
      <c r="F1931">
        <v>7.0000000000000007E-2</v>
      </c>
      <c r="G1931">
        <v>90</v>
      </c>
    </row>
    <row r="1932" spans="1:7" x14ac:dyDescent="0.25">
      <c r="A1932">
        <v>33193</v>
      </c>
      <c r="B1932" t="s">
        <v>3390</v>
      </c>
      <c r="C1932" t="s">
        <v>3212</v>
      </c>
      <c r="D1932" t="s">
        <v>8265</v>
      </c>
      <c r="E1932">
        <v>285300</v>
      </c>
      <c r="F1932">
        <v>3.7077426390403498E-2</v>
      </c>
      <c r="G1932">
        <v>92.5</v>
      </c>
    </row>
    <row r="1933" spans="1:7" x14ac:dyDescent="0.25">
      <c r="A1933">
        <v>53219</v>
      </c>
      <c r="B1933" t="s">
        <v>5102</v>
      </c>
      <c r="C1933" t="s">
        <v>5049</v>
      </c>
      <c r="D1933" t="s">
        <v>8331</v>
      </c>
      <c r="E1933">
        <v>147300</v>
      </c>
      <c r="F1933">
        <v>5.9712230215827299E-2</v>
      </c>
      <c r="G1933">
        <v>63.5</v>
      </c>
    </row>
    <row r="1934" spans="1:7" x14ac:dyDescent="0.25">
      <c r="A1934">
        <v>48917</v>
      </c>
      <c r="B1934" t="s">
        <v>1532</v>
      </c>
      <c r="C1934" t="s">
        <v>4633</v>
      </c>
      <c r="D1934" t="s">
        <v>8309</v>
      </c>
      <c r="E1934">
        <v>167000</v>
      </c>
      <c r="F1934">
        <v>6.5730695596681599E-2</v>
      </c>
      <c r="G1934">
        <v>66</v>
      </c>
    </row>
    <row r="1935" spans="1:7" x14ac:dyDescent="0.25">
      <c r="A1935">
        <v>85614</v>
      </c>
      <c r="B1935" t="s">
        <v>6779</v>
      </c>
      <c r="C1935" t="s">
        <v>6743</v>
      </c>
      <c r="D1935" t="s">
        <v>6794</v>
      </c>
      <c r="E1935">
        <v>186200</v>
      </c>
      <c r="F1935">
        <v>8.9526038619075501E-2</v>
      </c>
      <c r="G1935">
        <v>61</v>
      </c>
    </row>
    <row r="1936" spans="1:7" x14ac:dyDescent="0.25">
      <c r="A1936">
        <v>54313</v>
      </c>
      <c r="B1936" t="s">
        <v>1736</v>
      </c>
      <c r="C1936" t="s">
        <v>5049</v>
      </c>
      <c r="D1936" t="s">
        <v>5190</v>
      </c>
      <c r="E1936">
        <v>236300</v>
      </c>
      <c r="F1936">
        <v>9.0951061865189295E-2</v>
      </c>
      <c r="G1936">
        <v>73.5</v>
      </c>
    </row>
    <row r="1937" spans="1:7" x14ac:dyDescent="0.25">
      <c r="A1937">
        <v>94116</v>
      </c>
      <c r="B1937" t="s">
        <v>7177</v>
      </c>
      <c r="C1937" t="s">
        <v>99</v>
      </c>
      <c r="D1937" t="s">
        <v>8253</v>
      </c>
      <c r="E1937">
        <v>1401400</v>
      </c>
      <c r="F1937">
        <v>1.92741290275656E-2</v>
      </c>
      <c r="G1937">
        <v>44</v>
      </c>
    </row>
    <row r="1938" spans="1:7" x14ac:dyDescent="0.25">
      <c r="A1938">
        <v>87144</v>
      </c>
      <c r="B1938" t="s">
        <v>6831</v>
      </c>
      <c r="C1938" t="s">
        <v>6816</v>
      </c>
      <c r="D1938" t="s">
        <v>6829</v>
      </c>
      <c r="E1938">
        <v>203400</v>
      </c>
      <c r="F1938">
        <v>6.2140992167101797E-2</v>
      </c>
      <c r="G1938">
        <v>67</v>
      </c>
    </row>
    <row r="1939" spans="1:7" x14ac:dyDescent="0.25">
      <c r="A1939">
        <v>8901</v>
      </c>
      <c r="B1939" t="s">
        <v>1071</v>
      </c>
      <c r="C1939" t="s">
        <v>733</v>
      </c>
      <c r="D1939" t="s">
        <v>8250</v>
      </c>
      <c r="E1939">
        <v>253400</v>
      </c>
      <c r="F1939">
        <v>0.102218355806873</v>
      </c>
      <c r="G1939">
        <v>138</v>
      </c>
    </row>
    <row r="1940" spans="1:7" x14ac:dyDescent="0.25">
      <c r="A1940">
        <v>44145</v>
      </c>
      <c r="B1940" t="s">
        <v>4229</v>
      </c>
      <c r="C1940" t="s">
        <v>4080</v>
      </c>
      <c r="D1940" t="s">
        <v>8270</v>
      </c>
      <c r="E1940">
        <v>270200</v>
      </c>
      <c r="F1940">
        <v>-1.24269005847953E-2</v>
      </c>
      <c r="G1940">
        <v>67</v>
      </c>
    </row>
    <row r="1941" spans="1:7" x14ac:dyDescent="0.25">
      <c r="A1941">
        <v>34110</v>
      </c>
      <c r="B1941" t="s">
        <v>594</v>
      </c>
      <c r="C1941" t="s">
        <v>3212</v>
      </c>
      <c r="D1941" t="s">
        <v>8359</v>
      </c>
      <c r="E1941">
        <v>372800</v>
      </c>
      <c r="F1941">
        <v>1.52505446623094E-2</v>
      </c>
      <c r="G1941">
        <v>162</v>
      </c>
    </row>
    <row r="1942" spans="1:7" x14ac:dyDescent="0.25">
      <c r="A1942">
        <v>14225</v>
      </c>
      <c r="B1942" t="s">
        <v>1474</v>
      </c>
      <c r="C1942" t="s">
        <v>1075</v>
      </c>
      <c r="D1942" t="s">
        <v>8302</v>
      </c>
      <c r="E1942">
        <v>129500</v>
      </c>
      <c r="F1942">
        <v>8.0968280467445697E-2</v>
      </c>
      <c r="G1942">
        <v>79</v>
      </c>
    </row>
    <row r="1943" spans="1:7" x14ac:dyDescent="0.25">
      <c r="A1943">
        <v>70058</v>
      </c>
      <c r="B1943" t="s">
        <v>6097</v>
      </c>
      <c r="C1943" t="s">
        <v>6091</v>
      </c>
      <c r="D1943" t="s">
        <v>8318</v>
      </c>
      <c r="E1943">
        <v>120900</v>
      </c>
      <c r="F1943">
        <v>-0.16041666666666701</v>
      </c>
      <c r="G1943">
        <v>73</v>
      </c>
    </row>
    <row r="1944" spans="1:7" x14ac:dyDescent="0.25">
      <c r="A1944">
        <v>64801</v>
      </c>
      <c r="B1944" t="s">
        <v>5903</v>
      </c>
      <c r="C1944" t="s">
        <v>5817</v>
      </c>
      <c r="D1944" t="s">
        <v>5903</v>
      </c>
      <c r="E1944">
        <v>111700</v>
      </c>
      <c r="F1944">
        <v>0.1214859437751</v>
      </c>
      <c r="G1944">
        <v>71</v>
      </c>
    </row>
    <row r="1945" spans="1:7" x14ac:dyDescent="0.25">
      <c r="A1945">
        <v>76180</v>
      </c>
      <c r="B1945" t="s">
        <v>6465</v>
      </c>
      <c r="C1945" t="s">
        <v>6396</v>
      </c>
      <c r="D1945" t="s">
        <v>8262</v>
      </c>
      <c r="E1945">
        <v>219400</v>
      </c>
      <c r="F1945">
        <v>4.57578646329838E-2</v>
      </c>
      <c r="G1945">
        <v>51</v>
      </c>
    </row>
    <row r="1946" spans="1:7" x14ac:dyDescent="0.25">
      <c r="A1946">
        <v>95404</v>
      </c>
      <c r="B1946" t="s">
        <v>6847</v>
      </c>
      <c r="C1946" t="s">
        <v>99</v>
      </c>
      <c r="D1946" t="s">
        <v>6847</v>
      </c>
      <c r="E1946">
        <v>667000</v>
      </c>
      <c r="F1946">
        <v>-1.6804245283018899E-2</v>
      </c>
      <c r="G1946">
        <v>63</v>
      </c>
    </row>
    <row r="1947" spans="1:7" x14ac:dyDescent="0.25">
      <c r="A1947">
        <v>95050</v>
      </c>
      <c r="B1947" t="s">
        <v>6741</v>
      </c>
      <c r="C1947" t="s">
        <v>99</v>
      </c>
      <c r="D1947" t="s">
        <v>8294</v>
      </c>
      <c r="E1947">
        <v>1160400</v>
      </c>
      <c r="F1947">
        <v>-0.14247709133904801</v>
      </c>
      <c r="G1947">
        <v>44</v>
      </c>
    </row>
    <row r="1948" spans="1:7" x14ac:dyDescent="0.25">
      <c r="A1948">
        <v>32163</v>
      </c>
      <c r="B1948" t="s">
        <v>3242</v>
      </c>
      <c r="C1948" t="s">
        <v>3212</v>
      </c>
      <c r="D1948" t="s">
        <v>3242</v>
      </c>
      <c r="E1948">
        <v>355800</v>
      </c>
      <c r="F1948">
        <v>7.8835657974530002E-2</v>
      </c>
      <c r="G1948">
        <v>91</v>
      </c>
    </row>
    <row r="1949" spans="1:7" x14ac:dyDescent="0.25">
      <c r="A1949">
        <v>33702</v>
      </c>
      <c r="B1949" t="s">
        <v>3453</v>
      </c>
      <c r="C1949" t="s">
        <v>3212</v>
      </c>
      <c r="D1949" t="s">
        <v>8283</v>
      </c>
      <c r="E1949">
        <v>219200</v>
      </c>
      <c r="F1949">
        <v>2.4777933613838201E-2</v>
      </c>
      <c r="G1949">
        <v>77</v>
      </c>
    </row>
    <row r="1950" spans="1:7" x14ac:dyDescent="0.25">
      <c r="A1950">
        <v>75060</v>
      </c>
      <c r="B1950" t="s">
        <v>6403</v>
      </c>
      <c r="C1950" t="s">
        <v>6396</v>
      </c>
      <c r="D1950" t="s">
        <v>8262</v>
      </c>
      <c r="E1950">
        <v>198000</v>
      </c>
      <c r="F1950">
        <v>0.115492957746479</v>
      </c>
      <c r="G1950">
        <v>50.5</v>
      </c>
    </row>
    <row r="1951" spans="1:7" x14ac:dyDescent="0.25">
      <c r="A1951">
        <v>55330</v>
      </c>
      <c r="B1951" t="s">
        <v>5319</v>
      </c>
      <c r="C1951" t="s">
        <v>5260</v>
      </c>
      <c r="D1951" t="s">
        <v>8314</v>
      </c>
      <c r="E1951">
        <v>267800</v>
      </c>
      <c r="F1951">
        <v>6.5234685759745406E-2</v>
      </c>
      <c r="G1951">
        <v>68</v>
      </c>
    </row>
    <row r="1952" spans="1:7" x14ac:dyDescent="0.25">
      <c r="A1952">
        <v>46835</v>
      </c>
      <c r="B1952" t="s">
        <v>4517</v>
      </c>
      <c r="C1952" t="s">
        <v>4413</v>
      </c>
      <c r="D1952" t="s">
        <v>4517</v>
      </c>
      <c r="E1952">
        <v>148700</v>
      </c>
      <c r="F1952">
        <v>8.3029861616897294E-2</v>
      </c>
      <c r="G1952">
        <v>50</v>
      </c>
    </row>
    <row r="1953" spans="1:7" x14ac:dyDescent="0.25">
      <c r="A1953">
        <v>63304</v>
      </c>
      <c r="B1953" t="s">
        <v>5852</v>
      </c>
      <c r="C1953" t="s">
        <v>5817</v>
      </c>
      <c r="D1953" t="s">
        <v>8263</v>
      </c>
      <c r="E1953">
        <v>254600</v>
      </c>
      <c r="F1953">
        <v>2.04408817635271E-2</v>
      </c>
      <c r="G1953">
        <v>56</v>
      </c>
    </row>
    <row r="1954" spans="1:7" x14ac:dyDescent="0.25">
      <c r="A1954">
        <v>33014</v>
      </c>
      <c r="B1954" t="s">
        <v>3349</v>
      </c>
      <c r="C1954" t="s">
        <v>3212</v>
      </c>
      <c r="D1954" t="s">
        <v>8265</v>
      </c>
      <c r="E1954">
        <v>251600</v>
      </c>
      <c r="F1954">
        <v>3.19934372436423E-2</v>
      </c>
      <c r="G1954">
        <v>83</v>
      </c>
    </row>
    <row r="1955" spans="1:7" x14ac:dyDescent="0.25">
      <c r="A1955">
        <v>60409</v>
      </c>
      <c r="B1955" t="s">
        <v>5602</v>
      </c>
      <c r="C1955" t="s">
        <v>5519</v>
      </c>
      <c r="D1955" t="s">
        <v>8251</v>
      </c>
      <c r="E1955">
        <v>86500</v>
      </c>
      <c r="F1955">
        <v>5.3593179049939099E-2</v>
      </c>
      <c r="G1955">
        <v>107</v>
      </c>
    </row>
    <row r="1956" spans="1:7" x14ac:dyDescent="0.25">
      <c r="A1956">
        <v>84047</v>
      </c>
      <c r="B1956" t="s">
        <v>6704</v>
      </c>
      <c r="C1956" t="s">
        <v>6693</v>
      </c>
      <c r="D1956" t="s">
        <v>6717</v>
      </c>
      <c r="E1956">
        <v>318800</v>
      </c>
      <c r="F1956">
        <v>7.9214624238320902E-2</v>
      </c>
      <c r="G1956">
        <v>42</v>
      </c>
    </row>
    <row r="1957" spans="1:7" x14ac:dyDescent="0.25">
      <c r="A1957">
        <v>30338</v>
      </c>
      <c r="B1957" t="s">
        <v>3066</v>
      </c>
      <c r="C1957" t="s">
        <v>2990</v>
      </c>
      <c r="D1957" t="s">
        <v>8261</v>
      </c>
      <c r="E1957">
        <v>468000</v>
      </c>
      <c r="F1957">
        <v>-1.70132325141777E-2</v>
      </c>
      <c r="G1957">
        <v>71.5</v>
      </c>
    </row>
    <row r="1958" spans="1:7" x14ac:dyDescent="0.25">
      <c r="A1958">
        <v>62526</v>
      </c>
      <c r="B1958" t="s">
        <v>1721</v>
      </c>
      <c r="C1958" t="s">
        <v>5519</v>
      </c>
      <c r="D1958" t="s">
        <v>1721</v>
      </c>
      <c r="E1958">
        <v>61100</v>
      </c>
      <c r="F1958">
        <v>4.98281786941581E-2</v>
      </c>
      <c r="G1958">
        <v>89.5</v>
      </c>
    </row>
    <row r="1959" spans="1:7" x14ac:dyDescent="0.25">
      <c r="A1959">
        <v>31210</v>
      </c>
      <c r="B1959" t="s">
        <v>3166</v>
      </c>
      <c r="C1959" t="s">
        <v>2990</v>
      </c>
      <c r="D1959" t="s">
        <v>8384</v>
      </c>
      <c r="E1959">
        <v>179100</v>
      </c>
      <c r="F1959">
        <v>2.7538726333907099E-2</v>
      </c>
      <c r="G1959">
        <v>77</v>
      </c>
    </row>
    <row r="1960" spans="1:7" x14ac:dyDescent="0.25">
      <c r="A1960">
        <v>90069</v>
      </c>
      <c r="B1960" t="s">
        <v>6871</v>
      </c>
      <c r="C1960" t="s">
        <v>99</v>
      </c>
      <c r="D1960" t="s">
        <v>8256</v>
      </c>
      <c r="E1960">
        <v>1021400</v>
      </c>
      <c r="F1960">
        <v>4.6945469454694501E-2</v>
      </c>
      <c r="G1960">
        <v>63</v>
      </c>
    </row>
    <row r="1961" spans="1:7" x14ac:dyDescent="0.25">
      <c r="A1961">
        <v>98026</v>
      </c>
      <c r="B1961" t="s">
        <v>7527</v>
      </c>
      <c r="C1961" t="s">
        <v>7521</v>
      </c>
      <c r="D1961" t="s">
        <v>8268</v>
      </c>
      <c r="E1961">
        <v>549300</v>
      </c>
      <c r="F1961">
        <v>-9.9134823359769298E-3</v>
      </c>
      <c r="G1961">
        <v>49.5</v>
      </c>
    </row>
    <row r="1962" spans="1:7" x14ac:dyDescent="0.25">
      <c r="A1962">
        <v>90723</v>
      </c>
      <c r="B1962" t="s">
        <v>6907</v>
      </c>
      <c r="C1962" t="s">
        <v>99</v>
      </c>
      <c r="D1962" t="s">
        <v>8256</v>
      </c>
      <c r="E1962">
        <v>433000</v>
      </c>
      <c r="F1962">
        <v>4.8172355361897803E-2</v>
      </c>
      <c r="G1962">
        <v>93</v>
      </c>
    </row>
    <row r="1963" spans="1:7" x14ac:dyDescent="0.25">
      <c r="A1963">
        <v>92084</v>
      </c>
      <c r="B1963" t="s">
        <v>6970</v>
      </c>
      <c r="C1963" t="s">
        <v>99</v>
      </c>
      <c r="D1963" t="s">
        <v>8275</v>
      </c>
      <c r="E1963">
        <v>560400</v>
      </c>
      <c r="F1963">
        <v>1.7244508985296801E-2</v>
      </c>
      <c r="G1963">
        <v>69</v>
      </c>
    </row>
    <row r="1964" spans="1:7" x14ac:dyDescent="0.25">
      <c r="A1964">
        <v>60302</v>
      </c>
      <c r="B1964" t="s">
        <v>4688</v>
      </c>
      <c r="C1964" t="s">
        <v>5519</v>
      </c>
      <c r="D1964" t="s">
        <v>8251</v>
      </c>
      <c r="E1964">
        <v>345800</v>
      </c>
      <c r="F1964">
        <v>-5.9047619047619099E-2</v>
      </c>
      <c r="G1964">
        <v>87</v>
      </c>
    </row>
    <row r="1965" spans="1:7" x14ac:dyDescent="0.25">
      <c r="A1965">
        <v>21208</v>
      </c>
      <c r="B1965" t="s">
        <v>2220</v>
      </c>
      <c r="C1965" t="s">
        <v>101</v>
      </c>
      <c r="D1965" t="s">
        <v>8267</v>
      </c>
      <c r="E1965">
        <v>244700</v>
      </c>
      <c r="F1965">
        <v>1.15750310045473E-2</v>
      </c>
      <c r="G1965">
        <v>104</v>
      </c>
    </row>
    <row r="1966" spans="1:7" x14ac:dyDescent="0.25">
      <c r="A1966">
        <v>90501</v>
      </c>
      <c r="B1966" t="s">
        <v>6891</v>
      </c>
      <c r="C1966" t="s">
        <v>99</v>
      </c>
      <c r="D1966" t="s">
        <v>8256</v>
      </c>
      <c r="E1966">
        <v>692000</v>
      </c>
      <c r="F1966">
        <v>1.5258215962441301E-2</v>
      </c>
      <c r="G1966">
        <v>56</v>
      </c>
    </row>
    <row r="1967" spans="1:7" x14ac:dyDescent="0.25">
      <c r="A1967">
        <v>91732</v>
      </c>
      <c r="B1967" t="s">
        <v>6931</v>
      </c>
      <c r="C1967" t="s">
        <v>99</v>
      </c>
      <c r="D1967" t="s">
        <v>8256</v>
      </c>
      <c r="E1967">
        <v>503600</v>
      </c>
      <c r="F1967">
        <v>-3.7586547972304602E-3</v>
      </c>
      <c r="G1967">
        <v>63.5</v>
      </c>
    </row>
    <row r="1968" spans="1:7" x14ac:dyDescent="0.25">
      <c r="A1968">
        <v>90292</v>
      </c>
      <c r="B1968" t="s">
        <v>98</v>
      </c>
      <c r="C1968" t="s">
        <v>99</v>
      </c>
      <c r="D1968" t="s">
        <v>8256</v>
      </c>
      <c r="E1968">
        <v>1092900</v>
      </c>
      <c r="F1968">
        <v>2.0829441434709502E-2</v>
      </c>
      <c r="G1968">
        <v>79</v>
      </c>
    </row>
    <row r="1969" spans="1:7" x14ac:dyDescent="0.25">
      <c r="A1969">
        <v>29466</v>
      </c>
      <c r="B1969" t="s">
        <v>2713</v>
      </c>
      <c r="C1969" t="s">
        <v>2868</v>
      </c>
      <c r="D1969" t="s">
        <v>8301</v>
      </c>
      <c r="E1969">
        <v>415400</v>
      </c>
      <c r="F1969">
        <v>-1.9820670127418599E-2</v>
      </c>
      <c r="G1969">
        <v>104</v>
      </c>
    </row>
    <row r="1970" spans="1:7" x14ac:dyDescent="0.25">
      <c r="A1970">
        <v>94551</v>
      </c>
      <c r="B1970" t="s">
        <v>612</v>
      </c>
      <c r="C1970" t="s">
        <v>99</v>
      </c>
      <c r="D1970" t="s">
        <v>8253</v>
      </c>
      <c r="E1970">
        <v>719300</v>
      </c>
      <c r="F1970">
        <v>-4.7537076271186397E-2</v>
      </c>
      <c r="G1970">
        <v>41</v>
      </c>
    </row>
    <row r="1971" spans="1:7" x14ac:dyDescent="0.25">
      <c r="A1971">
        <v>10950</v>
      </c>
      <c r="B1971" t="s">
        <v>709</v>
      </c>
      <c r="C1971" t="s">
        <v>1075</v>
      </c>
      <c r="D1971" t="s">
        <v>8250</v>
      </c>
      <c r="E1971">
        <v>326600</v>
      </c>
      <c r="F1971">
        <v>6.0045439792275203E-2</v>
      </c>
      <c r="G1971">
        <v>132</v>
      </c>
    </row>
    <row r="1972" spans="1:7" x14ac:dyDescent="0.25">
      <c r="A1972">
        <v>20707</v>
      </c>
      <c r="B1972" t="s">
        <v>2120</v>
      </c>
      <c r="C1972" t="s">
        <v>101</v>
      </c>
      <c r="D1972" t="s">
        <v>8259</v>
      </c>
      <c r="E1972">
        <v>285900</v>
      </c>
      <c r="F1972">
        <v>2.87873335732278E-2</v>
      </c>
      <c r="G1972">
        <v>89</v>
      </c>
    </row>
    <row r="1973" spans="1:7" x14ac:dyDescent="0.25">
      <c r="A1973">
        <v>43147</v>
      </c>
      <c r="B1973" t="s">
        <v>4104</v>
      </c>
      <c r="C1973" t="s">
        <v>4080</v>
      </c>
      <c r="D1973" t="s">
        <v>2838</v>
      </c>
      <c r="E1973">
        <v>246800</v>
      </c>
      <c r="F1973">
        <v>7.5381263616557698E-2</v>
      </c>
      <c r="G1973">
        <v>56</v>
      </c>
    </row>
    <row r="1974" spans="1:7" x14ac:dyDescent="0.25">
      <c r="A1974">
        <v>99206</v>
      </c>
      <c r="B1974" t="s">
        <v>7666</v>
      </c>
      <c r="C1974" t="s">
        <v>7521</v>
      </c>
      <c r="D1974" t="s">
        <v>8306</v>
      </c>
      <c r="E1974">
        <v>256400</v>
      </c>
      <c r="F1974">
        <v>8.3685545224006799E-2</v>
      </c>
      <c r="G1974">
        <v>50</v>
      </c>
    </row>
    <row r="1975" spans="1:7" x14ac:dyDescent="0.25">
      <c r="A1975">
        <v>60031</v>
      </c>
      <c r="B1975" t="s">
        <v>5529</v>
      </c>
      <c r="C1975" t="s">
        <v>5519</v>
      </c>
      <c r="D1975" t="s">
        <v>8251</v>
      </c>
      <c r="E1975">
        <v>238700</v>
      </c>
      <c r="F1975">
        <v>4.2069835927639899E-3</v>
      </c>
      <c r="G1975">
        <v>98</v>
      </c>
    </row>
    <row r="1976" spans="1:7" x14ac:dyDescent="0.25">
      <c r="A1976">
        <v>71291</v>
      </c>
      <c r="B1976" t="s">
        <v>1395</v>
      </c>
      <c r="C1976" t="s">
        <v>6091</v>
      </c>
      <c r="D1976" t="s">
        <v>709</v>
      </c>
      <c r="E1976">
        <v>154200</v>
      </c>
      <c r="F1976">
        <v>1.2475377544320401E-2</v>
      </c>
      <c r="G1976">
        <v>92</v>
      </c>
    </row>
    <row r="1977" spans="1:7" x14ac:dyDescent="0.25">
      <c r="A1977">
        <v>90262</v>
      </c>
      <c r="B1977" t="s">
        <v>6881</v>
      </c>
      <c r="C1977" t="s">
        <v>99</v>
      </c>
      <c r="D1977" t="s">
        <v>8256</v>
      </c>
      <c r="E1977">
        <v>438100</v>
      </c>
      <c r="F1977">
        <v>4.5834328001909799E-2</v>
      </c>
      <c r="G1977">
        <v>64</v>
      </c>
    </row>
    <row r="1978" spans="1:7" x14ac:dyDescent="0.25">
      <c r="A1978">
        <v>94560</v>
      </c>
      <c r="B1978" t="s">
        <v>786</v>
      </c>
      <c r="C1978" t="s">
        <v>99</v>
      </c>
      <c r="D1978" t="s">
        <v>8253</v>
      </c>
      <c r="E1978">
        <v>865600</v>
      </c>
      <c r="F1978">
        <v>-7.0346901514337895E-2</v>
      </c>
      <c r="G1978">
        <v>48</v>
      </c>
    </row>
    <row r="1979" spans="1:7" x14ac:dyDescent="0.25">
      <c r="A1979">
        <v>92243</v>
      </c>
      <c r="B1979" t="s">
        <v>6984</v>
      </c>
      <c r="C1979" t="s">
        <v>99</v>
      </c>
      <c r="D1979" t="s">
        <v>6984</v>
      </c>
      <c r="E1979">
        <v>201300</v>
      </c>
      <c r="F1979">
        <v>7.2456046883324493E-2</v>
      </c>
      <c r="G1979">
        <v>70</v>
      </c>
    </row>
    <row r="1980" spans="1:7" x14ac:dyDescent="0.25">
      <c r="A1980">
        <v>60068</v>
      </c>
      <c r="B1980" t="s">
        <v>852</v>
      </c>
      <c r="C1980" t="s">
        <v>5519</v>
      </c>
      <c r="D1980" t="s">
        <v>8251</v>
      </c>
      <c r="E1980">
        <v>379700</v>
      </c>
      <c r="F1980">
        <v>-2.3656466958086899E-2</v>
      </c>
      <c r="G1980">
        <v>105</v>
      </c>
    </row>
    <row r="1981" spans="1:7" x14ac:dyDescent="0.25">
      <c r="A1981">
        <v>92019</v>
      </c>
      <c r="B1981" t="s">
        <v>6959</v>
      </c>
      <c r="C1981" t="s">
        <v>99</v>
      </c>
      <c r="D1981" t="s">
        <v>8275</v>
      </c>
      <c r="E1981">
        <v>561500</v>
      </c>
      <c r="F1981">
        <v>2.4074411818347598E-2</v>
      </c>
      <c r="G1981">
        <v>61</v>
      </c>
    </row>
    <row r="1982" spans="1:7" x14ac:dyDescent="0.25">
      <c r="A1982">
        <v>33952</v>
      </c>
      <c r="B1982" t="s">
        <v>3495</v>
      </c>
      <c r="C1982" t="s">
        <v>3212</v>
      </c>
      <c r="D1982" t="s">
        <v>3498</v>
      </c>
      <c r="E1982">
        <v>149200</v>
      </c>
      <c r="F1982">
        <v>7.5702956020187506E-2</v>
      </c>
      <c r="G1982">
        <v>99.5</v>
      </c>
    </row>
    <row r="1983" spans="1:7" x14ac:dyDescent="0.25">
      <c r="A1983">
        <v>50317</v>
      </c>
      <c r="B1983" t="s">
        <v>4980</v>
      </c>
      <c r="C1983" t="s">
        <v>4942</v>
      </c>
      <c r="D1983" t="s">
        <v>8371</v>
      </c>
      <c r="E1983">
        <v>130400</v>
      </c>
      <c r="F1983">
        <v>4.9919484702093397E-2</v>
      </c>
      <c r="G1983">
        <v>63</v>
      </c>
    </row>
    <row r="1984" spans="1:7" x14ac:dyDescent="0.25">
      <c r="A1984">
        <v>28625</v>
      </c>
      <c r="B1984" t="s">
        <v>2815</v>
      </c>
      <c r="C1984" t="s">
        <v>2564</v>
      </c>
      <c r="D1984" t="s">
        <v>8258</v>
      </c>
      <c r="E1984">
        <v>162300</v>
      </c>
      <c r="F1984">
        <v>7.9122340425531901E-2</v>
      </c>
      <c r="G1984">
        <v>74</v>
      </c>
    </row>
    <row r="1985" spans="1:7" x14ac:dyDescent="0.25">
      <c r="A1985">
        <v>78723</v>
      </c>
      <c r="B1985" t="s">
        <v>5369</v>
      </c>
      <c r="C1985" t="s">
        <v>6396</v>
      </c>
      <c r="D1985" t="s">
        <v>8254</v>
      </c>
      <c r="E1985">
        <v>381000</v>
      </c>
      <c r="F1985">
        <v>3.70168753402286E-2</v>
      </c>
      <c r="G1985">
        <v>56.5</v>
      </c>
    </row>
    <row r="1986" spans="1:7" x14ac:dyDescent="0.25">
      <c r="A1986">
        <v>21014</v>
      </c>
      <c r="B1986" t="s">
        <v>2175</v>
      </c>
      <c r="C1986" t="s">
        <v>101</v>
      </c>
      <c r="D1986" t="s">
        <v>8267</v>
      </c>
      <c r="E1986">
        <v>312000</v>
      </c>
      <c r="F1986">
        <v>7.7519379844961196E-3</v>
      </c>
      <c r="G1986">
        <v>78</v>
      </c>
    </row>
    <row r="1987" spans="1:7" x14ac:dyDescent="0.25">
      <c r="A1987">
        <v>89523</v>
      </c>
      <c r="B1987" t="s">
        <v>6864</v>
      </c>
      <c r="C1987" t="s">
        <v>6849</v>
      </c>
      <c r="D1987" t="s">
        <v>6864</v>
      </c>
      <c r="E1987">
        <v>410600</v>
      </c>
      <c r="F1987">
        <v>3.1917567227946697E-2</v>
      </c>
      <c r="G1987">
        <v>59.5</v>
      </c>
    </row>
    <row r="1988" spans="1:7" x14ac:dyDescent="0.25">
      <c r="A1988">
        <v>28214</v>
      </c>
      <c r="B1988" t="s">
        <v>648</v>
      </c>
      <c r="C1988" t="s">
        <v>2564</v>
      </c>
      <c r="D1988" t="s">
        <v>8258</v>
      </c>
      <c r="E1988">
        <v>183800</v>
      </c>
      <c r="F1988">
        <v>8.8862559241706204E-2</v>
      </c>
      <c r="G1988">
        <v>56</v>
      </c>
    </row>
    <row r="1989" spans="1:7" x14ac:dyDescent="0.25">
      <c r="A1989">
        <v>34653</v>
      </c>
      <c r="B1989" t="s">
        <v>3538</v>
      </c>
      <c r="C1989" t="s">
        <v>3212</v>
      </c>
      <c r="D1989" t="s">
        <v>8283</v>
      </c>
      <c r="E1989">
        <v>133000</v>
      </c>
      <c r="F1989">
        <v>6.6559743384121905E-2</v>
      </c>
      <c r="G1989">
        <v>64</v>
      </c>
    </row>
    <row r="1990" spans="1:7" x14ac:dyDescent="0.25">
      <c r="A1990">
        <v>83401</v>
      </c>
      <c r="B1990" t="s">
        <v>6649</v>
      </c>
      <c r="C1990" t="s">
        <v>6625</v>
      </c>
      <c r="D1990" t="s">
        <v>6649</v>
      </c>
      <c r="E1990">
        <v>204900</v>
      </c>
      <c r="F1990">
        <v>0.110569105691057</v>
      </c>
      <c r="G1990">
        <v>53</v>
      </c>
    </row>
    <row r="1991" spans="1:7" x14ac:dyDescent="0.25">
      <c r="A1991">
        <v>8844</v>
      </c>
      <c r="B1991" t="s">
        <v>480</v>
      </c>
      <c r="C1991" t="s">
        <v>733</v>
      </c>
      <c r="D1991" t="s">
        <v>8250</v>
      </c>
      <c r="E1991">
        <v>433000</v>
      </c>
      <c r="F1991">
        <v>-1.3442697653223999E-2</v>
      </c>
      <c r="G1991">
        <v>88</v>
      </c>
    </row>
    <row r="1992" spans="1:7" x14ac:dyDescent="0.25">
      <c r="A1992">
        <v>86442</v>
      </c>
      <c r="B1992" t="s">
        <v>6814</v>
      </c>
      <c r="C1992" t="s">
        <v>6743</v>
      </c>
      <c r="D1992" t="s">
        <v>8385</v>
      </c>
      <c r="E1992">
        <v>169500</v>
      </c>
      <c r="F1992">
        <v>8.4452975047984602E-2</v>
      </c>
      <c r="G1992">
        <v>91.5</v>
      </c>
    </row>
    <row r="1993" spans="1:7" x14ac:dyDescent="0.25">
      <c r="A1993">
        <v>90405</v>
      </c>
      <c r="B1993" t="s">
        <v>6890</v>
      </c>
      <c r="C1993" t="s">
        <v>99</v>
      </c>
      <c r="D1993" t="s">
        <v>8256</v>
      </c>
      <c r="E1993">
        <v>1745500</v>
      </c>
      <c r="F1993">
        <v>-4.50268081847029E-2</v>
      </c>
      <c r="G1993">
        <v>62</v>
      </c>
    </row>
    <row r="1994" spans="1:7" x14ac:dyDescent="0.25">
      <c r="A1994">
        <v>11103</v>
      </c>
      <c r="B1994" t="s">
        <v>1074</v>
      </c>
      <c r="C1994" t="s">
        <v>1075</v>
      </c>
      <c r="D1994" t="s">
        <v>8250</v>
      </c>
      <c r="E1994">
        <v>922900</v>
      </c>
      <c r="F1994">
        <v>8.5381630012936596E-2</v>
      </c>
      <c r="G1994">
        <v>0</v>
      </c>
    </row>
    <row r="1995" spans="1:7" x14ac:dyDescent="0.25">
      <c r="A1995">
        <v>35226</v>
      </c>
      <c r="B1995" t="s">
        <v>3607</v>
      </c>
      <c r="C1995" t="s">
        <v>3568</v>
      </c>
      <c r="D1995" t="s">
        <v>8299</v>
      </c>
      <c r="E1995">
        <v>280900</v>
      </c>
      <c r="F1995">
        <v>6.9687738004569705E-2</v>
      </c>
      <c r="G1995">
        <v>56</v>
      </c>
    </row>
    <row r="1996" spans="1:7" x14ac:dyDescent="0.25">
      <c r="A1996">
        <v>11365</v>
      </c>
      <c r="B1996" t="s">
        <v>1074</v>
      </c>
      <c r="C1996" t="s">
        <v>1075</v>
      </c>
      <c r="D1996" t="s">
        <v>8250</v>
      </c>
      <c r="E1996">
        <v>853300</v>
      </c>
      <c r="F1996">
        <v>1.0181129395051501E-2</v>
      </c>
      <c r="G1996">
        <v>146</v>
      </c>
    </row>
    <row r="1997" spans="1:7" x14ac:dyDescent="0.25">
      <c r="A1997">
        <v>44146</v>
      </c>
      <c r="B1997" t="s">
        <v>227</v>
      </c>
      <c r="C1997" t="s">
        <v>4080</v>
      </c>
      <c r="D1997" t="s">
        <v>8270</v>
      </c>
      <c r="E1997">
        <v>110200</v>
      </c>
      <c r="F1997">
        <v>0.10865191146881301</v>
      </c>
      <c r="G1997">
        <v>84</v>
      </c>
    </row>
    <row r="1998" spans="1:7" x14ac:dyDescent="0.25">
      <c r="A1998">
        <v>98374</v>
      </c>
      <c r="B1998" t="s">
        <v>7574</v>
      </c>
      <c r="C1998" t="s">
        <v>7521</v>
      </c>
      <c r="D1998" t="s">
        <v>8268</v>
      </c>
      <c r="E1998">
        <v>361300</v>
      </c>
      <c r="F1998">
        <v>6.3585516632322606E-2</v>
      </c>
      <c r="G1998">
        <v>64</v>
      </c>
    </row>
    <row r="1999" spans="1:7" x14ac:dyDescent="0.25">
      <c r="A1999">
        <v>30294</v>
      </c>
      <c r="B1999" t="s">
        <v>3062</v>
      </c>
      <c r="C1999" t="s">
        <v>2990</v>
      </c>
      <c r="D1999" t="s">
        <v>8261</v>
      </c>
      <c r="E1999">
        <v>168500</v>
      </c>
      <c r="F1999">
        <v>0.13697705802969001</v>
      </c>
      <c r="G1999">
        <v>68</v>
      </c>
    </row>
    <row r="2000" spans="1:7" x14ac:dyDescent="0.25">
      <c r="A2000">
        <v>48154</v>
      </c>
      <c r="B2000" t="s">
        <v>1498</v>
      </c>
      <c r="C2000" t="s">
        <v>4633</v>
      </c>
      <c r="D2000" t="s">
        <v>8278</v>
      </c>
      <c r="E2000">
        <v>231400</v>
      </c>
      <c r="F2000">
        <v>4.2812077512393E-2</v>
      </c>
      <c r="G2000">
        <v>60</v>
      </c>
    </row>
    <row r="2001" spans="1:7" x14ac:dyDescent="0.25">
      <c r="A2001">
        <v>87401</v>
      </c>
      <c r="B2001" t="s">
        <v>1482</v>
      </c>
      <c r="C2001" t="s">
        <v>6816</v>
      </c>
      <c r="D2001" t="s">
        <v>1482</v>
      </c>
      <c r="E2001">
        <v>184300</v>
      </c>
      <c r="F2001">
        <v>1.5986769570011002E-2</v>
      </c>
      <c r="G2001">
        <v>113</v>
      </c>
    </row>
    <row r="2002" spans="1:7" x14ac:dyDescent="0.25">
      <c r="A2002">
        <v>20814</v>
      </c>
      <c r="B2002" t="s">
        <v>2151</v>
      </c>
      <c r="C2002" t="s">
        <v>101</v>
      </c>
      <c r="D2002" t="s">
        <v>8259</v>
      </c>
      <c r="E2002">
        <v>709700</v>
      </c>
      <c r="F2002">
        <v>-2.1508341375982402E-2</v>
      </c>
      <c r="G2002">
        <v>96</v>
      </c>
    </row>
    <row r="2003" spans="1:7" x14ac:dyDescent="0.25">
      <c r="A2003">
        <v>63146</v>
      </c>
      <c r="B2003" t="s">
        <v>5724</v>
      </c>
      <c r="C2003" t="s">
        <v>5817</v>
      </c>
      <c r="D2003" t="s">
        <v>8263</v>
      </c>
      <c r="E2003">
        <v>230400</v>
      </c>
      <c r="F2003">
        <v>2.35450910706353E-2</v>
      </c>
      <c r="G2003">
        <v>56</v>
      </c>
    </row>
    <row r="2004" spans="1:7" x14ac:dyDescent="0.25">
      <c r="A2004">
        <v>37643</v>
      </c>
      <c r="B2004" t="s">
        <v>3789</v>
      </c>
      <c r="C2004" t="s">
        <v>3692</v>
      </c>
      <c r="D2004" t="s">
        <v>1432</v>
      </c>
      <c r="E2004">
        <v>114300</v>
      </c>
      <c r="F2004">
        <v>7.8301886792452799E-2</v>
      </c>
      <c r="G2004">
        <v>68</v>
      </c>
    </row>
    <row r="2005" spans="1:7" x14ac:dyDescent="0.25">
      <c r="A2005">
        <v>97305</v>
      </c>
      <c r="B2005" t="s">
        <v>2864</v>
      </c>
      <c r="C2005" t="s">
        <v>7409</v>
      </c>
      <c r="D2005" t="s">
        <v>288</v>
      </c>
      <c r="E2005">
        <v>270700</v>
      </c>
      <c r="F2005">
        <v>7.2079207920792102E-2</v>
      </c>
      <c r="G2005">
        <v>51</v>
      </c>
    </row>
    <row r="2006" spans="1:7" x14ac:dyDescent="0.25">
      <c r="A2006">
        <v>73401</v>
      </c>
      <c r="B2006" t="s">
        <v>1949</v>
      </c>
      <c r="C2006" t="s">
        <v>6269</v>
      </c>
      <c r="D2006" t="s">
        <v>1949</v>
      </c>
      <c r="E2006">
        <v>93100</v>
      </c>
      <c r="F2006">
        <v>5.43601359003398E-2</v>
      </c>
      <c r="G2006">
        <v>98</v>
      </c>
    </row>
    <row r="2007" spans="1:7" x14ac:dyDescent="0.25">
      <c r="A2007">
        <v>38018</v>
      </c>
      <c r="B2007" t="s">
        <v>3852</v>
      </c>
      <c r="C2007" t="s">
        <v>3692</v>
      </c>
      <c r="D2007" t="s">
        <v>3852</v>
      </c>
      <c r="E2007">
        <v>185500</v>
      </c>
      <c r="F2007">
        <v>7.2254335260115599E-2</v>
      </c>
      <c r="G2007">
        <v>52</v>
      </c>
    </row>
    <row r="2008" spans="1:7" x14ac:dyDescent="0.25">
      <c r="A2008">
        <v>40272</v>
      </c>
      <c r="B2008" t="s">
        <v>3823</v>
      </c>
      <c r="C2008" t="s">
        <v>4016</v>
      </c>
      <c r="D2008" t="s">
        <v>8319</v>
      </c>
      <c r="E2008">
        <v>131600</v>
      </c>
      <c r="F2008">
        <v>7.3409461663947795E-2</v>
      </c>
      <c r="G2008">
        <v>65.5</v>
      </c>
    </row>
    <row r="2009" spans="1:7" x14ac:dyDescent="0.25">
      <c r="A2009">
        <v>90740</v>
      </c>
      <c r="B2009" t="s">
        <v>6908</v>
      </c>
      <c r="C2009" t="s">
        <v>99</v>
      </c>
      <c r="D2009" t="s">
        <v>8256</v>
      </c>
      <c r="E2009">
        <v>1002600</v>
      </c>
      <c r="F2009">
        <v>1.17053481331988E-2</v>
      </c>
      <c r="G2009">
        <v>62.5</v>
      </c>
    </row>
    <row r="2010" spans="1:7" x14ac:dyDescent="0.25">
      <c r="A2010">
        <v>98087</v>
      </c>
      <c r="B2010" t="s">
        <v>7532</v>
      </c>
      <c r="C2010" t="s">
        <v>7521</v>
      </c>
      <c r="D2010" t="s">
        <v>8268</v>
      </c>
      <c r="E2010">
        <v>474100</v>
      </c>
      <c r="F2010">
        <v>3.35731414868106E-2</v>
      </c>
      <c r="G2010">
        <v>60</v>
      </c>
    </row>
    <row r="2011" spans="1:7" x14ac:dyDescent="0.25">
      <c r="A2011">
        <v>51503</v>
      </c>
      <c r="B2011" t="s">
        <v>5002</v>
      </c>
      <c r="C2011" t="s">
        <v>4942</v>
      </c>
      <c r="D2011" t="s">
        <v>8386</v>
      </c>
      <c r="E2011">
        <v>183100</v>
      </c>
      <c r="F2011">
        <v>8.2599118942731295E-3</v>
      </c>
      <c r="G2011">
        <v>56</v>
      </c>
    </row>
    <row r="2012" spans="1:7" x14ac:dyDescent="0.25">
      <c r="A2012">
        <v>29063</v>
      </c>
      <c r="B2012" t="s">
        <v>2884</v>
      </c>
      <c r="C2012" t="s">
        <v>2868</v>
      </c>
      <c r="D2012" t="s">
        <v>1800</v>
      </c>
      <c r="E2012">
        <v>160100</v>
      </c>
      <c r="F2012">
        <v>5.3982883475971001E-2</v>
      </c>
      <c r="G2012">
        <v>64</v>
      </c>
    </row>
    <row r="2013" spans="1:7" x14ac:dyDescent="0.25">
      <c r="A2013">
        <v>46260</v>
      </c>
      <c r="B2013" t="s">
        <v>4431</v>
      </c>
      <c r="C2013" t="s">
        <v>4413</v>
      </c>
      <c r="D2013" t="s">
        <v>8292</v>
      </c>
      <c r="E2013">
        <v>210500</v>
      </c>
      <c r="F2013">
        <v>8.2818930041152303E-2</v>
      </c>
      <c r="G2013">
        <v>65</v>
      </c>
    </row>
    <row r="2014" spans="1:7" x14ac:dyDescent="0.25">
      <c r="A2014">
        <v>80247</v>
      </c>
      <c r="B2014" t="s">
        <v>1802</v>
      </c>
      <c r="C2014" t="s">
        <v>6509</v>
      </c>
      <c r="D2014" t="s">
        <v>8274</v>
      </c>
      <c r="E2014">
        <v>224000</v>
      </c>
      <c r="F2014">
        <v>-2.2687609075043601E-2</v>
      </c>
      <c r="G2014">
        <v>53</v>
      </c>
    </row>
    <row r="2015" spans="1:7" x14ac:dyDescent="0.25">
      <c r="A2015">
        <v>63901</v>
      </c>
      <c r="B2015" t="s">
        <v>5874</v>
      </c>
      <c r="C2015" t="s">
        <v>5817</v>
      </c>
      <c r="D2015" t="s">
        <v>5874</v>
      </c>
      <c r="E2015">
        <v>129200</v>
      </c>
      <c r="F2015">
        <v>9.6774193548387094E-2</v>
      </c>
      <c r="G2015">
        <v>89</v>
      </c>
    </row>
    <row r="2016" spans="1:7" x14ac:dyDescent="0.25">
      <c r="A2016">
        <v>77642</v>
      </c>
      <c r="B2016" t="s">
        <v>8387</v>
      </c>
      <c r="C2016" t="s">
        <v>6396</v>
      </c>
      <c r="D2016" t="s">
        <v>8388</v>
      </c>
      <c r="E2016">
        <v>64100</v>
      </c>
      <c r="F2016">
        <v>1.9077901430842599E-2</v>
      </c>
      <c r="G2016">
        <v>0</v>
      </c>
    </row>
    <row r="2017" spans="1:7" x14ac:dyDescent="0.25">
      <c r="A2017">
        <v>29209</v>
      </c>
      <c r="B2017" t="s">
        <v>1800</v>
      </c>
      <c r="C2017" t="s">
        <v>2868</v>
      </c>
      <c r="D2017" t="s">
        <v>1800</v>
      </c>
      <c r="E2017">
        <v>129300</v>
      </c>
      <c r="F2017">
        <v>3.2747603833865803E-2</v>
      </c>
      <c r="G2017">
        <v>90</v>
      </c>
    </row>
    <row r="2018" spans="1:7" x14ac:dyDescent="0.25">
      <c r="A2018">
        <v>80204</v>
      </c>
      <c r="B2018" t="s">
        <v>1802</v>
      </c>
      <c r="C2018" t="s">
        <v>6509</v>
      </c>
      <c r="D2018" t="s">
        <v>8274</v>
      </c>
      <c r="E2018">
        <v>381200</v>
      </c>
      <c r="F2018">
        <v>2.2257978010190398E-2</v>
      </c>
      <c r="G2018">
        <v>56</v>
      </c>
    </row>
    <row r="2019" spans="1:7" x14ac:dyDescent="0.25">
      <c r="A2019">
        <v>17112</v>
      </c>
      <c r="B2019" t="s">
        <v>1772</v>
      </c>
      <c r="C2019" t="s">
        <v>1538</v>
      </c>
      <c r="D2019" t="s">
        <v>8364</v>
      </c>
      <c r="E2019">
        <v>204900</v>
      </c>
      <c r="F2019">
        <v>2.6553106212424901E-2</v>
      </c>
      <c r="G2019">
        <v>77</v>
      </c>
    </row>
    <row r="2020" spans="1:7" x14ac:dyDescent="0.25">
      <c r="A2020">
        <v>46112</v>
      </c>
      <c r="B2020" t="s">
        <v>4430</v>
      </c>
      <c r="C2020" t="s">
        <v>4413</v>
      </c>
      <c r="D2020" t="s">
        <v>8292</v>
      </c>
      <c r="E2020">
        <v>206200</v>
      </c>
      <c r="F2020">
        <v>8.9852008456659596E-2</v>
      </c>
      <c r="G2020">
        <v>56</v>
      </c>
    </row>
    <row r="2021" spans="1:7" x14ac:dyDescent="0.25">
      <c r="A2021">
        <v>89149</v>
      </c>
      <c r="B2021" t="s">
        <v>6854</v>
      </c>
      <c r="C2021" t="s">
        <v>6849</v>
      </c>
      <c r="D2021" t="s">
        <v>8277</v>
      </c>
      <c r="E2021">
        <v>300600</v>
      </c>
      <c r="F2021">
        <v>3.4411562284927699E-2</v>
      </c>
      <c r="G2021">
        <v>54</v>
      </c>
    </row>
    <row r="2022" spans="1:7" x14ac:dyDescent="0.25">
      <c r="A2022">
        <v>38002</v>
      </c>
      <c r="B2022" t="s">
        <v>3466</v>
      </c>
      <c r="C2022" t="s">
        <v>3692</v>
      </c>
      <c r="D2022" t="s">
        <v>3852</v>
      </c>
      <c r="E2022">
        <v>263600</v>
      </c>
      <c r="F2022">
        <v>5.0199203187250997E-2</v>
      </c>
      <c r="G2022">
        <v>60.5</v>
      </c>
    </row>
    <row r="2023" spans="1:7" x14ac:dyDescent="0.25">
      <c r="A2023">
        <v>78749</v>
      </c>
      <c r="B2023" t="s">
        <v>5369</v>
      </c>
      <c r="C2023" t="s">
        <v>6396</v>
      </c>
      <c r="D2023" t="s">
        <v>8254</v>
      </c>
      <c r="E2023">
        <v>391700</v>
      </c>
      <c r="F2023">
        <v>6.9342069342069296E-2</v>
      </c>
      <c r="G2023">
        <v>53</v>
      </c>
    </row>
    <row r="2024" spans="1:7" x14ac:dyDescent="0.25">
      <c r="A2024">
        <v>99352</v>
      </c>
      <c r="B2024" t="s">
        <v>1390</v>
      </c>
      <c r="C2024" t="s">
        <v>7521</v>
      </c>
      <c r="D2024" t="s">
        <v>8288</v>
      </c>
      <c r="E2024">
        <v>394600</v>
      </c>
      <c r="F2024">
        <v>0.18962918299668399</v>
      </c>
      <c r="G2024">
        <v>54</v>
      </c>
    </row>
    <row r="2025" spans="1:7" x14ac:dyDescent="0.25">
      <c r="A2025">
        <v>33613</v>
      </c>
      <c r="B2025" t="s">
        <v>3446</v>
      </c>
      <c r="C2025" t="s">
        <v>3212</v>
      </c>
      <c r="D2025" t="s">
        <v>8283</v>
      </c>
      <c r="E2025">
        <v>186300</v>
      </c>
      <c r="F2025">
        <v>4.1946308724832203E-2</v>
      </c>
      <c r="G2025">
        <v>64.5</v>
      </c>
    </row>
    <row r="2026" spans="1:7" x14ac:dyDescent="0.25">
      <c r="A2026">
        <v>48423</v>
      </c>
      <c r="B2026" t="s">
        <v>4707</v>
      </c>
      <c r="C2026" t="s">
        <v>4633</v>
      </c>
      <c r="D2026" t="s">
        <v>4719</v>
      </c>
      <c r="E2026">
        <v>160700</v>
      </c>
      <c r="F2026">
        <v>5.1013734466971897E-2</v>
      </c>
      <c r="G2026">
        <v>66</v>
      </c>
    </row>
    <row r="2027" spans="1:7" x14ac:dyDescent="0.25">
      <c r="A2027">
        <v>55407</v>
      </c>
      <c r="B2027" t="s">
        <v>5342</v>
      </c>
      <c r="C2027" t="s">
        <v>5260</v>
      </c>
      <c r="D2027" t="s">
        <v>8314</v>
      </c>
      <c r="E2027">
        <v>254400</v>
      </c>
      <c r="F2027">
        <v>2.8294260307194799E-2</v>
      </c>
      <c r="G2027">
        <v>62</v>
      </c>
    </row>
    <row r="2028" spans="1:7" x14ac:dyDescent="0.25">
      <c r="A2028">
        <v>86004</v>
      </c>
      <c r="B2028" t="s">
        <v>6801</v>
      </c>
      <c r="C2028" t="s">
        <v>6743</v>
      </c>
      <c r="D2028" t="s">
        <v>6801</v>
      </c>
      <c r="E2028">
        <v>356200</v>
      </c>
      <c r="F2028">
        <v>4.5121263395375101E-3</v>
      </c>
      <c r="G2028">
        <v>65</v>
      </c>
    </row>
    <row r="2029" spans="1:7" x14ac:dyDescent="0.25">
      <c r="A2029">
        <v>30701</v>
      </c>
      <c r="B2029" t="s">
        <v>3126</v>
      </c>
      <c r="C2029" t="s">
        <v>2990</v>
      </c>
      <c r="D2029" t="s">
        <v>3126</v>
      </c>
      <c r="E2029">
        <v>140900</v>
      </c>
      <c r="F2029">
        <v>0.10164190774042201</v>
      </c>
      <c r="G2029">
        <v>67.5</v>
      </c>
    </row>
    <row r="2030" spans="1:7" x14ac:dyDescent="0.25">
      <c r="A2030">
        <v>23831</v>
      </c>
      <c r="B2030" t="s">
        <v>114</v>
      </c>
      <c r="C2030" t="s">
        <v>2066</v>
      </c>
      <c r="D2030" t="s">
        <v>157</v>
      </c>
      <c r="E2030">
        <v>234700</v>
      </c>
      <c r="F2030">
        <v>4.2647712127943098E-2</v>
      </c>
      <c r="G2030">
        <v>66</v>
      </c>
    </row>
    <row r="2031" spans="1:7" x14ac:dyDescent="0.25">
      <c r="A2031">
        <v>48239</v>
      </c>
      <c r="B2031" t="s">
        <v>4689</v>
      </c>
      <c r="C2031" t="s">
        <v>4633</v>
      </c>
      <c r="D2031" t="s">
        <v>8278</v>
      </c>
      <c r="E2031">
        <v>113500</v>
      </c>
      <c r="F2031">
        <v>9.1346153846153799E-2</v>
      </c>
      <c r="G2031">
        <v>67.5</v>
      </c>
    </row>
    <row r="2032" spans="1:7" x14ac:dyDescent="0.25">
      <c r="A2032">
        <v>29710</v>
      </c>
      <c r="B2032" t="s">
        <v>2975</v>
      </c>
      <c r="C2032" t="s">
        <v>2868</v>
      </c>
      <c r="D2032" t="s">
        <v>8258</v>
      </c>
      <c r="E2032">
        <v>197800</v>
      </c>
      <c r="F2032">
        <v>2.5933609958506201E-2</v>
      </c>
      <c r="G2032">
        <v>76.5</v>
      </c>
    </row>
    <row r="2033" spans="1:7" x14ac:dyDescent="0.25">
      <c r="A2033">
        <v>27217</v>
      </c>
      <c r="B2033" t="s">
        <v>247</v>
      </c>
      <c r="C2033" t="s">
        <v>2564</v>
      </c>
      <c r="D2033" t="s">
        <v>247</v>
      </c>
      <c r="E2033">
        <v>102800</v>
      </c>
      <c r="F2033">
        <v>0.108953613807983</v>
      </c>
      <c r="G2033">
        <v>66</v>
      </c>
    </row>
    <row r="2034" spans="1:7" x14ac:dyDescent="0.25">
      <c r="A2034">
        <v>23060</v>
      </c>
      <c r="B2034" t="s">
        <v>2395</v>
      </c>
      <c r="C2034" t="s">
        <v>2066</v>
      </c>
      <c r="D2034" t="s">
        <v>157</v>
      </c>
      <c r="E2034">
        <v>291300</v>
      </c>
      <c r="F2034">
        <v>4.5209903121636197E-2</v>
      </c>
      <c r="G2034">
        <v>63</v>
      </c>
    </row>
    <row r="2035" spans="1:7" x14ac:dyDescent="0.25">
      <c r="A2035">
        <v>92308</v>
      </c>
      <c r="B2035" t="s">
        <v>5302</v>
      </c>
      <c r="C2035" t="s">
        <v>99</v>
      </c>
      <c r="D2035" t="s">
        <v>8282</v>
      </c>
      <c r="E2035">
        <v>241500</v>
      </c>
      <c r="F2035">
        <v>1.42797144057119E-2</v>
      </c>
      <c r="G2035">
        <v>82</v>
      </c>
    </row>
    <row r="2036" spans="1:7" x14ac:dyDescent="0.25">
      <c r="A2036">
        <v>75069</v>
      </c>
      <c r="B2036" t="s">
        <v>6410</v>
      </c>
      <c r="C2036" t="s">
        <v>6396</v>
      </c>
      <c r="D2036" t="s">
        <v>8262</v>
      </c>
      <c r="E2036">
        <v>284900</v>
      </c>
      <c r="F2036">
        <v>-5.9316120027913498E-3</v>
      </c>
      <c r="G2036">
        <v>62</v>
      </c>
    </row>
    <row r="2037" spans="1:7" x14ac:dyDescent="0.25">
      <c r="A2037">
        <v>10013</v>
      </c>
      <c r="B2037" t="s">
        <v>1074</v>
      </c>
      <c r="C2037" t="s">
        <v>1075</v>
      </c>
      <c r="D2037" t="s">
        <v>8250</v>
      </c>
      <c r="E2037">
        <v>2867100</v>
      </c>
      <c r="F2037">
        <v>-5.3824830044221499E-2</v>
      </c>
      <c r="G2037">
        <v>160</v>
      </c>
    </row>
    <row r="2038" spans="1:7" x14ac:dyDescent="0.25">
      <c r="A2038">
        <v>17404</v>
      </c>
      <c r="B2038" t="s">
        <v>280</v>
      </c>
      <c r="C2038" t="s">
        <v>1538</v>
      </c>
      <c r="D2038" t="s">
        <v>8310</v>
      </c>
      <c r="E2038">
        <v>137100</v>
      </c>
      <c r="F2038">
        <v>3.4716981132075497E-2</v>
      </c>
      <c r="G2038">
        <v>76</v>
      </c>
    </row>
    <row r="2039" spans="1:7" x14ac:dyDescent="0.25">
      <c r="A2039">
        <v>53188</v>
      </c>
      <c r="B2039" t="s">
        <v>5099</v>
      </c>
      <c r="C2039" t="s">
        <v>5049</v>
      </c>
      <c r="D2039" t="s">
        <v>8331</v>
      </c>
      <c r="E2039">
        <v>254300</v>
      </c>
      <c r="F2039">
        <v>3.7112561174551403E-2</v>
      </c>
      <c r="G2039">
        <v>57</v>
      </c>
    </row>
    <row r="2040" spans="1:7" x14ac:dyDescent="0.25">
      <c r="A2040">
        <v>94578</v>
      </c>
      <c r="B2040" t="s">
        <v>7199</v>
      </c>
      <c r="C2040" t="s">
        <v>99</v>
      </c>
      <c r="D2040" t="s">
        <v>8253</v>
      </c>
      <c r="E2040">
        <v>623500</v>
      </c>
      <c r="F2040">
        <v>-3.6768113703074298E-2</v>
      </c>
      <c r="G2040">
        <v>45</v>
      </c>
    </row>
    <row r="2041" spans="1:7" x14ac:dyDescent="0.25">
      <c r="A2041">
        <v>63119</v>
      </c>
      <c r="B2041" t="s">
        <v>5840</v>
      </c>
      <c r="C2041" t="s">
        <v>5817</v>
      </c>
      <c r="D2041" t="s">
        <v>8263</v>
      </c>
      <c r="E2041">
        <v>252200</v>
      </c>
      <c r="F2041">
        <v>3.1821797931583101E-3</v>
      </c>
      <c r="G2041">
        <v>63</v>
      </c>
    </row>
    <row r="2042" spans="1:7" x14ac:dyDescent="0.25">
      <c r="A2042">
        <v>83815</v>
      </c>
      <c r="B2042" t="s">
        <v>6685</v>
      </c>
      <c r="C2042" t="s">
        <v>6625</v>
      </c>
      <c r="D2042" t="s">
        <v>6685</v>
      </c>
      <c r="E2042">
        <v>313500</v>
      </c>
      <c r="F2042">
        <v>6.6689350119088095E-2</v>
      </c>
      <c r="G2042">
        <v>56.5</v>
      </c>
    </row>
    <row r="2043" spans="1:7" x14ac:dyDescent="0.25">
      <c r="A2043">
        <v>53066</v>
      </c>
      <c r="B2043" t="s">
        <v>5070</v>
      </c>
      <c r="C2043" t="s">
        <v>5049</v>
      </c>
      <c r="D2043" t="s">
        <v>8331</v>
      </c>
      <c r="E2043">
        <v>315500</v>
      </c>
      <c r="F2043">
        <v>4.7476759628154001E-2</v>
      </c>
      <c r="G2043">
        <v>69.5</v>
      </c>
    </row>
    <row r="2044" spans="1:7" x14ac:dyDescent="0.25">
      <c r="A2044">
        <v>85138</v>
      </c>
      <c r="B2044" t="s">
        <v>7717</v>
      </c>
      <c r="C2044" t="s">
        <v>6743</v>
      </c>
      <c r="D2044" t="s">
        <v>8264</v>
      </c>
      <c r="E2044">
        <v>217800</v>
      </c>
      <c r="F2044">
        <v>8.5201793721973104E-2</v>
      </c>
      <c r="G2044">
        <v>64</v>
      </c>
    </row>
    <row r="2045" spans="1:7" x14ac:dyDescent="0.25">
      <c r="A2045">
        <v>89104</v>
      </c>
      <c r="B2045" t="s">
        <v>6854</v>
      </c>
      <c r="C2045" t="s">
        <v>6849</v>
      </c>
      <c r="D2045" t="s">
        <v>8277</v>
      </c>
      <c r="E2045">
        <v>228300</v>
      </c>
      <c r="F2045">
        <v>5.1589129433440802E-2</v>
      </c>
      <c r="G2045">
        <v>71</v>
      </c>
    </row>
    <row r="2046" spans="1:7" x14ac:dyDescent="0.25">
      <c r="A2046">
        <v>92307</v>
      </c>
      <c r="B2046" t="s">
        <v>5302</v>
      </c>
      <c r="C2046" t="s">
        <v>99</v>
      </c>
      <c r="D2046" t="s">
        <v>8282</v>
      </c>
      <c r="E2046">
        <v>269600</v>
      </c>
      <c r="F2046">
        <v>6.7214339058999303E-3</v>
      </c>
      <c r="G2046">
        <v>95</v>
      </c>
    </row>
    <row r="2047" spans="1:7" x14ac:dyDescent="0.25">
      <c r="A2047">
        <v>97128</v>
      </c>
      <c r="B2047" t="s">
        <v>7443</v>
      </c>
      <c r="C2047" t="s">
        <v>7409</v>
      </c>
      <c r="D2047" t="s">
        <v>8281</v>
      </c>
      <c r="E2047">
        <v>324100</v>
      </c>
      <c r="F2047">
        <v>4.07835581245986E-2</v>
      </c>
      <c r="G2047">
        <v>63</v>
      </c>
    </row>
    <row r="2048" spans="1:7" x14ac:dyDescent="0.25">
      <c r="A2048">
        <v>95973</v>
      </c>
      <c r="B2048" t="s">
        <v>7336</v>
      </c>
      <c r="C2048" t="s">
        <v>99</v>
      </c>
      <c r="D2048" t="s">
        <v>7336</v>
      </c>
      <c r="E2048">
        <v>398500</v>
      </c>
      <c r="F2048">
        <v>0.14610296232384201</v>
      </c>
      <c r="G2048">
        <v>55.5</v>
      </c>
    </row>
    <row r="2049" spans="1:7" x14ac:dyDescent="0.25">
      <c r="A2049">
        <v>38118</v>
      </c>
      <c r="B2049" t="s">
        <v>3852</v>
      </c>
      <c r="C2049" t="s">
        <v>3692</v>
      </c>
      <c r="D2049" t="s">
        <v>3852</v>
      </c>
      <c r="E2049">
        <v>76700</v>
      </c>
      <c r="F2049">
        <v>1.32100396301189E-2</v>
      </c>
      <c r="G2049">
        <v>96.5</v>
      </c>
    </row>
    <row r="2050" spans="1:7" x14ac:dyDescent="0.25">
      <c r="A2050">
        <v>73110</v>
      </c>
      <c r="B2050" t="s">
        <v>6296</v>
      </c>
      <c r="C2050" t="s">
        <v>6269</v>
      </c>
      <c r="D2050" t="s">
        <v>6295</v>
      </c>
      <c r="E2050">
        <v>83600</v>
      </c>
      <c r="F2050">
        <v>5.5555555555555601E-2</v>
      </c>
      <c r="G2050">
        <v>59</v>
      </c>
    </row>
    <row r="2051" spans="1:7" x14ac:dyDescent="0.25">
      <c r="A2051">
        <v>12020</v>
      </c>
      <c r="B2051" t="s">
        <v>329</v>
      </c>
      <c r="C2051" t="s">
        <v>1075</v>
      </c>
      <c r="D2051" t="s">
        <v>8320</v>
      </c>
      <c r="E2051">
        <v>253100</v>
      </c>
      <c r="F2051">
        <v>-5.5009823182711201E-3</v>
      </c>
      <c r="G2051">
        <v>83</v>
      </c>
    </row>
    <row r="2052" spans="1:7" x14ac:dyDescent="0.25">
      <c r="A2052">
        <v>58503</v>
      </c>
      <c r="B2052" t="s">
        <v>5482</v>
      </c>
      <c r="C2052" t="s">
        <v>5471</v>
      </c>
      <c r="D2052" t="s">
        <v>5482</v>
      </c>
      <c r="E2052">
        <v>323700</v>
      </c>
      <c r="F2052">
        <v>-3.8324420677361901E-2</v>
      </c>
      <c r="G2052">
        <v>99</v>
      </c>
    </row>
    <row r="2053" spans="1:7" x14ac:dyDescent="0.25">
      <c r="A2053">
        <v>48127</v>
      </c>
      <c r="B2053" t="s">
        <v>4663</v>
      </c>
      <c r="C2053" t="s">
        <v>4633</v>
      </c>
      <c r="D2053" t="s">
        <v>8278</v>
      </c>
      <c r="E2053">
        <v>157100</v>
      </c>
      <c r="F2053">
        <v>7.4555403556771593E-2</v>
      </c>
      <c r="G2053">
        <v>67</v>
      </c>
    </row>
    <row r="2054" spans="1:7" x14ac:dyDescent="0.25">
      <c r="A2054">
        <v>94044</v>
      </c>
      <c r="B2054" t="s">
        <v>7172</v>
      </c>
      <c r="C2054" t="s">
        <v>99</v>
      </c>
      <c r="D2054" t="s">
        <v>8253</v>
      </c>
      <c r="E2054">
        <v>1038000</v>
      </c>
      <c r="F2054">
        <v>-6.2230732407850603E-3</v>
      </c>
      <c r="G2054">
        <v>40</v>
      </c>
    </row>
    <row r="2055" spans="1:7" x14ac:dyDescent="0.25">
      <c r="A2055">
        <v>93030</v>
      </c>
      <c r="B2055" t="s">
        <v>7062</v>
      </c>
      <c r="C2055" t="s">
        <v>99</v>
      </c>
      <c r="D2055" t="s">
        <v>8296</v>
      </c>
      <c r="E2055">
        <v>532500</v>
      </c>
      <c r="F2055">
        <v>2.3251345119139101E-2</v>
      </c>
      <c r="G2055">
        <v>63</v>
      </c>
    </row>
    <row r="2056" spans="1:7" x14ac:dyDescent="0.25">
      <c r="A2056">
        <v>60074</v>
      </c>
      <c r="B2056" t="s">
        <v>5545</v>
      </c>
      <c r="C2056" t="s">
        <v>5519</v>
      </c>
      <c r="D2056" t="s">
        <v>8251</v>
      </c>
      <c r="E2056">
        <v>199500</v>
      </c>
      <c r="F2056">
        <v>-3.99400898652022E-3</v>
      </c>
      <c r="G2056">
        <v>81.5</v>
      </c>
    </row>
    <row r="2057" spans="1:7" x14ac:dyDescent="0.25">
      <c r="A2057">
        <v>89030</v>
      </c>
      <c r="B2057" t="s">
        <v>6852</v>
      </c>
      <c r="C2057" t="s">
        <v>6849</v>
      </c>
      <c r="D2057" t="s">
        <v>8277</v>
      </c>
      <c r="E2057">
        <v>181400</v>
      </c>
      <c r="F2057">
        <v>0.127408328154133</v>
      </c>
      <c r="G2057">
        <v>49</v>
      </c>
    </row>
    <row r="2058" spans="1:7" x14ac:dyDescent="0.25">
      <c r="A2058">
        <v>94582</v>
      </c>
      <c r="B2058" t="s">
        <v>7201</v>
      </c>
      <c r="C2058" t="s">
        <v>99</v>
      </c>
      <c r="D2058" t="s">
        <v>8253</v>
      </c>
      <c r="E2058">
        <v>1175200</v>
      </c>
      <c r="F2058">
        <v>-2.0829861689718399E-2</v>
      </c>
      <c r="G2058">
        <v>43</v>
      </c>
    </row>
    <row r="2059" spans="1:7" x14ac:dyDescent="0.25">
      <c r="A2059">
        <v>83201</v>
      </c>
      <c r="B2059" t="s">
        <v>6624</v>
      </c>
      <c r="C2059" t="s">
        <v>6625</v>
      </c>
      <c r="D2059" t="s">
        <v>6624</v>
      </c>
      <c r="E2059">
        <v>179900</v>
      </c>
      <c r="F2059">
        <v>0.18667546174142499</v>
      </c>
      <c r="G2059">
        <v>65</v>
      </c>
    </row>
    <row r="2060" spans="1:7" x14ac:dyDescent="0.25">
      <c r="A2060">
        <v>11367</v>
      </c>
      <c r="B2060" t="s">
        <v>1074</v>
      </c>
      <c r="C2060" t="s">
        <v>1075</v>
      </c>
      <c r="D2060" t="s">
        <v>8250</v>
      </c>
      <c r="E2060">
        <v>781500</v>
      </c>
      <c r="F2060">
        <v>-2.6046859421734798E-2</v>
      </c>
      <c r="G2060">
        <v>160</v>
      </c>
    </row>
    <row r="2061" spans="1:7" x14ac:dyDescent="0.25">
      <c r="A2061">
        <v>90638</v>
      </c>
      <c r="B2061" t="s">
        <v>6897</v>
      </c>
      <c r="C2061" t="s">
        <v>99</v>
      </c>
      <c r="D2061" t="s">
        <v>8256</v>
      </c>
      <c r="E2061">
        <v>583100</v>
      </c>
      <c r="F2061">
        <v>2.06221000171851E-3</v>
      </c>
      <c r="G2061">
        <v>59.5</v>
      </c>
    </row>
    <row r="2062" spans="1:7" x14ac:dyDescent="0.25">
      <c r="A2062">
        <v>77035</v>
      </c>
      <c r="B2062" t="s">
        <v>2056</v>
      </c>
      <c r="C2062" t="s">
        <v>6396</v>
      </c>
      <c r="D2062" t="s">
        <v>8252</v>
      </c>
      <c r="E2062">
        <v>239000</v>
      </c>
      <c r="F2062">
        <v>5.0549450549450599E-2</v>
      </c>
      <c r="G2062">
        <v>0</v>
      </c>
    </row>
    <row r="2063" spans="1:7" x14ac:dyDescent="0.25">
      <c r="A2063">
        <v>98502</v>
      </c>
      <c r="B2063" t="s">
        <v>7610</v>
      </c>
      <c r="C2063" t="s">
        <v>7521</v>
      </c>
      <c r="D2063" t="s">
        <v>8354</v>
      </c>
      <c r="E2063">
        <v>370000</v>
      </c>
      <c r="F2063">
        <v>5.7747284162378502E-2</v>
      </c>
      <c r="G2063">
        <v>56</v>
      </c>
    </row>
    <row r="2064" spans="1:7" x14ac:dyDescent="0.25">
      <c r="A2064">
        <v>90241</v>
      </c>
      <c r="B2064" t="s">
        <v>6875</v>
      </c>
      <c r="C2064" t="s">
        <v>99</v>
      </c>
      <c r="D2064" t="s">
        <v>8256</v>
      </c>
      <c r="E2064">
        <v>606200</v>
      </c>
      <c r="F2064">
        <v>2.2604588394062101E-2</v>
      </c>
      <c r="G2064">
        <v>66.5</v>
      </c>
    </row>
    <row r="2065" spans="1:7" x14ac:dyDescent="0.25">
      <c r="A2065">
        <v>77471</v>
      </c>
      <c r="B2065" t="s">
        <v>8075</v>
      </c>
      <c r="C2065" t="s">
        <v>6396</v>
      </c>
      <c r="D2065" t="s">
        <v>8252</v>
      </c>
      <c r="E2065">
        <v>182700</v>
      </c>
      <c r="F2065">
        <v>3.6301758366420897E-2</v>
      </c>
      <c r="G2065">
        <v>93</v>
      </c>
    </row>
    <row r="2066" spans="1:7" x14ac:dyDescent="0.25">
      <c r="A2066">
        <v>93726</v>
      </c>
      <c r="B2066" t="s">
        <v>4174</v>
      </c>
      <c r="C2066" t="s">
        <v>99</v>
      </c>
      <c r="D2066" t="s">
        <v>4174</v>
      </c>
      <c r="E2066">
        <v>211800</v>
      </c>
      <c r="F2066">
        <v>7.8960774325012695E-2</v>
      </c>
      <c r="G2066">
        <v>53</v>
      </c>
    </row>
    <row r="2067" spans="1:7" x14ac:dyDescent="0.25">
      <c r="A2067">
        <v>90008</v>
      </c>
      <c r="B2067" t="s">
        <v>98</v>
      </c>
      <c r="C2067" t="s">
        <v>99</v>
      </c>
      <c r="D2067" t="s">
        <v>8256</v>
      </c>
      <c r="E2067">
        <v>866500</v>
      </c>
      <c r="F2067">
        <v>8.8704611132051803E-2</v>
      </c>
      <c r="G2067">
        <v>57</v>
      </c>
    </row>
    <row r="2068" spans="1:7" x14ac:dyDescent="0.25">
      <c r="A2068">
        <v>95757</v>
      </c>
      <c r="B2068" t="s">
        <v>7297</v>
      </c>
      <c r="C2068" t="s">
        <v>99</v>
      </c>
      <c r="D2068" t="s">
        <v>8273</v>
      </c>
      <c r="E2068">
        <v>484000</v>
      </c>
      <c r="F2068">
        <v>9.5953274926992103E-3</v>
      </c>
      <c r="G2068">
        <v>47.5</v>
      </c>
    </row>
    <row r="2069" spans="1:7" x14ac:dyDescent="0.25">
      <c r="A2069">
        <v>98107</v>
      </c>
      <c r="B2069" t="s">
        <v>7542</v>
      </c>
      <c r="C2069" t="s">
        <v>7521</v>
      </c>
      <c r="D2069" t="s">
        <v>8268</v>
      </c>
      <c r="E2069">
        <v>769900</v>
      </c>
      <c r="F2069">
        <v>-6.3268037474145306E-2</v>
      </c>
      <c r="G2069">
        <v>40.5</v>
      </c>
    </row>
    <row r="2070" spans="1:7" x14ac:dyDescent="0.25">
      <c r="A2070">
        <v>77065</v>
      </c>
      <c r="B2070" t="s">
        <v>2056</v>
      </c>
      <c r="C2070" t="s">
        <v>6396</v>
      </c>
      <c r="D2070" t="s">
        <v>8252</v>
      </c>
      <c r="E2070">
        <v>197200</v>
      </c>
      <c r="F2070">
        <v>5.7372654155496E-2</v>
      </c>
      <c r="G2070">
        <v>52</v>
      </c>
    </row>
    <row r="2071" spans="1:7" x14ac:dyDescent="0.25">
      <c r="A2071">
        <v>78610</v>
      </c>
      <c r="B2071" t="s">
        <v>8112</v>
      </c>
      <c r="C2071" t="s">
        <v>6396</v>
      </c>
      <c r="D2071" t="s">
        <v>8254</v>
      </c>
      <c r="E2071">
        <v>281100</v>
      </c>
      <c r="F2071">
        <v>4.3042671614100199E-2</v>
      </c>
      <c r="G2071">
        <v>67</v>
      </c>
    </row>
    <row r="2072" spans="1:7" x14ac:dyDescent="0.25">
      <c r="A2072">
        <v>37214</v>
      </c>
      <c r="B2072" t="s">
        <v>3695</v>
      </c>
      <c r="C2072" t="s">
        <v>3692</v>
      </c>
      <c r="D2072" t="s">
        <v>8255</v>
      </c>
      <c r="E2072">
        <v>238300</v>
      </c>
      <c r="F2072">
        <v>5.6294326241134701E-2</v>
      </c>
      <c r="G2072">
        <v>51</v>
      </c>
    </row>
    <row r="2073" spans="1:7" x14ac:dyDescent="0.25">
      <c r="A2073">
        <v>89032</v>
      </c>
      <c r="B2073" t="s">
        <v>6852</v>
      </c>
      <c r="C2073" t="s">
        <v>6849</v>
      </c>
      <c r="D2073" t="s">
        <v>8277</v>
      </c>
      <c r="E2073">
        <v>250200</v>
      </c>
      <c r="F2073">
        <v>5.9720457433290998E-2</v>
      </c>
      <c r="G2073">
        <v>48.5</v>
      </c>
    </row>
    <row r="2074" spans="1:7" x14ac:dyDescent="0.25">
      <c r="A2074">
        <v>91401</v>
      </c>
      <c r="B2074" t="s">
        <v>98</v>
      </c>
      <c r="C2074" t="s">
        <v>99</v>
      </c>
      <c r="D2074" t="s">
        <v>8256</v>
      </c>
      <c r="E2074">
        <v>797500</v>
      </c>
      <c r="F2074">
        <v>3.3970810266733798E-3</v>
      </c>
      <c r="G2074">
        <v>62</v>
      </c>
    </row>
    <row r="2075" spans="1:7" x14ac:dyDescent="0.25">
      <c r="A2075">
        <v>2909</v>
      </c>
      <c r="B2075" t="s">
        <v>438</v>
      </c>
      <c r="C2075" t="s">
        <v>408</v>
      </c>
      <c r="D2075" t="s">
        <v>8324</v>
      </c>
      <c r="E2075">
        <v>181900</v>
      </c>
      <c r="F2075">
        <v>7.1260306242638405E-2</v>
      </c>
      <c r="G2075">
        <v>102</v>
      </c>
    </row>
    <row r="2076" spans="1:7" x14ac:dyDescent="0.25">
      <c r="A2076">
        <v>47403</v>
      </c>
      <c r="B2076" t="s">
        <v>4578</v>
      </c>
      <c r="C2076" t="s">
        <v>4413</v>
      </c>
      <c r="D2076" t="s">
        <v>4578</v>
      </c>
      <c r="E2076">
        <v>168300</v>
      </c>
      <c r="F2076">
        <v>0.105781865965834</v>
      </c>
      <c r="G2076">
        <v>51</v>
      </c>
    </row>
    <row r="2077" spans="1:7" x14ac:dyDescent="0.25">
      <c r="A2077">
        <v>26508</v>
      </c>
      <c r="B2077" t="s">
        <v>8389</v>
      </c>
      <c r="C2077" t="s">
        <v>2519</v>
      </c>
      <c r="D2077" t="s">
        <v>2556</v>
      </c>
      <c r="E2077">
        <v>229800</v>
      </c>
      <c r="F2077">
        <v>4.5020463847203297E-2</v>
      </c>
      <c r="G2077">
        <v>104</v>
      </c>
    </row>
    <row r="2078" spans="1:7" x14ac:dyDescent="0.25">
      <c r="A2078">
        <v>74014</v>
      </c>
      <c r="B2078" t="s">
        <v>6322</v>
      </c>
      <c r="C2078" t="s">
        <v>6269</v>
      </c>
      <c r="D2078" t="s">
        <v>6347</v>
      </c>
      <c r="E2078">
        <v>166800</v>
      </c>
      <c r="F2078">
        <v>5.1702395964690999E-2</v>
      </c>
      <c r="G2078">
        <v>71.5</v>
      </c>
    </row>
    <row r="2079" spans="1:7" x14ac:dyDescent="0.25">
      <c r="A2079">
        <v>77356</v>
      </c>
      <c r="B2079" t="s">
        <v>1008</v>
      </c>
      <c r="C2079" t="s">
        <v>6396</v>
      </c>
      <c r="D2079" t="s">
        <v>8252</v>
      </c>
      <c r="E2079">
        <v>250300</v>
      </c>
      <c r="F2079">
        <v>-2.1501172791243198E-2</v>
      </c>
      <c r="G2079">
        <v>87.5</v>
      </c>
    </row>
    <row r="2080" spans="1:7" x14ac:dyDescent="0.25">
      <c r="A2080">
        <v>66212</v>
      </c>
      <c r="B2080" t="s">
        <v>5977</v>
      </c>
      <c r="C2080" t="s">
        <v>5958</v>
      </c>
      <c r="D2080" t="s">
        <v>5890</v>
      </c>
      <c r="E2080">
        <v>231000</v>
      </c>
      <c r="F2080">
        <v>4.0072039621791997E-2</v>
      </c>
      <c r="G2080">
        <v>47</v>
      </c>
    </row>
    <row r="2081" spans="1:7" x14ac:dyDescent="0.25">
      <c r="A2081">
        <v>20016</v>
      </c>
      <c r="B2081" t="s">
        <v>494</v>
      </c>
      <c r="C2081" t="s">
        <v>2064</v>
      </c>
      <c r="D2081" t="s">
        <v>8259</v>
      </c>
      <c r="E2081">
        <v>968800</v>
      </c>
      <c r="F2081">
        <v>1.3436692506459901E-3</v>
      </c>
      <c r="G2081">
        <v>68</v>
      </c>
    </row>
    <row r="2082" spans="1:7" x14ac:dyDescent="0.25">
      <c r="A2082">
        <v>93619</v>
      </c>
      <c r="B2082" t="s">
        <v>7131</v>
      </c>
      <c r="C2082" t="s">
        <v>99</v>
      </c>
      <c r="D2082" t="s">
        <v>4174</v>
      </c>
      <c r="E2082">
        <v>437100</v>
      </c>
      <c r="F2082">
        <v>1.53310104529617E-2</v>
      </c>
      <c r="G2082">
        <v>63</v>
      </c>
    </row>
    <row r="2083" spans="1:7" x14ac:dyDescent="0.25">
      <c r="A2083">
        <v>92840</v>
      </c>
      <c r="B2083" t="s">
        <v>7051</v>
      </c>
      <c r="C2083" t="s">
        <v>99</v>
      </c>
      <c r="D2083" t="s">
        <v>8256</v>
      </c>
      <c r="E2083">
        <v>604900</v>
      </c>
      <c r="F2083">
        <v>1.34025799966494E-2</v>
      </c>
      <c r="G2083">
        <v>52</v>
      </c>
    </row>
    <row r="2084" spans="1:7" x14ac:dyDescent="0.25">
      <c r="A2084">
        <v>93940</v>
      </c>
      <c r="B2084" t="s">
        <v>3926</v>
      </c>
      <c r="C2084" t="s">
        <v>99</v>
      </c>
      <c r="D2084" t="s">
        <v>7151</v>
      </c>
      <c r="E2084">
        <v>772300</v>
      </c>
      <c r="F2084">
        <v>2.5903380391140997E-4</v>
      </c>
      <c r="G2084">
        <v>68</v>
      </c>
    </row>
    <row r="2085" spans="1:7" x14ac:dyDescent="0.25">
      <c r="A2085">
        <v>6106</v>
      </c>
      <c r="B2085" t="s">
        <v>640</v>
      </c>
      <c r="C2085" t="s">
        <v>678</v>
      </c>
      <c r="D2085" t="s">
        <v>8276</v>
      </c>
      <c r="E2085">
        <v>140300</v>
      </c>
      <c r="F2085">
        <v>5.0143266475644703E-3</v>
      </c>
      <c r="G2085">
        <v>97.5</v>
      </c>
    </row>
    <row r="2086" spans="1:7" x14ac:dyDescent="0.25">
      <c r="A2086">
        <v>17013</v>
      </c>
      <c r="B2086" t="s">
        <v>229</v>
      </c>
      <c r="C2086" t="s">
        <v>1538</v>
      </c>
      <c r="D2086" t="s">
        <v>8364</v>
      </c>
      <c r="E2086">
        <v>168400</v>
      </c>
      <c r="F2086">
        <v>6.5750149432157803E-3</v>
      </c>
      <c r="G2086">
        <v>72</v>
      </c>
    </row>
    <row r="2087" spans="1:7" x14ac:dyDescent="0.25">
      <c r="A2087">
        <v>94523</v>
      </c>
      <c r="B2087" t="s">
        <v>4365</v>
      </c>
      <c r="C2087" t="s">
        <v>99</v>
      </c>
      <c r="D2087" t="s">
        <v>8253</v>
      </c>
      <c r="E2087">
        <v>761500</v>
      </c>
      <c r="F2087">
        <v>-2.4888656012575301E-3</v>
      </c>
      <c r="G2087">
        <v>44.5</v>
      </c>
    </row>
    <row r="2088" spans="1:7" x14ac:dyDescent="0.25">
      <c r="A2088">
        <v>90266</v>
      </c>
      <c r="B2088" t="s">
        <v>6883</v>
      </c>
      <c r="C2088" t="s">
        <v>99</v>
      </c>
      <c r="D2088" t="s">
        <v>8256</v>
      </c>
      <c r="E2088">
        <v>2419800</v>
      </c>
      <c r="F2088">
        <v>-2.2382029734970901E-2</v>
      </c>
      <c r="G2088">
        <v>76</v>
      </c>
    </row>
    <row r="2089" spans="1:7" x14ac:dyDescent="0.25">
      <c r="A2089">
        <v>89506</v>
      </c>
      <c r="B2089" t="s">
        <v>6864</v>
      </c>
      <c r="C2089" t="s">
        <v>6849</v>
      </c>
      <c r="D2089" t="s">
        <v>6864</v>
      </c>
      <c r="E2089">
        <v>292500</v>
      </c>
      <c r="F2089">
        <v>3.9076376554174098E-2</v>
      </c>
      <c r="G2089">
        <v>57</v>
      </c>
    </row>
    <row r="2090" spans="1:7" x14ac:dyDescent="0.25">
      <c r="A2090">
        <v>80004</v>
      </c>
      <c r="B2090" t="s">
        <v>6508</v>
      </c>
      <c r="C2090" t="s">
        <v>6509</v>
      </c>
      <c r="D2090" t="s">
        <v>8274</v>
      </c>
      <c r="E2090">
        <v>418700</v>
      </c>
      <c r="F2090">
        <v>3.7413280475718499E-2</v>
      </c>
      <c r="G2090">
        <v>46</v>
      </c>
    </row>
    <row r="2091" spans="1:7" x14ac:dyDescent="0.25">
      <c r="A2091">
        <v>3103</v>
      </c>
      <c r="B2091" t="s">
        <v>280</v>
      </c>
      <c r="C2091" t="s">
        <v>444</v>
      </c>
      <c r="D2091" t="s">
        <v>8390</v>
      </c>
      <c r="E2091">
        <v>228800</v>
      </c>
      <c r="F2091">
        <v>2.8776978417266199E-2</v>
      </c>
      <c r="G2091">
        <v>64</v>
      </c>
    </row>
    <row r="2092" spans="1:7" x14ac:dyDescent="0.25">
      <c r="A2092">
        <v>98366</v>
      </c>
      <c r="B2092" t="s">
        <v>7592</v>
      </c>
      <c r="C2092" t="s">
        <v>7521</v>
      </c>
      <c r="D2092" t="s">
        <v>8391</v>
      </c>
      <c r="E2092">
        <v>317400</v>
      </c>
      <c r="F2092">
        <v>4.9950380416804503E-2</v>
      </c>
      <c r="G2092">
        <v>50</v>
      </c>
    </row>
    <row r="2093" spans="1:7" x14ac:dyDescent="0.25">
      <c r="A2093">
        <v>60047</v>
      </c>
      <c r="B2093" t="s">
        <v>5536</v>
      </c>
      <c r="C2093" t="s">
        <v>5519</v>
      </c>
      <c r="D2093" t="s">
        <v>8251</v>
      </c>
      <c r="E2093">
        <v>420100</v>
      </c>
      <c r="F2093">
        <v>2.2389875882209798E-2</v>
      </c>
      <c r="G2093">
        <v>110</v>
      </c>
    </row>
    <row r="2094" spans="1:7" x14ac:dyDescent="0.25">
      <c r="A2094">
        <v>85379</v>
      </c>
      <c r="B2094" t="s">
        <v>6766</v>
      </c>
      <c r="C2094" t="s">
        <v>6743</v>
      </c>
      <c r="D2094" t="s">
        <v>8264</v>
      </c>
      <c r="E2094">
        <v>259900</v>
      </c>
      <c r="F2094">
        <v>5.3933495539334901E-2</v>
      </c>
      <c r="G2094">
        <v>62</v>
      </c>
    </row>
    <row r="2095" spans="1:7" x14ac:dyDescent="0.25">
      <c r="A2095">
        <v>68104</v>
      </c>
      <c r="B2095" t="s">
        <v>6069</v>
      </c>
      <c r="C2095" t="s">
        <v>6064</v>
      </c>
      <c r="D2095" t="s">
        <v>8386</v>
      </c>
      <c r="E2095">
        <v>122900</v>
      </c>
      <c r="F2095">
        <v>4.9530315969256999E-2</v>
      </c>
      <c r="G2095">
        <v>47</v>
      </c>
    </row>
    <row r="2096" spans="1:7" x14ac:dyDescent="0.25">
      <c r="A2096">
        <v>1760</v>
      </c>
      <c r="B2096" t="s">
        <v>239</v>
      </c>
      <c r="C2096" t="s">
        <v>106</v>
      </c>
      <c r="D2096" t="s">
        <v>8271</v>
      </c>
      <c r="E2096">
        <v>571100</v>
      </c>
      <c r="F2096">
        <v>-4.3584379358437902E-3</v>
      </c>
      <c r="G2096">
        <v>69</v>
      </c>
    </row>
    <row r="2097" spans="1:7" x14ac:dyDescent="0.25">
      <c r="A2097">
        <v>94123</v>
      </c>
      <c r="B2097" t="s">
        <v>7177</v>
      </c>
      <c r="C2097" t="s">
        <v>99</v>
      </c>
      <c r="D2097" t="s">
        <v>8253</v>
      </c>
      <c r="E2097">
        <v>2325600</v>
      </c>
      <c r="F2097">
        <v>-8.6495404195144898E-2</v>
      </c>
      <c r="G2097">
        <v>42</v>
      </c>
    </row>
    <row r="2098" spans="1:7" x14ac:dyDescent="0.25">
      <c r="A2098">
        <v>60030</v>
      </c>
      <c r="B2098" t="s">
        <v>5528</v>
      </c>
      <c r="C2098" t="s">
        <v>5519</v>
      </c>
      <c r="D2098" t="s">
        <v>8251</v>
      </c>
      <c r="E2098">
        <v>214400</v>
      </c>
      <c r="F2098">
        <v>2.8297362110311801E-2</v>
      </c>
      <c r="G2098">
        <v>95.5</v>
      </c>
    </row>
    <row r="2099" spans="1:7" x14ac:dyDescent="0.25">
      <c r="A2099">
        <v>91205</v>
      </c>
      <c r="B2099" t="s">
        <v>6753</v>
      </c>
      <c r="C2099" t="s">
        <v>99</v>
      </c>
      <c r="D2099" t="s">
        <v>8256</v>
      </c>
      <c r="E2099">
        <v>697500</v>
      </c>
      <c r="F2099">
        <v>2.6188024128291899E-2</v>
      </c>
      <c r="G2099">
        <v>54</v>
      </c>
    </row>
    <row r="2100" spans="1:7" x14ac:dyDescent="0.25">
      <c r="A2100">
        <v>19115</v>
      </c>
      <c r="B2100" t="s">
        <v>1984</v>
      </c>
      <c r="C2100" t="s">
        <v>1538</v>
      </c>
      <c r="D2100" t="s">
        <v>8293</v>
      </c>
      <c r="E2100">
        <v>246500</v>
      </c>
      <c r="F2100">
        <v>4.9382716049382699E-2</v>
      </c>
      <c r="G2100">
        <v>73</v>
      </c>
    </row>
    <row r="2101" spans="1:7" x14ac:dyDescent="0.25">
      <c r="A2101">
        <v>21244</v>
      </c>
      <c r="B2101" t="s">
        <v>2230</v>
      </c>
      <c r="C2101" t="s">
        <v>101</v>
      </c>
      <c r="D2101" t="s">
        <v>8267</v>
      </c>
      <c r="E2101">
        <v>212700</v>
      </c>
      <c r="F2101">
        <v>1.1412268188302399E-2</v>
      </c>
      <c r="G2101">
        <v>82.5</v>
      </c>
    </row>
    <row r="2102" spans="1:7" x14ac:dyDescent="0.25">
      <c r="A2102">
        <v>92505</v>
      </c>
      <c r="B2102" t="s">
        <v>3596</v>
      </c>
      <c r="C2102" t="s">
        <v>99</v>
      </c>
      <c r="D2102" t="s">
        <v>8282</v>
      </c>
      <c r="E2102">
        <v>406200</v>
      </c>
      <c r="F2102">
        <v>3.2274459974587E-2</v>
      </c>
      <c r="G2102">
        <v>62.5</v>
      </c>
    </row>
    <row r="2103" spans="1:7" x14ac:dyDescent="0.25">
      <c r="A2103">
        <v>55414</v>
      </c>
      <c r="B2103" t="s">
        <v>5342</v>
      </c>
      <c r="C2103" t="s">
        <v>5260</v>
      </c>
      <c r="D2103" t="s">
        <v>8314</v>
      </c>
      <c r="E2103">
        <v>288700</v>
      </c>
      <c r="F2103">
        <v>-1.03806228373702E-3</v>
      </c>
      <c r="G2103">
        <v>66</v>
      </c>
    </row>
    <row r="2104" spans="1:7" x14ac:dyDescent="0.25">
      <c r="A2104">
        <v>37919</v>
      </c>
      <c r="B2104" t="s">
        <v>3848</v>
      </c>
      <c r="C2104" t="s">
        <v>3692</v>
      </c>
      <c r="D2104" t="s">
        <v>3848</v>
      </c>
      <c r="E2104">
        <v>288700</v>
      </c>
      <c r="F2104">
        <v>3.5880875493361997E-2</v>
      </c>
      <c r="G2104">
        <v>60</v>
      </c>
    </row>
    <row r="2105" spans="1:7" x14ac:dyDescent="0.25">
      <c r="A2105">
        <v>11102</v>
      </c>
      <c r="B2105" t="s">
        <v>1074</v>
      </c>
      <c r="C2105" t="s">
        <v>1075</v>
      </c>
      <c r="D2105" t="s">
        <v>8250</v>
      </c>
      <c r="E2105">
        <v>614400</v>
      </c>
      <c r="F2105">
        <v>-2.2589882278078299E-2</v>
      </c>
      <c r="G2105">
        <v>160</v>
      </c>
    </row>
    <row r="2106" spans="1:7" x14ac:dyDescent="0.25">
      <c r="A2106">
        <v>91767</v>
      </c>
      <c r="B2106" t="s">
        <v>6941</v>
      </c>
      <c r="C2106" t="s">
        <v>99</v>
      </c>
      <c r="D2106" t="s">
        <v>8256</v>
      </c>
      <c r="E2106">
        <v>431700</v>
      </c>
      <c r="F2106">
        <v>2.5545750116116998E-3</v>
      </c>
      <c r="G2106">
        <v>55.5</v>
      </c>
    </row>
    <row r="2107" spans="1:7" x14ac:dyDescent="0.25">
      <c r="A2107">
        <v>91360</v>
      </c>
      <c r="B2107" t="s">
        <v>6920</v>
      </c>
      <c r="C2107" t="s">
        <v>99</v>
      </c>
      <c r="D2107" t="s">
        <v>8296</v>
      </c>
      <c r="E2107">
        <v>712000</v>
      </c>
      <c r="F2107">
        <v>2.3282552457602801E-2</v>
      </c>
      <c r="G2107">
        <v>61</v>
      </c>
    </row>
    <row r="2108" spans="1:7" x14ac:dyDescent="0.25">
      <c r="A2108">
        <v>92821</v>
      </c>
      <c r="B2108" t="s">
        <v>7050</v>
      </c>
      <c r="C2108" t="s">
        <v>99</v>
      </c>
      <c r="D2108" t="s">
        <v>8256</v>
      </c>
      <c r="E2108">
        <v>707300</v>
      </c>
      <c r="F2108">
        <v>-4.64396284829721E-3</v>
      </c>
      <c r="G2108">
        <v>66</v>
      </c>
    </row>
    <row r="2109" spans="1:7" x14ac:dyDescent="0.25">
      <c r="A2109">
        <v>58701</v>
      </c>
      <c r="B2109" t="s">
        <v>615</v>
      </c>
      <c r="C2109" t="s">
        <v>5471</v>
      </c>
      <c r="D2109" t="s">
        <v>615</v>
      </c>
      <c r="E2109">
        <v>259700</v>
      </c>
      <c r="F2109">
        <v>0.12229904926534101</v>
      </c>
      <c r="G2109">
        <v>86</v>
      </c>
    </row>
    <row r="2110" spans="1:7" x14ac:dyDescent="0.25">
      <c r="A2110">
        <v>98056</v>
      </c>
      <c r="B2110" t="s">
        <v>7537</v>
      </c>
      <c r="C2110" t="s">
        <v>7521</v>
      </c>
      <c r="D2110" t="s">
        <v>8268</v>
      </c>
      <c r="E2110">
        <v>539400</v>
      </c>
      <c r="F2110">
        <v>-1.0275229357798199E-2</v>
      </c>
      <c r="G2110">
        <v>54</v>
      </c>
    </row>
    <row r="2111" spans="1:7" x14ac:dyDescent="0.25">
      <c r="A2111">
        <v>91604</v>
      </c>
      <c r="B2111" t="s">
        <v>98</v>
      </c>
      <c r="C2111" t="s">
        <v>99</v>
      </c>
      <c r="D2111" t="s">
        <v>8256</v>
      </c>
      <c r="E2111">
        <v>1359600</v>
      </c>
      <c r="F2111">
        <v>1.2888326007598899E-2</v>
      </c>
      <c r="G2111">
        <v>67</v>
      </c>
    </row>
    <row r="2112" spans="1:7" x14ac:dyDescent="0.25">
      <c r="A2112">
        <v>95691</v>
      </c>
      <c r="B2112" t="s">
        <v>7291</v>
      </c>
      <c r="C2112" t="s">
        <v>99</v>
      </c>
      <c r="D2112" t="s">
        <v>8273</v>
      </c>
      <c r="E2112">
        <v>401200</v>
      </c>
      <c r="F2112">
        <v>2.3991832567636599E-2</v>
      </c>
      <c r="G2112">
        <v>54</v>
      </c>
    </row>
    <row r="2113" spans="1:7" x14ac:dyDescent="0.25">
      <c r="A2113">
        <v>21042</v>
      </c>
      <c r="B2113" t="s">
        <v>2184</v>
      </c>
      <c r="C2113" t="s">
        <v>101</v>
      </c>
      <c r="D2113" t="s">
        <v>8267</v>
      </c>
      <c r="E2113">
        <v>567200</v>
      </c>
      <c r="F2113">
        <v>3.3610472315584602E-3</v>
      </c>
      <c r="G2113">
        <v>76</v>
      </c>
    </row>
    <row r="2114" spans="1:7" x14ac:dyDescent="0.25">
      <c r="A2114">
        <v>59405</v>
      </c>
      <c r="B2114" t="s">
        <v>2325</v>
      </c>
      <c r="C2114" t="s">
        <v>5488</v>
      </c>
      <c r="D2114" t="s">
        <v>2325</v>
      </c>
      <c r="E2114">
        <v>192100</v>
      </c>
      <c r="F2114">
        <v>3.8939967550027002E-2</v>
      </c>
      <c r="G2114">
        <v>62</v>
      </c>
    </row>
    <row r="2115" spans="1:7" x14ac:dyDescent="0.25">
      <c r="A2115">
        <v>44095</v>
      </c>
      <c r="B2115" t="s">
        <v>4211</v>
      </c>
      <c r="C2115" t="s">
        <v>4080</v>
      </c>
      <c r="D2115" t="s">
        <v>8270</v>
      </c>
      <c r="E2115">
        <v>125800</v>
      </c>
      <c r="F2115">
        <v>5.4484492875104797E-2</v>
      </c>
      <c r="G2115">
        <v>71</v>
      </c>
    </row>
    <row r="2116" spans="1:7" x14ac:dyDescent="0.25">
      <c r="A2116">
        <v>92705</v>
      </c>
      <c r="B2116" t="s">
        <v>7046</v>
      </c>
      <c r="C2116" t="s">
        <v>99</v>
      </c>
      <c r="D2116" t="s">
        <v>8256</v>
      </c>
      <c r="E2116">
        <v>932700</v>
      </c>
      <c r="F2116">
        <v>-1.7125120411002901E-3</v>
      </c>
      <c r="G2116">
        <v>69</v>
      </c>
    </row>
    <row r="2117" spans="1:7" x14ac:dyDescent="0.25">
      <c r="A2117">
        <v>30269</v>
      </c>
      <c r="B2117" t="s">
        <v>3058</v>
      </c>
      <c r="C2117" t="s">
        <v>2990</v>
      </c>
      <c r="D2117" t="s">
        <v>8261</v>
      </c>
      <c r="E2117">
        <v>336400</v>
      </c>
      <c r="F2117">
        <v>3.0953110634385501E-2</v>
      </c>
      <c r="G2117">
        <v>57</v>
      </c>
    </row>
    <row r="2118" spans="1:7" x14ac:dyDescent="0.25">
      <c r="A2118">
        <v>84401</v>
      </c>
      <c r="B2118" t="s">
        <v>1508</v>
      </c>
      <c r="C2118" t="s">
        <v>6693</v>
      </c>
      <c r="D2118" t="s">
        <v>8321</v>
      </c>
      <c r="E2118">
        <v>256400</v>
      </c>
      <c r="F2118">
        <v>0.13401149933657699</v>
      </c>
      <c r="G2118">
        <v>45</v>
      </c>
    </row>
    <row r="2119" spans="1:7" x14ac:dyDescent="0.25">
      <c r="A2119">
        <v>43402</v>
      </c>
      <c r="B2119" t="s">
        <v>2333</v>
      </c>
      <c r="C2119" t="s">
        <v>4080</v>
      </c>
      <c r="D2119" t="s">
        <v>4160</v>
      </c>
      <c r="E2119">
        <v>167300</v>
      </c>
      <c r="F2119">
        <v>2.7010435850214901E-2</v>
      </c>
      <c r="G2119">
        <v>58</v>
      </c>
    </row>
    <row r="2120" spans="1:7" x14ac:dyDescent="0.25">
      <c r="A2120">
        <v>92649</v>
      </c>
      <c r="B2120" t="s">
        <v>7033</v>
      </c>
      <c r="C2120" t="s">
        <v>99</v>
      </c>
      <c r="D2120" t="s">
        <v>8256</v>
      </c>
      <c r="E2120">
        <v>810100</v>
      </c>
      <c r="F2120">
        <v>-2.3034249879401801E-2</v>
      </c>
      <c r="G2120">
        <v>80</v>
      </c>
    </row>
    <row r="2121" spans="1:7" x14ac:dyDescent="0.25">
      <c r="A2121">
        <v>38301</v>
      </c>
      <c r="B2121" t="s">
        <v>557</v>
      </c>
      <c r="C2121" t="s">
        <v>3692</v>
      </c>
      <c r="D2121" t="s">
        <v>557</v>
      </c>
      <c r="E2121">
        <v>57200</v>
      </c>
      <c r="F2121">
        <v>-1.37931034482759E-2</v>
      </c>
      <c r="G2121">
        <v>110</v>
      </c>
    </row>
    <row r="2122" spans="1:7" x14ac:dyDescent="0.25">
      <c r="A2122">
        <v>6450</v>
      </c>
      <c r="B2122" t="s">
        <v>707</v>
      </c>
      <c r="C2122" t="s">
        <v>678</v>
      </c>
      <c r="D2122" t="s">
        <v>8313</v>
      </c>
      <c r="E2122">
        <v>167400</v>
      </c>
      <c r="F2122">
        <v>2.8255528255528298E-2</v>
      </c>
      <c r="G2122">
        <v>82.5</v>
      </c>
    </row>
    <row r="2123" spans="1:7" x14ac:dyDescent="0.25">
      <c r="A2123">
        <v>47630</v>
      </c>
      <c r="B2123" t="s">
        <v>1308</v>
      </c>
      <c r="C2123" t="s">
        <v>4413</v>
      </c>
      <c r="D2123" t="s">
        <v>4613</v>
      </c>
      <c r="E2123">
        <v>202200</v>
      </c>
      <c r="F2123">
        <v>0.106126914660832</v>
      </c>
      <c r="G2123">
        <v>56</v>
      </c>
    </row>
    <row r="2124" spans="1:7" x14ac:dyDescent="0.25">
      <c r="A2124">
        <v>13027</v>
      </c>
      <c r="B2124" t="s">
        <v>1357</v>
      </c>
      <c r="C2124" t="s">
        <v>1075</v>
      </c>
      <c r="D2124" t="s">
        <v>1396</v>
      </c>
      <c r="E2124">
        <v>163100</v>
      </c>
      <c r="F2124">
        <v>2.0650813516896099E-2</v>
      </c>
      <c r="G2124">
        <v>98.5</v>
      </c>
    </row>
    <row r="2125" spans="1:7" x14ac:dyDescent="0.25">
      <c r="A2125">
        <v>98198</v>
      </c>
      <c r="B2125" t="s">
        <v>4980</v>
      </c>
      <c r="C2125" t="s">
        <v>7521</v>
      </c>
      <c r="D2125" t="s">
        <v>8268</v>
      </c>
      <c r="E2125">
        <v>379500</v>
      </c>
      <c r="F2125">
        <v>2.59529602595296E-2</v>
      </c>
      <c r="G2125">
        <v>56</v>
      </c>
    </row>
    <row r="2126" spans="1:7" x14ac:dyDescent="0.25">
      <c r="A2126">
        <v>28303</v>
      </c>
      <c r="B2126" t="s">
        <v>2731</v>
      </c>
      <c r="C2126" t="s">
        <v>2564</v>
      </c>
      <c r="D2126" t="s">
        <v>2731</v>
      </c>
      <c r="E2126">
        <v>108600</v>
      </c>
      <c r="F2126">
        <v>9.2936802973977699E-3</v>
      </c>
      <c r="G2126">
        <v>123.5</v>
      </c>
    </row>
    <row r="2127" spans="1:7" x14ac:dyDescent="0.25">
      <c r="A2127">
        <v>72120</v>
      </c>
      <c r="B2127" t="s">
        <v>6227</v>
      </c>
      <c r="C2127" t="s">
        <v>6206</v>
      </c>
      <c r="D2127" t="s">
        <v>8326</v>
      </c>
      <c r="E2127">
        <v>144000</v>
      </c>
      <c r="F2127">
        <v>4.6511627906976702E-2</v>
      </c>
      <c r="G2127">
        <v>90.5</v>
      </c>
    </row>
    <row r="2128" spans="1:7" x14ac:dyDescent="0.25">
      <c r="A2128">
        <v>89139</v>
      </c>
      <c r="B2128" t="s">
        <v>6854</v>
      </c>
      <c r="C2128" t="s">
        <v>6849</v>
      </c>
      <c r="D2128" t="s">
        <v>8277</v>
      </c>
      <c r="E2128">
        <v>303700</v>
      </c>
      <c r="F2128">
        <v>3.4400544959128102E-2</v>
      </c>
      <c r="G2128">
        <v>64</v>
      </c>
    </row>
    <row r="2129" spans="1:7" x14ac:dyDescent="0.25">
      <c r="A2129">
        <v>75220</v>
      </c>
      <c r="B2129" t="s">
        <v>2692</v>
      </c>
      <c r="C2129" t="s">
        <v>6396</v>
      </c>
      <c r="D2129" t="s">
        <v>8262</v>
      </c>
      <c r="E2129">
        <v>314200</v>
      </c>
      <c r="F2129">
        <v>2.34527687296417E-2</v>
      </c>
      <c r="G2129">
        <v>82.5</v>
      </c>
    </row>
    <row r="2130" spans="1:7" x14ac:dyDescent="0.25">
      <c r="A2130">
        <v>22015</v>
      </c>
      <c r="B2130" t="s">
        <v>2320</v>
      </c>
      <c r="C2130" t="s">
        <v>2066</v>
      </c>
      <c r="D2130" t="s">
        <v>8259</v>
      </c>
      <c r="E2130">
        <v>521700</v>
      </c>
      <c r="F2130">
        <v>4.4281863688871801E-3</v>
      </c>
      <c r="G2130">
        <v>55</v>
      </c>
    </row>
    <row r="2131" spans="1:7" x14ac:dyDescent="0.25">
      <c r="A2131">
        <v>89431</v>
      </c>
      <c r="B2131" t="s">
        <v>6858</v>
      </c>
      <c r="C2131" t="s">
        <v>6849</v>
      </c>
      <c r="D2131" t="s">
        <v>6864</v>
      </c>
      <c r="E2131">
        <v>266300</v>
      </c>
      <c r="F2131">
        <v>4.5543776992540197E-2</v>
      </c>
      <c r="G2131">
        <v>63</v>
      </c>
    </row>
    <row r="2132" spans="1:7" x14ac:dyDescent="0.25">
      <c r="A2132">
        <v>30092</v>
      </c>
      <c r="B2132" t="s">
        <v>3010</v>
      </c>
      <c r="C2132" t="s">
        <v>2990</v>
      </c>
      <c r="D2132" t="s">
        <v>8261</v>
      </c>
      <c r="E2132">
        <v>358400</v>
      </c>
      <c r="F2132">
        <v>2.0791797208772399E-2</v>
      </c>
      <c r="G2132">
        <v>48.5</v>
      </c>
    </row>
    <row r="2133" spans="1:7" x14ac:dyDescent="0.25">
      <c r="A2133">
        <v>33707</v>
      </c>
      <c r="B2133" t="s">
        <v>3455</v>
      </c>
      <c r="C2133" t="s">
        <v>3212</v>
      </c>
      <c r="D2133" t="s">
        <v>8283</v>
      </c>
      <c r="E2133">
        <v>235700</v>
      </c>
      <c r="F2133">
        <v>4.89541611036938E-2</v>
      </c>
      <c r="G2133">
        <v>72</v>
      </c>
    </row>
    <row r="2134" spans="1:7" x14ac:dyDescent="0.25">
      <c r="A2134">
        <v>55082</v>
      </c>
      <c r="B2134" t="s">
        <v>5293</v>
      </c>
      <c r="C2134" t="s">
        <v>5260</v>
      </c>
      <c r="D2134" t="s">
        <v>8314</v>
      </c>
      <c r="E2134">
        <v>357300</v>
      </c>
      <c r="F2134">
        <v>1.8819503849443999E-2</v>
      </c>
      <c r="G2134">
        <v>75.5</v>
      </c>
    </row>
    <row r="2135" spans="1:7" x14ac:dyDescent="0.25">
      <c r="A2135">
        <v>92262</v>
      </c>
      <c r="B2135" t="s">
        <v>3422</v>
      </c>
      <c r="C2135" t="s">
        <v>99</v>
      </c>
      <c r="D2135" t="s">
        <v>8282</v>
      </c>
      <c r="E2135">
        <v>438300</v>
      </c>
      <c r="F2135">
        <v>6.5386485172581402E-2</v>
      </c>
      <c r="G2135">
        <v>101</v>
      </c>
    </row>
    <row r="2136" spans="1:7" x14ac:dyDescent="0.25">
      <c r="A2136">
        <v>77006</v>
      </c>
      <c r="B2136" t="s">
        <v>2056</v>
      </c>
      <c r="C2136" t="s">
        <v>6396</v>
      </c>
      <c r="D2136" t="s">
        <v>8252</v>
      </c>
      <c r="E2136">
        <v>474300</v>
      </c>
      <c r="F2136">
        <v>-2.1860177356155901E-2</v>
      </c>
      <c r="G2136">
        <v>110</v>
      </c>
    </row>
    <row r="2137" spans="1:7" x14ac:dyDescent="0.25">
      <c r="A2137">
        <v>72023</v>
      </c>
      <c r="B2137" t="s">
        <v>6219</v>
      </c>
      <c r="C2137" t="s">
        <v>6206</v>
      </c>
      <c r="D2137" t="s">
        <v>8326</v>
      </c>
      <c r="E2137">
        <v>153900</v>
      </c>
      <c r="F2137">
        <v>3.6363636363636397E-2</v>
      </c>
      <c r="G2137">
        <v>83.5</v>
      </c>
    </row>
    <row r="2138" spans="1:7" x14ac:dyDescent="0.25">
      <c r="A2138">
        <v>33884</v>
      </c>
      <c r="B2138" t="s">
        <v>3485</v>
      </c>
      <c r="C2138" t="s">
        <v>3212</v>
      </c>
      <c r="D2138" t="s">
        <v>8337</v>
      </c>
      <c r="E2138">
        <v>196100</v>
      </c>
      <c r="F2138">
        <v>4.81026189203635E-2</v>
      </c>
      <c r="G2138">
        <v>80</v>
      </c>
    </row>
    <row r="2139" spans="1:7" x14ac:dyDescent="0.25">
      <c r="A2139">
        <v>55987</v>
      </c>
      <c r="B2139" t="s">
        <v>8392</v>
      </c>
      <c r="C2139" t="s">
        <v>5260</v>
      </c>
      <c r="D2139" t="s">
        <v>8392</v>
      </c>
      <c r="E2139">
        <v>159900</v>
      </c>
      <c r="F2139">
        <v>4.1015625E-2</v>
      </c>
      <c r="G2139">
        <v>0</v>
      </c>
    </row>
    <row r="2140" spans="1:7" x14ac:dyDescent="0.25">
      <c r="A2140">
        <v>58102</v>
      </c>
      <c r="B2140" t="s">
        <v>8298</v>
      </c>
      <c r="C2140" t="s">
        <v>5471</v>
      </c>
      <c r="D2140" t="s">
        <v>8298</v>
      </c>
      <c r="E2140">
        <v>189700</v>
      </c>
      <c r="F2140">
        <v>-5.7651991614255799E-3</v>
      </c>
      <c r="G2140">
        <v>0</v>
      </c>
    </row>
    <row r="2141" spans="1:7" x14ac:dyDescent="0.25">
      <c r="A2141">
        <v>90403</v>
      </c>
      <c r="B2141" t="s">
        <v>6890</v>
      </c>
      <c r="C2141" t="s">
        <v>99</v>
      </c>
      <c r="D2141" t="s">
        <v>8256</v>
      </c>
      <c r="E2141">
        <v>1419100</v>
      </c>
      <c r="F2141">
        <v>3.9176918570591697E-2</v>
      </c>
      <c r="G2141">
        <v>69.5</v>
      </c>
    </row>
    <row r="2142" spans="1:7" x14ac:dyDescent="0.25">
      <c r="A2142">
        <v>12901</v>
      </c>
      <c r="B2142" t="s">
        <v>1349</v>
      </c>
      <c r="C2142" t="s">
        <v>1075</v>
      </c>
      <c r="D2142" t="s">
        <v>1349</v>
      </c>
      <c r="E2142">
        <v>154900</v>
      </c>
      <c r="F2142">
        <v>6.5337001375515805E-2</v>
      </c>
      <c r="G2142">
        <v>81</v>
      </c>
    </row>
    <row r="2143" spans="1:7" x14ac:dyDescent="0.25">
      <c r="A2143">
        <v>94303</v>
      </c>
      <c r="B2143" t="s">
        <v>7178</v>
      </c>
      <c r="C2143" t="s">
        <v>99</v>
      </c>
      <c r="D2143" t="s">
        <v>8294</v>
      </c>
      <c r="E2143">
        <v>1990200</v>
      </c>
      <c r="F2143">
        <v>2.4681408351382699E-3</v>
      </c>
      <c r="G2143">
        <v>36</v>
      </c>
    </row>
    <row r="2144" spans="1:7" x14ac:dyDescent="0.25">
      <c r="A2144">
        <v>80112</v>
      </c>
      <c r="B2144" t="s">
        <v>6520</v>
      </c>
      <c r="C2144" t="s">
        <v>6509</v>
      </c>
      <c r="D2144" t="s">
        <v>8274</v>
      </c>
      <c r="E2144">
        <v>457400</v>
      </c>
      <c r="F2144">
        <v>3.7894259133197203E-2</v>
      </c>
      <c r="G2144">
        <v>52</v>
      </c>
    </row>
    <row r="2145" spans="1:7" x14ac:dyDescent="0.25">
      <c r="A2145">
        <v>40207</v>
      </c>
      <c r="B2145" t="s">
        <v>3823</v>
      </c>
      <c r="C2145" t="s">
        <v>4016</v>
      </c>
      <c r="D2145" t="s">
        <v>8319</v>
      </c>
      <c r="E2145">
        <v>288400</v>
      </c>
      <c r="F2145">
        <v>9.4504725236261803E-3</v>
      </c>
      <c r="G2145">
        <v>62.5</v>
      </c>
    </row>
    <row r="2146" spans="1:7" x14ac:dyDescent="0.25">
      <c r="A2146">
        <v>1604</v>
      </c>
      <c r="B2146" t="s">
        <v>222</v>
      </c>
      <c r="C2146" t="s">
        <v>106</v>
      </c>
      <c r="D2146" t="s">
        <v>222</v>
      </c>
      <c r="E2146">
        <v>236900</v>
      </c>
      <c r="F2146">
        <v>6.4719101123595496E-2</v>
      </c>
      <c r="G2146">
        <v>69</v>
      </c>
    </row>
    <row r="2147" spans="1:7" x14ac:dyDescent="0.25">
      <c r="A2147">
        <v>8096</v>
      </c>
      <c r="B2147" t="s">
        <v>970</v>
      </c>
      <c r="C2147" t="s">
        <v>733</v>
      </c>
      <c r="D2147" t="s">
        <v>8293</v>
      </c>
      <c r="E2147">
        <v>177000</v>
      </c>
      <c r="F2147">
        <v>2.6682134570765698E-2</v>
      </c>
      <c r="G2147">
        <v>104</v>
      </c>
    </row>
    <row r="2148" spans="1:7" x14ac:dyDescent="0.25">
      <c r="A2148">
        <v>78586</v>
      </c>
      <c r="B2148" t="s">
        <v>8393</v>
      </c>
      <c r="C2148" t="s">
        <v>6396</v>
      </c>
      <c r="D2148" t="s">
        <v>8269</v>
      </c>
      <c r="E2148">
        <v>64700</v>
      </c>
      <c r="F2148">
        <v>-1.22137404580153E-2</v>
      </c>
      <c r="G2148">
        <v>0</v>
      </c>
    </row>
    <row r="2149" spans="1:7" x14ac:dyDescent="0.25">
      <c r="A2149">
        <v>33010</v>
      </c>
      <c r="B2149" t="s">
        <v>3349</v>
      </c>
      <c r="C2149" t="s">
        <v>3212</v>
      </c>
      <c r="D2149" t="s">
        <v>8265</v>
      </c>
      <c r="E2149">
        <v>302800</v>
      </c>
      <c r="F2149">
        <v>4.5219192267863299E-2</v>
      </c>
      <c r="G2149">
        <v>83.5</v>
      </c>
    </row>
    <row r="2150" spans="1:7" x14ac:dyDescent="0.25">
      <c r="A2150">
        <v>10304</v>
      </c>
      <c r="B2150" t="s">
        <v>1074</v>
      </c>
      <c r="C2150" t="s">
        <v>1075</v>
      </c>
      <c r="D2150" t="s">
        <v>8250</v>
      </c>
      <c r="E2150">
        <v>530200</v>
      </c>
      <c r="F2150">
        <v>1.32200188857413E-3</v>
      </c>
      <c r="G2150">
        <v>160</v>
      </c>
    </row>
    <row r="2151" spans="1:7" x14ac:dyDescent="0.25">
      <c r="A2151">
        <v>85042</v>
      </c>
      <c r="B2151" t="s">
        <v>2207</v>
      </c>
      <c r="C2151" t="s">
        <v>6743</v>
      </c>
      <c r="D2151" t="s">
        <v>8264</v>
      </c>
      <c r="E2151">
        <v>216900</v>
      </c>
      <c r="F2151">
        <v>3.7799043062200999E-2</v>
      </c>
      <c r="G2151">
        <v>56</v>
      </c>
    </row>
    <row r="2152" spans="1:7" x14ac:dyDescent="0.25">
      <c r="A2152">
        <v>78218</v>
      </c>
      <c r="B2152" t="s">
        <v>3440</v>
      </c>
      <c r="C2152" t="s">
        <v>6396</v>
      </c>
      <c r="D2152" t="s">
        <v>8257</v>
      </c>
      <c r="E2152">
        <v>142300</v>
      </c>
      <c r="F2152">
        <v>3.71720116618076E-2</v>
      </c>
      <c r="G2152">
        <v>67.5</v>
      </c>
    </row>
    <row r="2153" spans="1:7" x14ac:dyDescent="0.25">
      <c r="A2153">
        <v>80221</v>
      </c>
      <c r="B2153" t="s">
        <v>6529</v>
      </c>
      <c r="C2153" t="s">
        <v>6509</v>
      </c>
      <c r="D2153" t="s">
        <v>8274</v>
      </c>
      <c r="E2153">
        <v>330500</v>
      </c>
      <c r="F2153">
        <v>2.8633675692499201E-2</v>
      </c>
      <c r="G2153">
        <v>50</v>
      </c>
    </row>
    <row r="2154" spans="1:7" x14ac:dyDescent="0.25">
      <c r="A2154">
        <v>43221</v>
      </c>
      <c r="B2154" t="s">
        <v>4110</v>
      </c>
      <c r="C2154" t="s">
        <v>4080</v>
      </c>
      <c r="D2154" t="s">
        <v>2838</v>
      </c>
      <c r="E2154">
        <v>316300</v>
      </c>
      <c r="F2154">
        <v>7.9668578712555806E-3</v>
      </c>
      <c r="G2154">
        <v>56.5</v>
      </c>
    </row>
    <row r="2155" spans="1:7" x14ac:dyDescent="0.25">
      <c r="A2155">
        <v>96701</v>
      </c>
      <c r="B2155" t="s">
        <v>7367</v>
      </c>
      <c r="C2155" t="s">
        <v>7368</v>
      </c>
      <c r="D2155" t="s">
        <v>8315</v>
      </c>
      <c r="E2155">
        <v>704200</v>
      </c>
      <c r="F2155">
        <v>-5.6769798467215396E-4</v>
      </c>
      <c r="G2155">
        <v>78</v>
      </c>
    </row>
    <row r="2156" spans="1:7" x14ac:dyDescent="0.25">
      <c r="A2156">
        <v>95991</v>
      </c>
      <c r="B2156" t="s">
        <v>7348</v>
      </c>
      <c r="C2156" t="s">
        <v>99</v>
      </c>
      <c r="D2156" t="s">
        <v>7348</v>
      </c>
      <c r="E2156">
        <v>277600</v>
      </c>
      <c r="F2156">
        <v>6.9749518304431601E-2</v>
      </c>
      <c r="G2156">
        <v>58</v>
      </c>
    </row>
    <row r="2157" spans="1:7" x14ac:dyDescent="0.25">
      <c r="A2157">
        <v>23235</v>
      </c>
      <c r="B2157" t="s">
        <v>2423</v>
      </c>
      <c r="C2157" t="s">
        <v>2066</v>
      </c>
      <c r="D2157" t="s">
        <v>157</v>
      </c>
      <c r="E2157">
        <v>249300</v>
      </c>
      <c r="F2157">
        <v>6.4474807856532895E-2</v>
      </c>
      <c r="G2157">
        <v>55.5</v>
      </c>
    </row>
    <row r="2158" spans="1:7" x14ac:dyDescent="0.25">
      <c r="A2158">
        <v>90505</v>
      </c>
      <c r="B2158" t="s">
        <v>6891</v>
      </c>
      <c r="C2158" t="s">
        <v>99</v>
      </c>
      <c r="D2158" t="s">
        <v>8256</v>
      </c>
      <c r="E2158">
        <v>951400</v>
      </c>
      <c r="F2158">
        <v>7.8389830508474607E-3</v>
      </c>
      <c r="G2158">
        <v>53</v>
      </c>
    </row>
    <row r="2159" spans="1:7" x14ac:dyDescent="0.25">
      <c r="A2159">
        <v>84123</v>
      </c>
      <c r="B2159" t="s">
        <v>2824</v>
      </c>
      <c r="C2159" t="s">
        <v>6693</v>
      </c>
      <c r="D2159" t="s">
        <v>6717</v>
      </c>
      <c r="E2159">
        <v>343700</v>
      </c>
      <c r="F2159">
        <v>5.8515552817985803E-2</v>
      </c>
      <c r="G2159">
        <v>42</v>
      </c>
    </row>
    <row r="2160" spans="1:7" x14ac:dyDescent="0.25">
      <c r="A2160">
        <v>92058</v>
      </c>
      <c r="B2160" t="s">
        <v>1162</v>
      </c>
      <c r="C2160" t="s">
        <v>99</v>
      </c>
      <c r="D2160" t="s">
        <v>8275</v>
      </c>
      <c r="E2160">
        <v>473200</v>
      </c>
      <c r="F2160">
        <v>1.67597765363128E-2</v>
      </c>
      <c r="G2160">
        <v>54</v>
      </c>
    </row>
    <row r="2161" spans="1:7" x14ac:dyDescent="0.25">
      <c r="A2161">
        <v>32084</v>
      </c>
      <c r="B2161" t="s">
        <v>3224</v>
      </c>
      <c r="C2161" t="s">
        <v>3212</v>
      </c>
      <c r="D2161" t="s">
        <v>2800</v>
      </c>
      <c r="E2161">
        <v>206800</v>
      </c>
      <c r="F2161">
        <v>2.1739130434782601E-2</v>
      </c>
      <c r="G2161">
        <v>101.5</v>
      </c>
    </row>
    <row r="2162" spans="1:7" x14ac:dyDescent="0.25">
      <c r="A2162">
        <v>60564</v>
      </c>
      <c r="B2162" t="s">
        <v>5653</v>
      </c>
      <c r="C2162" t="s">
        <v>5519</v>
      </c>
      <c r="D2162" t="s">
        <v>8251</v>
      </c>
      <c r="E2162">
        <v>435200</v>
      </c>
      <c r="F2162">
        <v>-7.5256556442417303E-3</v>
      </c>
      <c r="G2162">
        <v>104</v>
      </c>
    </row>
    <row r="2163" spans="1:7" x14ac:dyDescent="0.25">
      <c r="A2163">
        <v>29650</v>
      </c>
      <c r="B2163" t="s">
        <v>2957</v>
      </c>
      <c r="C2163" t="s">
        <v>2868</v>
      </c>
      <c r="D2163" t="s">
        <v>8303</v>
      </c>
      <c r="E2163">
        <v>231300</v>
      </c>
      <c r="F2163">
        <v>3.4436493738819303E-2</v>
      </c>
      <c r="G2163">
        <v>55</v>
      </c>
    </row>
    <row r="2164" spans="1:7" x14ac:dyDescent="0.25">
      <c r="A2164">
        <v>28348</v>
      </c>
      <c r="B2164" t="s">
        <v>2741</v>
      </c>
      <c r="C2164" t="s">
        <v>2564</v>
      </c>
      <c r="D2164" t="s">
        <v>2731</v>
      </c>
      <c r="E2164">
        <v>135100</v>
      </c>
      <c r="F2164">
        <v>2.2710068130204399E-2</v>
      </c>
      <c r="G2164">
        <v>123.5</v>
      </c>
    </row>
    <row r="2165" spans="1:7" x14ac:dyDescent="0.25">
      <c r="A2165">
        <v>89102</v>
      </c>
      <c r="B2165" t="s">
        <v>6854</v>
      </c>
      <c r="C2165" t="s">
        <v>6849</v>
      </c>
      <c r="D2165" t="s">
        <v>8277</v>
      </c>
      <c r="E2165">
        <v>243300</v>
      </c>
      <c r="F2165">
        <v>6.9920844327176795E-2</v>
      </c>
      <c r="G2165">
        <v>72.5</v>
      </c>
    </row>
    <row r="2166" spans="1:7" x14ac:dyDescent="0.25">
      <c r="A2166">
        <v>18018</v>
      </c>
      <c r="B2166" t="s">
        <v>518</v>
      </c>
      <c r="C2166" t="s">
        <v>1538</v>
      </c>
      <c r="D2166" t="s">
        <v>8350</v>
      </c>
      <c r="E2166">
        <v>166600</v>
      </c>
      <c r="F2166">
        <v>4.51693851944793E-2</v>
      </c>
      <c r="G2166">
        <v>69</v>
      </c>
    </row>
    <row r="2167" spans="1:7" x14ac:dyDescent="0.25">
      <c r="A2167">
        <v>42104</v>
      </c>
      <c r="B2167" t="s">
        <v>2333</v>
      </c>
      <c r="C2167" t="s">
        <v>4016</v>
      </c>
      <c r="D2167" t="s">
        <v>2333</v>
      </c>
      <c r="E2167">
        <v>209400</v>
      </c>
      <c r="F2167">
        <v>3.5096391497775603E-2</v>
      </c>
      <c r="G2167">
        <v>64</v>
      </c>
    </row>
    <row r="2168" spans="1:7" x14ac:dyDescent="0.25">
      <c r="A2168">
        <v>40391</v>
      </c>
      <c r="B2168" t="s">
        <v>267</v>
      </c>
      <c r="C2168" t="s">
        <v>4016</v>
      </c>
      <c r="D2168" t="s">
        <v>8341</v>
      </c>
      <c r="E2168">
        <v>156500</v>
      </c>
      <c r="F2168">
        <v>3.1641397495055998E-2</v>
      </c>
      <c r="G2168">
        <v>60</v>
      </c>
    </row>
    <row r="2169" spans="1:7" x14ac:dyDescent="0.25">
      <c r="A2169">
        <v>90808</v>
      </c>
      <c r="B2169" t="s">
        <v>923</v>
      </c>
      <c r="C2169" t="s">
        <v>99</v>
      </c>
      <c r="D2169" t="s">
        <v>8256</v>
      </c>
      <c r="E2169">
        <v>694100</v>
      </c>
      <c r="F2169">
        <v>1.4914461178534901E-2</v>
      </c>
      <c r="G2169">
        <v>56</v>
      </c>
    </row>
    <row r="2170" spans="1:7" x14ac:dyDescent="0.25">
      <c r="A2170">
        <v>95843</v>
      </c>
      <c r="B2170" t="s">
        <v>7308</v>
      </c>
      <c r="C2170" t="s">
        <v>99</v>
      </c>
      <c r="D2170" t="s">
        <v>8273</v>
      </c>
      <c r="E2170">
        <v>355100</v>
      </c>
      <c r="F2170">
        <v>2.1576524741081699E-2</v>
      </c>
      <c r="G2170">
        <v>50</v>
      </c>
    </row>
    <row r="2171" spans="1:7" x14ac:dyDescent="0.25">
      <c r="A2171">
        <v>43614</v>
      </c>
      <c r="B2171" t="s">
        <v>4160</v>
      </c>
      <c r="C2171" t="s">
        <v>4080</v>
      </c>
      <c r="D2171" t="s">
        <v>4160</v>
      </c>
      <c r="E2171">
        <v>129200</v>
      </c>
      <c r="F2171">
        <v>0.12250217202432701</v>
      </c>
      <c r="G2171">
        <v>60</v>
      </c>
    </row>
    <row r="2172" spans="1:7" x14ac:dyDescent="0.25">
      <c r="A2172">
        <v>95833</v>
      </c>
      <c r="B2172" t="s">
        <v>7308</v>
      </c>
      <c r="C2172" t="s">
        <v>99</v>
      </c>
      <c r="D2172" t="s">
        <v>8273</v>
      </c>
      <c r="E2172">
        <v>313500</v>
      </c>
      <c r="F2172">
        <v>2.5179856115107899E-2</v>
      </c>
      <c r="G2172">
        <v>49</v>
      </c>
    </row>
    <row r="2173" spans="1:7" x14ac:dyDescent="0.25">
      <c r="A2173">
        <v>45458</v>
      </c>
      <c r="B2173" t="s">
        <v>3154</v>
      </c>
      <c r="C2173" t="s">
        <v>4080</v>
      </c>
      <c r="D2173" t="s">
        <v>2183</v>
      </c>
      <c r="E2173">
        <v>257500</v>
      </c>
      <c r="F2173">
        <v>4.6747967479674801E-2</v>
      </c>
      <c r="G2173">
        <v>61</v>
      </c>
    </row>
    <row r="2174" spans="1:7" x14ac:dyDescent="0.25">
      <c r="A2174">
        <v>30180</v>
      </c>
      <c r="B2174" t="s">
        <v>3036</v>
      </c>
      <c r="C2174" t="s">
        <v>2990</v>
      </c>
      <c r="D2174" t="s">
        <v>8261</v>
      </c>
      <c r="E2174">
        <v>172700</v>
      </c>
      <c r="F2174">
        <v>7.8027465667915102E-2</v>
      </c>
      <c r="G2174">
        <v>74</v>
      </c>
    </row>
    <row r="2175" spans="1:7" x14ac:dyDescent="0.25">
      <c r="A2175">
        <v>58801</v>
      </c>
      <c r="B2175" t="s">
        <v>3301</v>
      </c>
      <c r="C2175" t="s">
        <v>5471</v>
      </c>
      <c r="D2175" t="s">
        <v>3301</v>
      </c>
      <c r="E2175">
        <v>252900</v>
      </c>
      <c r="F2175">
        <v>0.128010704727922</v>
      </c>
      <c r="G2175">
        <v>73</v>
      </c>
    </row>
    <row r="2176" spans="1:7" x14ac:dyDescent="0.25">
      <c r="A2176">
        <v>33710</v>
      </c>
      <c r="B2176" t="s">
        <v>3453</v>
      </c>
      <c r="C2176" t="s">
        <v>3212</v>
      </c>
      <c r="D2176" t="s">
        <v>8283</v>
      </c>
      <c r="E2176">
        <v>217700</v>
      </c>
      <c r="F2176">
        <v>4.5629202689721399E-2</v>
      </c>
      <c r="G2176">
        <v>62</v>
      </c>
    </row>
    <row r="2177" spans="1:7" x14ac:dyDescent="0.25">
      <c r="A2177">
        <v>85233</v>
      </c>
      <c r="B2177" t="s">
        <v>2882</v>
      </c>
      <c r="C2177" t="s">
        <v>6743</v>
      </c>
      <c r="D2177" t="s">
        <v>8264</v>
      </c>
      <c r="E2177">
        <v>316200</v>
      </c>
      <c r="F2177">
        <v>5.25965379494008E-2</v>
      </c>
      <c r="G2177">
        <v>51</v>
      </c>
    </row>
    <row r="2178" spans="1:7" x14ac:dyDescent="0.25">
      <c r="A2178">
        <v>28405</v>
      </c>
      <c r="B2178" t="s">
        <v>266</v>
      </c>
      <c r="C2178" t="s">
        <v>2564</v>
      </c>
      <c r="D2178" t="s">
        <v>266</v>
      </c>
      <c r="E2178">
        <v>209300</v>
      </c>
      <c r="F2178">
        <v>8.1095041322314002E-2</v>
      </c>
      <c r="G2178">
        <v>82</v>
      </c>
    </row>
    <row r="2179" spans="1:7" x14ac:dyDescent="0.25">
      <c r="A2179">
        <v>92373</v>
      </c>
      <c r="B2179" t="s">
        <v>7007</v>
      </c>
      <c r="C2179" t="s">
        <v>99</v>
      </c>
      <c r="D2179" t="s">
        <v>8282</v>
      </c>
      <c r="E2179">
        <v>493100</v>
      </c>
      <c r="F2179">
        <v>1.1694706606483401E-2</v>
      </c>
      <c r="G2179">
        <v>73</v>
      </c>
    </row>
    <row r="2180" spans="1:7" x14ac:dyDescent="0.25">
      <c r="A2180">
        <v>30033</v>
      </c>
      <c r="B2180" t="s">
        <v>1721</v>
      </c>
      <c r="C2180" t="s">
        <v>2990</v>
      </c>
      <c r="D2180" t="s">
        <v>8261</v>
      </c>
      <c r="E2180">
        <v>336100</v>
      </c>
      <c r="F2180">
        <v>2.3447015834348401E-2</v>
      </c>
      <c r="G2180">
        <v>60.5</v>
      </c>
    </row>
    <row r="2181" spans="1:7" x14ac:dyDescent="0.25">
      <c r="A2181">
        <v>53218</v>
      </c>
      <c r="B2181" t="s">
        <v>5102</v>
      </c>
      <c r="C2181" t="s">
        <v>5049</v>
      </c>
      <c r="D2181" t="s">
        <v>8331</v>
      </c>
      <c r="E2181">
        <v>77700</v>
      </c>
      <c r="F2181">
        <v>8.9761570827489506E-2</v>
      </c>
      <c r="G2181">
        <v>67</v>
      </c>
    </row>
    <row r="2182" spans="1:7" x14ac:dyDescent="0.25">
      <c r="A2182">
        <v>60103</v>
      </c>
      <c r="B2182" t="s">
        <v>544</v>
      </c>
      <c r="C2182" t="s">
        <v>5519</v>
      </c>
      <c r="D2182" t="s">
        <v>8251</v>
      </c>
      <c r="E2182">
        <v>281200</v>
      </c>
      <c r="F2182">
        <v>1.8840579710144901E-2</v>
      </c>
      <c r="G2182">
        <v>77</v>
      </c>
    </row>
    <row r="2183" spans="1:7" x14ac:dyDescent="0.25">
      <c r="A2183">
        <v>28792</v>
      </c>
      <c r="B2183" t="s">
        <v>2844</v>
      </c>
      <c r="C2183" t="s">
        <v>2564</v>
      </c>
      <c r="D2183" t="s">
        <v>2862</v>
      </c>
      <c r="E2183">
        <v>226100</v>
      </c>
      <c r="F2183">
        <v>5.9016393442623001E-2</v>
      </c>
      <c r="G2183">
        <v>64</v>
      </c>
    </row>
    <row r="2184" spans="1:7" x14ac:dyDescent="0.25">
      <c r="A2184">
        <v>21113</v>
      </c>
      <c r="B2184" t="s">
        <v>2201</v>
      </c>
      <c r="C2184" t="s">
        <v>101</v>
      </c>
      <c r="D2184" t="s">
        <v>8267</v>
      </c>
      <c r="E2184">
        <v>310700</v>
      </c>
      <c r="F2184">
        <v>1.8688524590163898E-2</v>
      </c>
      <c r="G2184">
        <v>88</v>
      </c>
    </row>
    <row r="2185" spans="1:7" x14ac:dyDescent="0.25">
      <c r="A2185">
        <v>77054</v>
      </c>
      <c r="B2185" t="s">
        <v>2056</v>
      </c>
      <c r="C2185" t="s">
        <v>6396</v>
      </c>
      <c r="D2185" t="s">
        <v>8252</v>
      </c>
      <c r="E2185">
        <v>131000</v>
      </c>
      <c r="F2185">
        <v>4.4657097288676201E-2</v>
      </c>
      <c r="G2185">
        <v>77</v>
      </c>
    </row>
    <row r="2186" spans="1:7" x14ac:dyDescent="0.25">
      <c r="A2186">
        <v>10035</v>
      </c>
      <c r="B2186" t="s">
        <v>1074</v>
      </c>
      <c r="C2186" t="s">
        <v>1075</v>
      </c>
      <c r="D2186" t="s">
        <v>8250</v>
      </c>
      <c r="E2186">
        <v>786000</v>
      </c>
      <c r="F2186">
        <v>-7.0482497634815497E-2</v>
      </c>
      <c r="G2186">
        <v>160</v>
      </c>
    </row>
    <row r="2187" spans="1:7" x14ac:dyDescent="0.25">
      <c r="A2187">
        <v>22031</v>
      </c>
      <c r="B2187" t="s">
        <v>650</v>
      </c>
      <c r="C2187" t="s">
        <v>2066</v>
      </c>
      <c r="D2187" t="s">
        <v>8259</v>
      </c>
      <c r="E2187">
        <v>549000</v>
      </c>
      <c r="F2187">
        <v>1.9498607242339799E-2</v>
      </c>
      <c r="G2187">
        <v>54</v>
      </c>
    </row>
    <row r="2188" spans="1:7" x14ac:dyDescent="0.25">
      <c r="A2188">
        <v>97527</v>
      </c>
      <c r="B2188" t="s">
        <v>7496</v>
      </c>
      <c r="C2188" t="s">
        <v>7409</v>
      </c>
      <c r="D2188" t="s">
        <v>7496</v>
      </c>
      <c r="E2188">
        <v>287500</v>
      </c>
      <c r="F2188">
        <v>2.3495906016375901E-2</v>
      </c>
      <c r="G2188">
        <v>83</v>
      </c>
    </row>
    <row r="2189" spans="1:7" x14ac:dyDescent="0.25">
      <c r="A2189">
        <v>60137</v>
      </c>
      <c r="B2189" t="s">
        <v>5569</v>
      </c>
      <c r="C2189" t="s">
        <v>5519</v>
      </c>
      <c r="D2189" t="s">
        <v>8251</v>
      </c>
      <c r="E2189">
        <v>366400</v>
      </c>
      <c r="F2189">
        <v>8.1944823818628804E-4</v>
      </c>
      <c r="G2189">
        <v>92</v>
      </c>
    </row>
    <row r="2190" spans="1:7" x14ac:dyDescent="0.25">
      <c r="A2190">
        <v>36526</v>
      </c>
      <c r="B2190" t="s">
        <v>3660</v>
      </c>
      <c r="C2190" t="s">
        <v>3568</v>
      </c>
      <c r="D2190" t="s">
        <v>8394</v>
      </c>
      <c r="E2190">
        <v>192800</v>
      </c>
      <c r="F2190">
        <v>2.9364655632674899E-2</v>
      </c>
      <c r="G2190">
        <v>77</v>
      </c>
    </row>
    <row r="2191" spans="1:7" x14ac:dyDescent="0.25">
      <c r="A2191">
        <v>18966</v>
      </c>
      <c r="B2191" t="s">
        <v>126</v>
      </c>
      <c r="C2191" t="s">
        <v>1538</v>
      </c>
      <c r="D2191" t="s">
        <v>8293</v>
      </c>
      <c r="E2191">
        <v>356500</v>
      </c>
      <c r="F2191">
        <v>1.85714285714286E-2</v>
      </c>
      <c r="G2191">
        <v>75</v>
      </c>
    </row>
    <row r="2192" spans="1:7" x14ac:dyDescent="0.25">
      <c r="A2192">
        <v>12590</v>
      </c>
      <c r="B2192" t="s">
        <v>1322</v>
      </c>
      <c r="C2192" t="s">
        <v>1075</v>
      </c>
      <c r="D2192" t="s">
        <v>8250</v>
      </c>
      <c r="E2192">
        <v>306900</v>
      </c>
      <c r="F2192">
        <v>0.115594329334787</v>
      </c>
      <c r="G2192">
        <v>111</v>
      </c>
    </row>
    <row r="2193" spans="1:7" x14ac:dyDescent="0.25">
      <c r="A2193">
        <v>96707</v>
      </c>
      <c r="B2193" t="s">
        <v>7373</v>
      </c>
      <c r="C2193" t="s">
        <v>7368</v>
      </c>
      <c r="D2193" t="s">
        <v>8315</v>
      </c>
      <c r="E2193">
        <v>634300</v>
      </c>
      <c r="F2193">
        <v>-1.88708430007734E-2</v>
      </c>
      <c r="G2193">
        <v>78</v>
      </c>
    </row>
    <row r="2194" spans="1:7" x14ac:dyDescent="0.25">
      <c r="A2194">
        <v>80209</v>
      </c>
      <c r="B2194" t="s">
        <v>1802</v>
      </c>
      <c r="C2194" t="s">
        <v>6509</v>
      </c>
      <c r="D2194" t="s">
        <v>8274</v>
      </c>
      <c r="E2194">
        <v>722500</v>
      </c>
      <c r="F2194">
        <v>1.46046903524786E-2</v>
      </c>
      <c r="G2194">
        <v>53</v>
      </c>
    </row>
    <row r="2195" spans="1:7" x14ac:dyDescent="0.25">
      <c r="A2195">
        <v>8302</v>
      </c>
      <c r="B2195" t="s">
        <v>997</v>
      </c>
      <c r="C2195" t="s">
        <v>733</v>
      </c>
      <c r="D2195" t="s">
        <v>8378</v>
      </c>
      <c r="E2195">
        <v>118100</v>
      </c>
      <c r="F2195">
        <v>-4.4498381877022701E-2</v>
      </c>
      <c r="G2195">
        <v>139</v>
      </c>
    </row>
    <row r="2196" spans="1:7" x14ac:dyDescent="0.25">
      <c r="A2196">
        <v>84106</v>
      </c>
      <c r="B2196" t="s">
        <v>6717</v>
      </c>
      <c r="C2196" t="s">
        <v>6693</v>
      </c>
      <c r="D2196" t="s">
        <v>6717</v>
      </c>
      <c r="E2196">
        <v>397900</v>
      </c>
      <c r="F2196">
        <v>3.6467830164105201E-2</v>
      </c>
      <c r="G2196">
        <v>45</v>
      </c>
    </row>
    <row r="2197" spans="1:7" x14ac:dyDescent="0.25">
      <c r="A2197">
        <v>97526</v>
      </c>
      <c r="B2197" t="s">
        <v>7496</v>
      </c>
      <c r="C2197" t="s">
        <v>7409</v>
      </c>
      <c r="D2197" t="s">
        <v>7496</v>
      </c>
      <c r="E2197">
        <v>269900</v>
      </c>
      <c r="F2197">
        <v>1.7338861666038399E-2</v>
      </c>
      <c r="G2197">
        <v>77</v>
      </c>
    </row>
    <row r="2198" spans="1:7" x14ac:dyDescent="0.25">
      <c r="A2198">
        <v>29605</v>
      </c>
      <c r="B2198" t="s">
        <v>419</v>
      </c>
      <c r="C2198" t="s">
        <v>2868</v>
      </c>
      <c r="D2198" t="s">
        <v>8303</v>
      </c>
      <c r="E2198">
        <v>170000</v>
      </c>
      <c r="F2198">
        <v>0.124338624338624</v>
      </c>
      <c r="G2198">
        <v>59.5</v>
      </c>
    </row>
    <row r="2199" spans="1:7" x14ac:dyDescent="0.25">
      <c r="A2199">
        <v>33950</v>
      </c>
      <c r="B2199" t="s">
        <v>3498</v>
      </c>
      <c r="C2199" t="s">
        <v>3212</v>
      </c>
      <c r="D2199" t="s">
        <v>3498</v>
      </c>
      <c r="E2199">
        <v>340800</v>
      </c>
      <c r="F2199">
        <v>5.6063735615225702E-3</v>
      </c>
      <c r="G2199">
        <v>141</v>
      </c>
    </row>
    <row r="2200" spans="1:7" x14ac:dyDescent="0.25">
      <c r="A2200">
        <v>97209</v>
      </c>
      <c r="B2200" t="s">
        <v>607</v>
      </c>
      <c r="C2200" t="s">
        <v>7409</v>
      </c>
      <c r="D2200" t="s">
        <v>8281</v>
      </c>
      <c r="E2200">
        <v>451000</v>
      </c>
      <c r="F2200">
        <v>-4.1037635551775503E-2</v>
      </c>
      <c r="G2200">
        <v>108</v>
      </c>
    </row>
    <row r="2201" spans="1:7" x14ac:dyDescent="0.25">
      <c r="A2201">
        <v>17011</v>
      </c>
      <c r="B2201" t="s">
        <v>1747</v>
      </c>
      <c r="C2201" t="s">
        <v>1538</v>
      </c>
      <c r="D2201" t="s">
        <v>8364</v>
      </c>
      <c r="E2201">
        <v>196700</v>
      </c>
      <c r="F2201">
        <v>-3.3889980353634601E-2</v>
      </c>
      <c r="G2201">
        <v>65</v>
      </c>
    </row>
    <row r="2202" spans="1:7" x14ac:dyDescent="0.25">
      <c r="A2202">
        <v>78418</v>
      </c>
      <c r="B2202" t="s">
        <v>8363</v>
      </c>
      <c r="C2202" t="s">
        <v>6396</v>
      </c>
      <c r="D2202" t="s">
        <v>8363</v>
      </c>
      <c r="E2202">
        <v>205500</v>
      </c>
      <c r="F2202">
        <v>3.3702213279678102E-2</v>
      </c>
      <c r="G2202">
        <v>0</v>
      </c>
    </row>
    <row r="2203" spans="1:7" x14ac:dyDescent="0.25">
      <c r="A2203">
        <v>37922</v>
      </c>
      <c r="B2203" t="s">
        <v>3848</v>
      </c>
      <c r="C2203" t="s">
        <v>3692</v>
      </c>
      <c r="D2203" t="s">
        <v>3848</v>
      </c>
      <c r="E2203">
        <v>340500</v>
      </c>
      <c r="F2203">
        <v>4.9306625577811999E-2</v>
      </c>
      <c r="G2203">
        <v>79.5</v>
      </c>
    </row>
    <row r="2204" spans="1:7" x14ac:dyDescent="0.25">
      <c r="A2204">
        <v>44121</v>
      </c>
      <c r="B2204" t="s">
        <v>4215</v>
      </c>
      <c r="C2204" t="s">
        <v>4080</v>
      </c>
      <c r="D2204" t="s">
        <v>8270</v>
      </c>
      <c r="E2204">
        <v>95700</v>
      </c>
      <c r="F2204">
        <v>5.1648351648351597E-2</v>
      </c>
      <c r="G2204">
        <v>79.5</v>
      </c>
    </row>
    <row r="2205" spans="1:7" x14ac:dyDescent="0.25">
      <c r="A2205">
        <v>2184</v>
      </c>
      <c r="B2205" t="s">
        <v>328</v>
      </c>
      <c r="C2205" t="s">
        <v>106</v>
      </c>
      <c r="D2205" t="s">
        <v>8271</v>
      </c>
      <c r="E2205">
        <v>507800</v>
      </c>
      <c r="F2205">
        <v>1.8655967903711101E-2</v>
      </c>
      <c r="G2205">
        <v>58</v>
      </c>
    </row>
    <row r="2206" spans="1:7" x14ac:dyDescent="0.25">
      <c r="A2206">
        <v>98117</v>
      </c>
      <c r="B2206" t="s">
        <v>7542</v>
      </c>
      <c r="C2206" t="s">
        <v>7521</v>
      </c>
      <c r="D2206" t="s">
        <v>8268</v>
      </c>
      <c r="E2206">
        <v>766400</v>
      </c>
      <c r="F2206">
        <v>-3.3299697275479302E-2</v>
      </c>
      <c r="G2206">
        <v>39</v>
      </c>
    </row>
    <row r="2207" spans="1:7" x14ac:dyDescent="0.25">
      <c r="A2207">
        <v>13501</v>
      </c>
      <c r="B2207" t="s">
        <v>1422</v>
      </c>
      <c r="C2207" t="s">
        <v>1075</v>
      </c>
      <c r="D2207" t="s">
        <v>8366</v>
      </c>
      <c r="E2207">
        <v>118700</v>
      </c>
      <c r="F2207">
        <v>4.2142230026338899E-2</v>
      </c>
      <c r="G2207">
        <v>110</v>
      </c>
    </row>
    <row r="2208" spans="1:7" x14ac:dyDescent="0.25">
      <c r="A2208">
        <v>82009</v>
      </c>
      <c r="B2208" t="s">
        <v>6603</v>
      </c>
      <c r="C2208" t="s">
        <v>6604</v>
      </c>
      <c r="D2208" t="s">
        <v>6603</v>
      </c>
      <c r="E2208">
        <v>327900</v>
      </c>
      <c r="F2208">
        <v>3.1780994336060402E-2</v>
      </c>
      <c r="G2208">
        <v>65</v>
      </c>
    </row>
    <row r="2209" spans="1:7" x14ac:dyDescent="0.25">
      <c r="A2209">
        <v>33309</v>
      </c>
      <c r="B2209" t="s">
        <v>3396</v>
      </c>
      <c r="C2209" t="s">
        <v>3212</v>
      </c>
      <c r="D2209" t="s">
        <v>8265</v>
      </c>
      <c r="E2209">
        <v>226200</v>
      </c>
      <c r="F2209">
        <v>5.8988764044943798E-2</v>
      </c>
      <c r="G2209">
        <v>81</v>
      </c>
    </row>
    <row r="2210" spans="1:7" x14ac:dyDescent="0.25">
      <c r="A2210">
        <v>1545</v>
      </c>
      <c r="B2210" t="s">
        <v>213</v>
      </c>
      <c r="C2210" t="s">
        <v>106</v>
      </c>
      <c r="D2210" t="s">
        <v>222</v>
      </c>
      <c r="E2210">
        <v>434700</v>
      </c>
      <c r="F2210">
        <v>4.14470531863919E-2</v>
      </c>
      <c r="G2210">
        <v>69</v>
      </c>
    </row>
    <row r="2211" spans="1:7" x14ac:dyDescent="0.25">
      <c r="A2211">
        <v>80128</v>
      </c>
      <c r="B2211" t="s">
        <v>6525</v>
      </c>
      <c r="C2211" t="s">
        <v>6509</v>
      </c>
      <c r="D2211" t="s">
        <v>8274</v>
      </c>
      <c r="E2211">
        <v>417700</v>
      </c>
      <c r="F2211">
        <v>3.82798906288839E-2</v>
      </c>
      <c r="G2211">
        <v>47</v>
      </c>
    </row>
    <row r="2212" spans="1:7" x14ac:dyDescent="0.25">
      <c r="A2212">
        <v>95129</v>
      </c>
      <c r="B2212" t="s">
        <v>7240</v>
      </c>
      <c r="C2212" t="s">
        <v>99</v>
      </c>
      <c r="D2212" t="s">
        <v>8294</v>
      </c>
      <c r="E2212">
        <v>1699000</v>
      </c>
      <c r="F2212">
        <v>-0.13303056590294399</v>
      </c>
      <c r="G2212">
        <v>42</v>
      </c>
    </row>
    <row r="2213" spans="1:7" x14ac:dyDescent="0.25">
      <c r="A2213">
        <v>66048</v>
      </c>
      <c r="B2213" t="s">
        <v>5968</v>
      </c>
      <c r="C2213" t="s">
        <v>5958</v>
      </c>
      <c r="D2213" t="s">
        <v>5890</v>
      </c>
      <c r="E2213">
        <v>137800</v>
      </c>
      <c r="F2213">
        <v>5.1106025934401202E-2</v>
      </c>
      <c r="G2213">
        <v>64</v>
      </c>
    </row>
    <row r="2214" spans="1:7" x14ac:dyDescent="0.25">
      <c r="A2214">
        <v>18704</v>
      </c>
      <c r="B2214" t="s">
        <v>345</v>
      </c>
      <c r="C2214" t="s">
        <v>1538</v>
      </c>
      <c r="D2214" t="s">
        <v>8358</v>
      </c>
      <c r="E2214">
        <v>109400</v>
      </c>
      <c r="F2214">
        <v>4.3893129770992398E-2</v>
      </c>
      <c r="G2214">
        <v>98</v>
      </c>
    </row>
    <row r="2215" spans="1:7" x14ac:dyDescent="0.25">
      <c r="A2215">
        <v>91387</v>
      </c>
      <c r="B2215" t="s">
        <v>6921</v>
      </c>
      <c r="C2215" t="s">
        <v>99</v>
      </c>
      <c r="D2215" t="s">
        <v>8256</v>
      </c>
      <c r="E2215">
        <v>555900</v>
      </c>
      <c r="F2215">
        <v>1.7572762218561199E-2</v>
      </c>
      <c r="G2215">
        <v>66</v>
      </c>
    </row>
    <row r="2216" spans="1:7" x14ac:dyDescent="0.25">
      <c r="A2216">
        <v>72762</v>
      </c>
      <c r="B2216" t="s">
        <v>1584</v>
      </c>
      <c r="C2216" t="s">
        <v>6206</v>
      </c>
      <c r="D2216" t="s">
        <v>8340</v>
      </c>
      <c r="E2216">
        <v>190900</v>
      </c>
      <c r="F2216">
        <v>6.4102564102564097E-2</v>
      </c>
      <c r="G2216">
        <v>73</v>
      </c>
    </row>
    <row r="2217" spans="1:7" x14ac:dyDescent="0.25">
      <c r="A2217">
        <v>1852</v>
      </c>
      <c r="B2217" t="s">
        <v>258</v>
      </c>
      <c r="C2217" t="s">
        <v>106</v>
      </c>
      <c r="D2217" t="s">
        <v>8271</v>
      </c>
      <c r="E2217">
        <v>286700</v>
      </c>
      <c r="F2217">
        <v>3.3153153153153203E-2</v>
      </c>
      <c r="G2217">
        <v>57</v>
      </c>
    </row>
    <row r="2218" spans="1:7" x14ac:dyDescent="0.25">
      <c r="A2218">
        <v>20120</v>
      </c>
      <c r="B2218" t="s">
        <v>2073</v>
      </c>
      <c r="C2218" t="s">
        <v>2066</v>
      </c>
      <c r="D2218" t="s">
        <v>8259</v>
      </c>
      <c r="E2218">
        <v>473700</v>
      </c>
      <c r="F2218">
        <v>3.4505350513212497E-2</v>
      </c>
      <c r="G2218">
        <v>47</v>
      </c>
    </row>
    <row r="2219" spans="1:7" x14ac:dyDescent="0.25">
      <c r="A2219">
        <v>60607</v>
      </c>
      <c r="B2219" t="s">
        <v>5660</v>
      </c>
      <c r="C2219" t="s">
        <v>5519</v>
      </c>
      <c r="D2219" t="s">
        <v>8251</v>
      </c>
      <c r="E2219">
        <v>351800</v>
      </c>
      <c r="F2219">
        <v>-2.97848869277441E-2</v>
      </c>
      <c r="G2219">
        <v>101.5</v>
      </c>
    </row>
    <row r="2220" spans="1:7" x14ac:dyDescent="0.25">
      <c r="A2220">
        <v>71730</v>
      </c>
      <c r="B2220" t="s">
        <v>6011</v>
      </c>
      <c r="C2220" t="s">
        <v>6206</v>
      </c>
      <c r="D2220" t="s">
        <v>6011</v>
      </c>
      <c r="E2220">
        <v>95900</v>
      </c>
      <c r="F2220">
        <v>3.45199568500539E-2</v>
      </c>
      <c r="G2220">
        <v>0</v>
      </c>
    </row>
    <row r="2221" spans="1:7" x14ac:dyDescent="0.25">
      <c r="A2221">
        <v>3820</v>
      </c>
      <c r="B2221" t="s">
        <v>297</v>
      </c>
      <c r="C2221" t="s">
        <v>444</v>
      </c>
      <c r="D2221" t="s">
        <v>8271</v>
      </c>
      <c r="E2221">
        <v>294900</v>
      </c>
      <c r="F2221">
        <v>5.2462526766595297E-2</v>
      </c>
      <c r="G2221">
        <v>64.5</v>
      </c>
    </row>
    <row r="2222" spans="1:7" x14ac:dyDescent="0.25">
      <c r="A2222">
        <v>27534</v>
      </c>
      <c r="B2222" t="s">
        <v>2639</v>
      </c>
      <c r="C2222" t="s">
        <v>2564</v>
      </c>
      <c r="D2222" t="s">
        <v>2639</v>
      </c>
      <c r="E2222">
        <v>128600</v>
      </c>
      <c r="F2222">
        <v>3.9611964430072803E-2</v>
      </c>
      <c r="G2222">
        <v>0</v>
      </c>
    </row>
    <row r="2223" spans="1:7" x14ac:dyDescent="0.25">
      <c r="A2223">
        <v>34109</v>
      </c>
      <c r="B2223" t="s">
        <v>594</v>
      </c>
      <c r="C2223" t="s">
        <v>3212</v>
      </c>
      <c r="D2223" t="s">
        <v>8359</v>
      </c>
      <c r="E2223">
        <v>355800</v>
      </c>
      <c r="F2223">
        <v>-1.7127071823204401E-2</v>
      </c>
      <c r="G2223">
        <v>133</v>
      </c>
    </row>
    <row r="2224" spans="1:7" x14ac:dyDescent="0.25">
      <c r="A2224">
        <v>15001</v>
      </c>
      <c r="B2224" t="s">
        <v>1016</v>
      </c>
      <c r="C2224" t="s">
        <v>1538</v>
      </c>
      <c r="D2224" t="s">
        <v>1587</v>
      </c>
      <c r="E2224">
        <v>139600</v>
      </c>
      <c r="F2224">
        <v>2.57163850110213E-2</v>
      </c>
      <c r="G2224">
        <v>73</v>
      </c>
    </row>
    <row r="2225" spans="1:7" x14ac:dyDescent="0.25">
      <c r="A2225">
        <v>15401</v>
      </c>
      <c r="B2225" t="s">
        <v>1605</v>
      </c>
      <c r="C2225" t="s">
        <v>1538</v>
      </c>
      <c r="D2225" t="s">
        <v>1587</v>
      </c>
      <c r="E2225">
        <v>95800</v>
      </c>
      <c r="F2225">
        <v>2.3504273504273501E-2</v>
      </c>
      <c r="G2225">
        <v>116</v>
      </c>
    </row>
    <row r="2226" spans="1:7" x14ac:dyDescent="0.25">
      <c r="A2226">
        <v>47714</v>
      </c>
      <c r="B2226" t="s">
        <v>4613</v>
      </c>
      <c r="C2226" t="s">
        <v>4413</v>
      </c>
      <c r="D2226" t="s">
        <v>4613</v>
      </c>
      <c r="E2226">
        <v>87800</v>
      </c>
      <c r="F2226">
        <v>8.66336633663366E-2</v>
      </c>
      <c r="G2226">
        <v>61</v>
      </c>
    </row>
    <row r="2227" spans="1:7" x14ac:dyDescent="0.25">
      <c r="A2227">
        <v>75605</v>
      </c>
      <c r="B2227" t="s">
        <v>7634</v>
      </c>
      <c r="C2227" t="s">
        <v>6396</v>
      </c>
      <c r="D2227" t="s">
        <v>7634</v>
      </c>
      <c r="E2227">
        <v>195500</v>
      </c>
      <c r="F2227">
        <v>0.10827664399093</v>
      </c>
      <c r="G2227">
        <v>0</v>
      </c>
    </row>
    <row r="2228" spans="1:7" x14ac:dyDescent="0.25">
      <c r="A2228">
        <v>85213</v>
      </c>
      <c r="B2228" t="s">
        <v>6746</v>
      </c>
      <c r="C2228" t="s">
        <v>6743</v>
      </c>
      <c r="D2228" t="s">
        <v>8264</v>
      </c>
      <c r="E2228">
        <v>331600</v>
      </c>
      <c r="F2228">
        <v>6.2820512820512805E-2</v>
      </c>
      <c r="G2228">
        <v>54</v>
      </c>
    </row>
    <row r="2229" spans="1:7" x14ac:dyDescent="0.25">
      <c r="A2229">
        <v>99223</v>
      </c>
      <c r="B2229" t="s">
        <v>7677</v>
      </c>
      <c r="C2229" t="s">
        <v>7521</v>
      </c>
      <c r="D2229" t="s">
        <v>8306</v>
      </c>
      <c r="E2229">
        <v>313800</v>
      </c>
      <c r="F2229">
        <v>8.2068965517241396E-2</v>
      </c>
      <c r="G2229">
        <v>57</v>
      </c>
    </row>
    <row r="2230" spans="1:7" x14ac:dyDescent="0.25">
      <c r="A2230">
        <v>10583</v>
      </c>
      <c r="B2230" t="s">
        <v>1102</v>
      </c>
      <c r="C2230" t="s">
        <v>1075</v>
      </c>
      <c r="D2230" t="s">
        <v>8250</v>
      </c>
      <c r="E2230">
        <v>985300</v>
      </c>
      <c r="F2230">
        <v>-3.7134760089905197E-2</v>
      </c>
      <c r="G2230">
        <v>118</v>
      </c>
    </row>
    <row r="2231" spans="1:7" x14ac:dyDescent="0.25">
      <c r="A2231">
        <v>6066</v>
      </c>
      <c r="B2231" t="s">
        <v>686</v>
      </c>
      <c r="C2231" t="s">
        <v>678</v>
      </c>
      <c r="D2231" t="s">
        <v>8276</v>
      </c>
      <c r="E2231">
        <v>188200</v>
      </c>
      <c r="F2231">
        <v>-2.2337662337662299E-2</v>
      </c>
      <c r="G2231">
        <v>82</v>
      </c>
    </row>
    <row r="2232" spans="1:7" x14ac:dyDescent="0.25">
      <c r="A2232">
        <v>48186</v>
      </c>
      <c r="B2232" t="s">
        <v>4679</v>
      </c>
      <c r="C2232" t="s">
        <v>4633</v>
      </c>
      <c r="D2232" t="s">
        <v>8278</v>
      </c>
      <c r="E2232">
        <v>128200</v>
      </c>
      <c r="F2232">
        <v>5.7755775577557802E-2</v>
      </c>
      <c r="G2232">
        <v>64</v>
      </c>
    </row>
    <row r="2233" spans="1:7" x14ac:dyDescent="0.25">
      <c r="A2233">
        <v>45503</v>
      </c>
      <c r="B2233" t="s">
        <v>144</v>
      </c>
      <c r="C2233" t="s">
        <v>4080</v>
      </c>
      <c r="D2233" t="s">
        <v>144</v>
      </c>
      <c r="E2233">
        <v>117100</v>
      </c>
      <c r="F2233">
        <v>9.8499061913696007E-2</v>
      </c>
      <c r="G2233">
        <v>78</v>
      </c>
    </row>
    <row r="2234" spans="1:7" x14ac:dyDescent="0.25">
      <c r="A2234">
        <v>31406</v>
      </c>
      <c r="B2234" t="s">
        <v>3176</v>
      </c>
      <c r="C2234" t="s">
        <v>2990</v>
      </c>
      <c r="D2234" t="s">
        <v>3176</v>
      </c>
      <c r="E2234">
        <v>159500</v>
      </c>
      <c r="F2234">
        <v>8.2089552238805999E-2</v>
      </c>
      <c r="G2234">
        <v>88</v>
      </c>
    </row>
    <row r="2235" spans="1:7" x14ac:dyDescent="0.25">
      <c r="A2235">
        <v>76131</v>
      </c>
      <c r="B2235" t="s">
        <v>6454</v>
      </c>
      <c r="C2235" t="s">
        <v>6396</v>
      </c>
      <c r="D2235" t="s">
        <v>8262</v>
      </c>
      <c r="E2235">
        <v>219900</v>
      </c>
      <c r="F2235">
        <v>4.86409155937053E-2</v>
      </c>
      <c r="G2235">
        <v>53</v>
      </c>
    </row>
    <row r="2236" spans="1:7" x14ac:dyDescent="0.25">
      <c r="A2236">
        <v>17402</v>
      </c>
      <c r="B2236" t="s">
        <v>576</v>
      </c>
      <c r="C2236" t="s">
        <v>1538</v>
      </c>
      <c r="D2236" t="s">
        <v>8310</v>
      </c>
      <c r="E2236">
        <v>196100</v>
      </c>
      <c r="F2236">
        <v>3.7017451084082498E-2</v>
      </c>
      <c r="G2236">
        <v>70</v>
      </c>
    </row>
    <row r="2237" spans="1:7" x14ac:dyDescent="0.25">
      <c r="A2237">
        <v>36532</v>
      </c>
      <c r="B2237" t="s">
        <v>3663</v>
      </c>
      <c r="C2237" t="s">
        <v>3568</v>
      </c>
      <c r="D2237" t="s">
        <v>8394</v>
      </c>
      <c r="E2237">
        <v>281100</v>
      </c>
      <c r="F2237">
        <v>3.6504424778761098E-2</v>
      </c>
      <c r="G2237">
        <v>106</v>
      </c>
    </row>
    <row r="2238" spans="1:7" x14ac:dyDescent="0.25">
      <c r="A2238">
        <v>71360</v>
      </c>
      <c r="B2238" t="s">
        <v>2717</v>
      </c>
      <c r="C2238" t="s">
        <v>6091</v>
      </c>
      <c r="D2238" t="s">
        <v>3694</v>
      </c>
      <c r="E2238">
        <v>133900</v>
      </c>
      <c r="F2238">
        <v>-4.8329779673063303E-2</v>
      </c>
      <c r="G2238">
        <v>71.5</v>
      </c>
    </row>
    <row r="2239" spans="1:7" x14ac:dyDescent="0.25">
      <c r="A2239">
        <v>70817</v>
      </c>
      <c r="B2239" t="s">
        <v>6175</v>
      </c>
      <c r="C2239" t="s">
        <v>6091</v>
      </c>
      <c r="D2239" t="s">
        <v>6175</v>
      </c>
      <c r="E2239">
        <v>221500</v>
      </c>
      <c r="F2239">
        <v>-2.3368606701939999E-2</v>
      </c>
      <c r="G2239">
        <v>84</v>
      </c>
    </row>
    <row r="2240" spans="1:7" x14ac:dyDescent="0.25">
      <c r="A2240">
        <v>99507</v>
      </c>
      <c r="B2240" t="s">
        <v>7687</v>
      </c>
      <c r="C2240" t="s">
        <v>7688</v>
      </c>
      <c r="D2240" t="s">
        <v>7687</v>
      </c>
      <c r="E2240">
        <v>328700</v>
      </c>
      <c r="F2240">
        <v>5.1987767584097903E-3</v>
      </c>
      <c r="G2240">
        <v>83</v>
      </c>
    </row>
    <row r="2241" spans="1:7" x14ac:dyDescent="0.25">
      <c r="A2241">
        <v>80916</v>
      </c>
      <c r="B2241" t="s">
        <v>6571</v>
      </c>
      <c r="C2241" t="s">
        <v>6509</v>
      </c>
      <c r="D2241" t="s">
        <v>6571</v>
      </c>
      <c r="E2241">
        <v>236800</v>
      </c>
      <c r="F2241">
        <v>0.10139534883720901</v>
      </c>
      <c r="G2241">
        <v>42</v>
      </c>
    </row>
    <row r="2242" spans="1:7" x14ac:dyDescent="0.25">
      <c r="A2242">
        <v>59715</v>
      </c>
      <c r="B2242" t="s">
        <v>5505</v>
      </c>
      <c r="C2242" t="s">
        <v>5488</v>
      </c>
      <c r="D2242" t="s">
        <v>5505</v>
      </c>
      <c r="E2242">
        <v>502800</v>
      </c>
      <c r="F2242">
        <v>0.115103127079175</v>
      </c>
      <c r="G2242">
        <v>72</v>
      </c>
    </row>
    <row r="2243" spans="1:7" x14ac:dyDescent="0.25">
      <c r="A2243">
        <v>46123</v>
      </c>
      <c r="B2243" t="s">
        <v>332</v>
      </c>
      <c r="C2243" t="s">
        <v>4413</v>
      </c>
      <c r="D2243" t="s">
        <v>8292</v>
      </c>
      <c r="E2243">
        <v>217000</v>
      </c>
      <c r="F2243">
        <v>8.8264794383149395E-2</v>
      </c>
      <c r="G2243">
        <v>58</v>
      </c>
    </row>
    <row r="2244" spans="1:7" x14ac:dyDescent="0.25">
      <c r="A2244">
        <v>98032</v>
      </c>
      <c r="B2244" t="s">
        <v>4242</v>
      </c>
      <c r="C2244" t="s">
        <v>7521</v>
      </c>
      <c r="D2244" t="s">
        <v>8268</v>
      </c>
      <c r="E2244">
        <v>356700</v>
      </c>
      <c r="F2244">
        <v>1.45051194539249E-2</v>
      </c>
      <c r="G2244">
        <v>56</v>
      </c>
    </row>
    <row r="2245" spans="1:7" x14ac:dyDescent="0.25">
      <c r="A2245">
        <v>97322</v>
      </c>
      <c r="B2245" t="s">
        <v>1275</v>
      </c>
      <c r="C2245" t="s">
        <v>7409</v>
      </c>
      <c r="D2245" t="s">
        <v>1275</v>
      </c>
      <c r="E2245">
        <v>264600</v>
      </c>
      <c r="F2245">
        <v>0.107112970711297</v>
      </c>
      <c r="G2245">
        <v>54.5</v>
      </c>
    </row>
    <row r="2246" spans="1:7" x14ac:dyDescent="0.25">
      <c r="A2246">
        <v>92102</v>
      </c>
      <c r="B2246" t="s">
        <v>6962</v>
      </c>
      <c r="C2246" t="s">
        <v>99</v>
      </c>
      <c r="D2246" t="s">
        <v>8275</v>
      </c>
      <c r="E2246">
        <v>462600</v>
      </c>
      <c r="F2246">
        <v>4.0251855183269597E-2</v>
      </c>
      <c r="G2246">
        <v>54</v>
      </c>
    </row>
    <row r="2247" spans="1:7" x14ac:dyDescent="0.25">
      <c r="A2247">
        <v>32258</v>
      </c>
      <c r="B2247" t="s">
        <v>2800</v>
      </c>
      <c r="C2247" t="s">
        <v>3212</v>
      </c>
      <c r="D2247" t="s">
        <v>2800</v>
      </c>
      <c r="E2247">
        <v>254100</v>
      </c>
      <c r="F2247">
        <v>4.2675420599097201E-2</v>
      </c>
      <c r="G2247">
        <v>68</v>
      </c>
    </row>
    <row r="2248" spans="1:7" x14ac:dyDescent="0.25">
      <c r="A2248">
        <v>31602</v>
      </c>
      <c r="B2248" t="s">
        <v>3191</v>
      </c>
      <c r="C2248" t="s">
        <v>2990</v>
      </c>
      <c r="D2248" t="s">
        <v>3191</v>
      </c>
      <c r="E2248">
        <v>129500</v>
      </c>
      <c r="F2248">
        <v>4.60420032310178E-2</v>
      </c>
      <c r="G2248">
        <v>92</v>
      </c>
    </row>
    <row r="2249" spans="1:7" x14ac:dyDescent="0.25">
      <c r="A2249">
        <v>21157</v>
      </c>
      <c r="B2249" t="s">
        <v>192</v>
      </c>
      <c r="C2249" t="s">
        <v>101</v>
      </c>
      <c r="D2249" t="s">
        <v>8267</v>
      </c>
      <c r="E2249">
        <v>290400</v>
      </c>
      <c r="F2249">
        <v>6.5857885615251298E-3</v>
      </c>
      <c r="G2249">
        <v>82</v>
      </c>
    </row>
    <row r="2250" spans="1:7" x14ac:dyDescent="0.25">
      <c r="A2250">
        <v>54311</v>
      </c>
      <c r="B2250" t="s">
        <v>5190</v>
      </c>
      <c r="C2250" t="s">
        <v>5049</v>
      </c>
      <c r="D2250" t="s">
        <v>5190</v>
      </c>
      <c r="E2250">
        <v>215200</v>
      </c>
      <c r="F2250">
        <v>8.7417887822132403E-2</v>
      </c>
      <c r="G2250">
        <v>64</v>
      </c>
    </row>
    <row r="2251" spans="1:7" x14ac:dyDescent="0.25">
      <c r="A2251">
        <v>98155</v>
      </c>
      <c r="B2251" t="s">
        <v>7544</v>
      </c>
      <c r="C2251" t="s">
        <v>7521</v>
      </c>
      <c r="D2251" t="s">
        <v>8268</v>
      </c>
      <c r="E2251">
        <v>561800</v>
      </c>
      <c r="F2251">
        <v>-4.3419036267665599E-2</v>
      </c>
      <c r="G2251">
        <v>45.5</v>
      </c>
    </row>
    <row r="2252" spans="1:7" x14ac:dyDescent="0.25">
      <c r="A2252">
        <v>21403</v>
      </c>
      <c r="B2252" t="s">
        <v>2231</v>
      </c>
      <c r="C2252" t="s">
        <v>101</v>
      </c>
      <c r="D2252" t="s">
        <v>8267</v>
      </c>
      <c r="E2252">
        <v>414000</v>
      </c>
      <c r="F2252">
        <v>6.5645514223194703E-3</v>
      </c>
      <c r="G2252">
        <v>84</v>
      </c>
    </row>
    <row r="2253" spans="1:7" x14ac:dyDescent="0.25">
      <c r="A2253">
        <v>22980</v>
      </c>
      <c r="B2253" t="s">
        <v>2388</v>
      </c>
      <c r="C2253" t="s">
        <v>2066</v>
      </c>
      <c r="D2253" t="s">
        <v>8368</v>
      </c>
      <c r="E2253">
        <v>182700</v>
      </c>
      <c r="F2253">
        <v>5.1813471502590698E-2</v>
      </c>
      <c r="G2253">
        <v>75</v>
      </c>
    </row>
    <row r="2254" spans="1:7" x14ac:dyDescent="0.25">
      <c r="A2254">
        <v>23323</v>
      </c>
      <c r="B2254" t="s">
        <v>2426</v>
      </c>
      <c r="C2254" t="s">
        <v>2066</v>
      </c>
      <c r="D2254" t="s">
        <v>8266</v>
      </c>
      <c r="E2254">
        <v>261300</v>
      </c>
      <c r="F2254">
        <v>4.3530351437699698E-2</v>
      </c>
      <c r="G2254">
        <v>83</v>
      </c>
    </row>
    <row r="2255" spans="1:7" x14ac:dyDescent="0.25">
      <c r="A2255">
        <v>85023</v>
      </c>
      <c r="B2255" t="s">
        <v>2207</v>
      </c>
      <c r="C2255" t="s">
        <v>6743</v>
      </c>
      <c r="D2255" t="s">
        <v>8264</v>
      </c>
      <c r="E2255">
        <v>257600</v>
      </c>
      <c r="F2255">
        <v>5.8775174681463198E-2</v>
      </c>
      <c r="G2255">
        <v>58.5</v>
      </c>
    </row>
    <row r="2256" spans="1:7" x14ac:dyDescent="0.25">
      <c r="A2256">
        <v>30189</v>
      </c>
      <c r="B2256" t="s">
        <v>498</v>
      </c>
      <c r="C2256" t="s">
        <v>2990</v>
      </c>
      <c r="D2256" t="s">
        <v>8261</v>
      </c>
      <c r="E2256">
        <v>267700</v>
      </c>
      <c r="F2256">
        <v>6.5260644647831295E-2</v>
      </c>
      <c r="G2256">
        <v>55</v>
      </c>
    </row>
    <row r="2257" spans="1:7" x14ac:dyDescent="0.25">
      <c r="A2257">
        <v>78541</v>
      </c>
      <c r="B2257" t="s">
        <v>2366</v>
      </c>
      <c r="C2257" t="s">
        <v>6396</v>
      </c>
      <c r="D2257" t="s">
        <v>8260</v>
      </c>
      <c r="E2257">
        <v>112600</v>
      </c>
      <c r="F2257">
        <v>0.110453648915187</v>
      </c>
      <c r="G2257">
        <v>94</v>
      </c>
    </row>
    <row r="2258" spans="1:7" x14ac:dyDescent="0.25">
      <c r="A2258">
        <v>77079</v>
      </c>
      <c r="B2258" t="s">
        <v>2056</v>
      </c>
      <c r="C2258" t="s">
        <v>6396</v>
      </c>
      <c r="D2258" t="s">
        <v>8252</v>
      </c>
      <c r="E2258">
        <v>476600</v>
      </c>
      <c r="F2258">
        <v>3.3167136353782802E-2</v>
      </c>
      <c r="G2258">
        <v>97</v>
      </c>
    </row>
    <row r="2259" spans="1:7" x14ac:dyDescent="0.25">
      <c r="A2259">
        <v>88001</v>
      </c>
      <c r="B2259" t="s">
        <v>6838</v>
      </c>
      <c r="C2259" t="s">
        <v>6816</v>
      </c>
      <c r="D2259" t="s">
        <v>6838</v>
      </c>
      <c r="E2259">
        <v>123400</v>
      </c>
      <c r="F2259">
        <v>7.9615048118985093E-2</v>
      </c>
      <c r="G2259">
        <v>92</v>
      </c>
    </row>
    <row r="2260" spans="1:7" x14ac:dyDescent="0.25">
      <c r="A2260">
        <v>98006</v>
      </c>
      <c r="B2260" t="s">
        <v>1588</v>
      </c>
      <c r="C2260" t="s">
        <v>7521</v>
      </c>
      <c r="D2260" t="s">
        <v>8268</v>
      </c>
      <c r="E2260">
        <v>991100</v>
      </c>
      <c r="F2260">
        <v>-3.3167495854062999E-2</v>
      </c>
      <c r="G2260">
        <v>49</v>
      </c>
    </row>
    <row r="2261" spans="1:7" x14ac:dyDescent="0.25">
      <c r="A2261">
        <v>21784</v>
      </c>
      <c r="B2261" t="s">
        <v>2291</v>
      </c>
      <c r="C2261" t="s">
        <v>101</v>
      </c>
      <c r="D2261" t="s">
        <v>8267</v>
      </c>
      <c r="E2261">
        <v>382200</v>
      </c>
      <c r="F2261">
        <v>-1.56739811912226E-3</v>
      </c>
      <c r="G2261">
        <v>75</v>
      </c>
    </row>
    <row r="2262" spans="1:7" x14ac:dyDescent="0.25">
      <c r="A2262">
        <v>49855</v>
      </c>
      <c r="B2262" t="s">
        <v>4937</v>
      </c>
      <c r="C2262" t="s">
        <v>4633</v>
      </c>
      <c r="D2262" t="s">
        <v>4937</v>
      </c>
      <c r="E2262">
        <v>203300</v>
      </c>
      <c r="F2262">
        <v>9.3010752688171994E-2</v>
      </c>
      <c r="G2262">
        <v>65.5</v>
      </c>
    </row>
    <row r="2263" spans="1:7" x14ac:dyDescent="0.25">
      <c r="A2263">
        <v>78628</v>
      </c>
      <c r="B2263" t="s">
        <v>254</v>
      </c>
      <c r="C2263" t="s">
        <v>6396</v>
      </c>
      <c r="D2263" t="s">
        <v>8254</v>
      </c>
      <c r="E2263">
        <v>331100</v>
      </c>
      <c r="F2263">
        <v>3.3395755305867698E-2</v>
      </c>
      <c r="G2263">
        <v>84</v>
      </c>
    </row>
    <row r="2264" spans="1:7" x14ac:dyDescent="0.25">
      <c r="A2264">
        <v>2446</v>
      </c>
      <c r="B2264" t="s">
        <v>352</v>
      </c>
      <c r="C2264" t="s">
        <v>106</v>
      </c>
      <c r="D2264" t="s">
        <v>8271</v>
      </c>
      <c r="E2264">
        <v>834800</v>
      </c>
      <c r="F2264">
        <v>1.06537530266344E-2</v>
      </c>
      <c r="G2264">
        <v>73.5</v>
      </c>
    </row>
    <row r="2265" spans="1:7" x14ac:dyDescent="0.25">
      <c r="A2265">
        <v>54901</v>
      </c>
      <c r="B2265" t="s">
        <v>5244</v>
      </c>
      <c r="C2265" t="s">
        <v>5049</v>
      </c>
      <c r="D2265" t="s">
        <v>8346</v>
      </c>
      <c r="E2265">
        <v>178100</v>
      </c>
      <c r="F2265">
        <v>7.80871670702179E-2</v>
      </c>
      <c r="G2265">
        <v>51.5</v>
      </c>
    </row>
    <row r="2266" spans="1:7" x14ac:dyDescent="0.25">
      <c r="A2266">
        <v>50265</v>
      </c>
      <c r="B2266" t="s">
        <v>4978</v>
      </c>
      <c r="C2266" t="s">
        <v>4942</v>
      </c>
      <c r="D2266" t="s">
        <v>8371</v>
      </c>
      <c r="E2266">
        <v>222800</v>
      </c>
      <c r="F2266">
        <v>3.9664022398506797E-2</v>
      </c>
      <c r="G2266">
        <v>66</v>
      </c>
    </row>
    <row r="2267" spans="1:7" x14ac:dyDescent="0.25">
      <c r="A2267">
        <v>93612</v>
      </c>
      <c r="B2267" t="s">
        <v>7131</v>
      </c>
      <c r="C2267" t="s">
        <v>99</v>
      </c>
      <c r="D2267" t="s">
        <v>4174</v>
      </c>
      <c r="E2267">
        <v>233100</v>
      </c>
      <c r="F2267">
        <v>4.0160642570281103E-2</v>
      </c>
      <c r="G2267">
        <v>52</v>
      </c>
    </row>
    <row r="2268" spans="1:7" x14ac:dyDescent="0.25">
      <c r="A2268">
        <v>34285</v>
      </c>
      <c r="B2268" t="s">
        <v>3517</v>
      </c>
      <c r="C2268" t="s">
        <v>3212</v>
      </c>
      <c r="D2268" t="s">
        <v>8311</v>
      </c>
      <c r="E2268">
        <v>289400</v>
      </c>
      <c r="F2268">
        <v>-4.8143053645116904E-3</v>
      </c>
      <c r="G2268">
        <v>155</v>
      </c>
    </row>
    <row r="2269" spans="1:7" x14ac:dyDescent="0.25">
      <c r="A2269">
        <v>60504</v>
      </c>
      <c r="B2269" t="s">
        <v>4232</v>
      </c>
      <c r="C2269" t="s">
        <v>5519</v>
      </c>
      <c r="D2269" t="s">
        <v>8251</v>
      </c>
      <c r="E2269">
        <v>213800</v>
      </c>
      <c r="F2269">
        <v>2.2477283596365399E-2</v>
      </c>
      <c r="G2269">
        <v>78</v>
      </c>
    </row>
    <row r="2270" spans="1:7" x14ac:dyDescent="0.25">
      <c r="A2270">
        <v>20109</v>
      </c>
      <c r="B2270" t="s">
        <v>2068</v>
      </c>
      <c r="C2270" t="s">
        <v>2066</v>
      </c>
      <c r="D2270" t="s">
        <v>8259</v>
      </c>
      <c r="E2270">
        <v>291100</v>
      </c>
      <c r="F2270">
        <v>3.6311854752581002E-2</v>
      </c>
      <c r="G2270">
        <v>52</v>
      </c>
    </row>
    <row r="2271" spans="1:7" x14ac:dyDescent="0.25">
      <c r="A2271">
        <v>95307</v>
      </c>
      <c r="B2271" t="s">
        <v>7247</v>
      </c>
      <c r="C2271" t="s">
        <v>99</v>
      </c>
      <c r="D2271" t="s">
        <v>7261</v>
      </c>
      <c r="E2271">
        <v>302500</v>
      </c>
      <c r="F2271">
        <v>5.5109870945238899E-2</v>
      </c>
      <c r="G2271">
        <v>57</v>
      </c>
    </row>
    <row r="2272" spans="1:7" x14ac:dyDescent="0.25">
      <c r="A2272">
        <v>2864</v>
      </c>
      <c r="B2272" t="s">
        <v>428</v>
      </c>
      <c r="C2272" t="s">
        <v>408</v>
      </c>
      <c r="D2272" t="s">
        <v>8324</v>
      </c>
      <c r="E2272">
        <v>305400</v>
      </c>
      <c r="F2272">
        <v>5.6381874783811799E-2</v>
      </c>
      <c r="G2272">
        <v>73</v>
      </c>
    </row>
    <row r="2273" spans="1:7" x14ac:dyDescent="0.25">
      <c r="A2273">
        <v>85718</v>
      </c>
      <c r="B2273" t="s">
        <v>6794</v>
      </c>
      <c r="C2273" t="s">
        <v>6743</v>
      </c>
      <c r="D2273" t="s">
        <v>6794</v>
      </c>
      <c r="E2273">
        <v>468800</v>
      </c>
      <c r="F2273">
        <v>1.8466217684119102E-2</v>
      </c>
      <c r="G2273">
        <v>97</v>
      </c>
    </row>
    <row r="2274" spans="1:7" x14ac:dyDescent="0.25">
      <c r="A2274">
        <v>80920</v>
      </c>
      <c r="B2274" t="s">
        <v>6571</v>
      </c>
      <c r="C2274" t="s">
        <v>6509</v>
      </c>
      <c r="D2274" t="s">
        <v>6571</v>
      </c>
      <c r="E2274">
        <v>356100</v>
      </c>
      <c r="F2274">
        <v>4.5507927187316499E-2</v>
      </c>
      <c r="G2274">
        <v>53</v>
      </c>
    </row>
    <row r="2275" spans="1:7" x14ac:dyDescent="0.25">
      <c r="A2275">
        <v>32114</v>
      </c>
      <c r="B2275" t="s">
        <v>3233</v>
      </c>
      <c r="C2275" t="s">
        <v>3212</v>
      </c>
      <c r="D2275" t="s">
        <v>8295</v>
      </c>
      <c r="E2275">
        <v>113200</v>
      </c>
      <c r="F2275">
        <v>0.163412127440904</v>
      </c>
      <c r="G2275">
        <v>61</v>
      </c>
    </row>
    <row r="2276" spans="1:7" x14ac:dyDescent="0.25">
      <c r="A2276">
        <v>77092</v>
      </c>
      <c r="B2276" t="s">
        <v>2056</v>
      </c>
      <c r="C2276" t="s">
        <v>6396</v>
      </c>
      <c r="D2276" t="s">
        <v>8252</v>
      </c>
      <c r="E2276">
        <v>221800</v>
      </c>
      <c r="F2276">
        <v>-6.4135021097046399E-2</v>
      </c>
      <c r="G2276">
        <v>59</v>
      </c>
    </row>
    <row r="2277" spans="1:7" x14ac:dyDescent="0.25">
      <c r="A2277">
        <v>33756</v>
      </c>
      <c r="B2277" t="s">
        <v>3458</v>
      </c>
      <c r="C2277" t="s">
        <v>3212</v>
      </c>
      <c r="D2277" t="s">
        <v>8283</v>
      </c>
      <c r="E2277">
        <v>214900</v>
      </c>
      <c r="F2277">
        <v>5.7578740157480303E-2</v>
      </c>
      <c r="G2277">
        <v>74</v>
      </c>
    </row>
    <row r="2278" spans="1:7" x14ac:dyDescent="0.25">
      <c r="A2278">
        <v>94583</v>
      </c>
      <c r="B2278" t="s">
        <v>7201</v>
      </c>
      <c r="C2278" t="s">
        <v>99</v>
      </c>
      <c r="D2278" t="s">
        <v>8253</v>
      </c>
      <c r="E2278">
        <v>971700</v>
      </c>
      <c r="F2278">
        <v>1.03982530934803E-2</v>
      </c>
      <c r="G2278">
        <v>41.5</v>
      </c>
    </row>
    <row r="2279" spans="1:7" x14ac:dyDescent="0.25">
      <c r="A2279">
        <v>59801</v>
      </c>
      <c r="B2279" t="s">
        <v>5507</v>
      </c>
      <c r="C2279" t="s">
        <v>5488</v>
      </c>
      <c r="D2279" t="s">
        <v>5507</v>
      </c>
      <c r="E2279">
        <v>288100</v>
      </c>
      <c r="F2279">
        <v>6.5458579881656806E-2</v>
      </c>
      <c r="G2279">
        <v>62.5</v>
      </c>
    </row>
    <row r="2280" spans="1:7" x14ac:dyDescent="0.25">
      <c r="A2280">
        <v>80226</v>
      </c>
      <c r="B2280" t="s">
        <v>1028</v>
      </c>
      <c r="C2280" t="s">
        <v>6509</v>
      </c>
      <c r="D2280" t="s">
        <v>8274</v>
      </c>
      <c r="E2280">
        <v>397100</v>
      </c>
      <c r="F2280">
        <v>2.53033823909114E-2</v>
      </c>
      <c r="G2280">
        <v>47</v>
      </c>
    </row>
    <row r="2281" spans="1:7" x14ac:dyDescent="0.25">
      <c r="A2281">
        <v>53186</v>
      </c>
      <c r="B2281" t="s">
        <v>5099</v>
      </c>
      <c r="C2281" t="s">
        <v>5049</v>
      </c>
      <c r="D2281" t="s">
        <v>8331</v>
      </c>
      <c r="E2281">
        <v>225200</v>
      </c>
      <c r="F2281">
        <v>4.93942218080149E-2</v>
      </c>
      <c r="G2281">
        <v>56</v>
      </c>
    </row>
    <row r="2282" spans="1:7" x14ac:dyDescent="0.25">
      <c r="A2282">
        <v>10301</v>
      </c>
      <c r="B2282" t="s">
        <v>1074</v>
      </c>
      <c r="C2282" t="s">
        <v>1075</v>
      </c>
      <c r="D2282" t="s">
        <v>8250</v>
      </c>
      <c r="E2282">
        <v>554400</v>
      </c>
      <c r="F2282">
        <v>6.7187216270201602E-3</v>
      </c>
      <c r="G2282">
        <v>143</v>
      </c>
    </row>
    <row r="2283" spans="1:7" x14ac:dyDescent="0.25">
      <c r="A2283">
        <v>98059</v>
      </c>
      <c r="B2283" t="s">
        <v>7537</v>
      </c>
      <c r="C2283" t="s">
        <v>7521</v>
      </c>
      <c r="D2283" t="s">
        <v>8268</v>
      </c>
      <c r="E2283">
        <v>578700</v>
      </c>
      <c r="F2283">
        <v>-1.02616726526424E-2</v>
      </c>
      <c r="G2283">
        <v>55</v>
      </c>
    </row>
    <row r="2284" spans="1:7" x14ac:dyDescent="0.25">
      <c r="A2284">
        <v>8332</v>
      </c>
      <c r="B2284" t="s">
        <v>208</v>
      </c>
      <c r="C2284" t="s">
        <v>733</v>
      </c>
      <c r="D2284" t="s">
        <v>8378</v>
      </c>
      <c r="E2284">
        <v>114800</v>
      </c>
      <c r="F2284">
        <v>-4.2535446205171003E-2</v>
      </c>
      <c r="G2284">
        <v>112</v>
      </c>
    </row>
    <row r="2285" spans="1:7" x14ac:dyDescent="0.25">
      <c r="A2285">
        <v>33060</v>
      </c>
      <c r="B2285" t="s">
        <v>3362</v>
      </c>
      <c r="C2285" t="s">
        <v>3212</v>
      </c>
      <c r="D2285" t="s">
        <v>8265</v>
      </c>
      <c r="E2285">
        <v>251700</v>
      </c>
      <c r="F2285">
        <v>3.4100246507806103E-2</v>
      </c>
      <c r="G2285">
        <v>82</v>
      </c>
    </row>
    <row r="2286" spans="1:7" x14ac:dyDescent="0.25">
      <c r="A2286">
        <v>50010</v>
      </c>
      <c r="B2286" t="s">
        <v>4943</v>
      </c>
      <c r="C2286" t="s">
        <v>4942</v>
      </c>
      <c r="D2286" t="s">
        <v>4943</v>
      </c>
      <c r="E2286">
        <v>193000</v>
      </c>
      <c r="F2286">
        <v>2.9882604055496299E-2</v>
      </c>
      <c r="G2286">
        <v>69</v>
      </c>
    </row>
    <row r="2287" spans="1:7" x14ac:dyDescent="0.25">
      <c r="A2287">
        <v>3102</v>
      </c>
      <c r="B2287" t="s">
        <v>280</v>
      </c>
      <c r="C2287" t="s">
        <v>444</v>
      </c>
      <c r="D2287" t="s">
        <v>8390</v>
      </c>
      <c r="E2287">
        <v>233000</v>
      </c>
      <c r="F2287">
        <v>3.4635879218472498E-2</v>
      </c>
      <c r="G2287">
        <v>65</v>
      </c>
    </row>
    <row r="2288" spans="1:7" x14ac:dyDescent="0.25">
      <c r="A2288">
        <v>39042</v>
      </c>
      <c r="B2288" t="s">
        <v>668</v>
      </c>
      <c r="C2288" t="s">
        <v>3932</v>
      </c>
      <c r="D2288" t="s">
        <v>557</v>
      </c>
      <c r="E2288">
        <v>193800</v>
      </c>
      <c r="F2288">
        <v>7.6666666666666702E-2</v>
      </c>
      <c r="G2288">
        <v>72</v>
      </c>
    </row>
    <row r="2289" spans="1:7" x14ac:dyDescent="0.25">
      <c r="A2289">
        <v>84120</v>
      </c>
      <c r="B2289" t="s">
        <v>6721</v>
      </c>
      <c r="C2289" t="s">
        <v>6693</v>
      </c>
      <c r="D2289" t="s">
        <v>6717</v>
      </c>
      <c r="E2289">
        <v>310300</v>
      </c>
      <c r="F2289">
        <v>0.10505698005698</v>
      </c>
      <c r="G2289">
        <v>47.5</v>
      </c>
    </row>
    <row r="2290" spans="1:7" x14ac:dyDescent="0.25">
      <c r="A2290">
        <v>51501</v>
      </c>
      <c r="B2290" t="s">
        <v>5002</v>
      </c>
      <c r="C2290" t="s">
        <v>4942</v>
      </c>
      <c r="D2290" t="s">
        <v>8386</v>
      </c>
      <c r="E2290">
        <v>98400</v>
      </c>
      <c r="F2290">
        <v>6.4935064935064901E-2</v>
      </c>
      <c r="G2290">
        <v>54</v>
      </c>
    </row>
    <row r="2291" spans="1:7" x14ac:dyDescent="0.25">
      <c r="A2291">
        <v>88011</v>
      </c>
      <c r="B2291" t="s">
        <v>6838</v>
      </c>
      <c r="C2291" t="s">
        <v>6816</v>
      </c>
      <c r="D2291" t="s">
        <v>6838</v>
      </c>
      <c r="E2291">
        <v>226100</v>
      </c>
      <c r="F2291">
        <v>4.43418013856813E-2</v>
      </c>
      <c r="G2291">
        <v>80.5</v>
      </c>
    </row>
    <row r="2292" spans="1:7" x14ac:dyDescent="0.25">
      <c r="A2292">
        <v>97404</v>
      </c>
      <c r="B2292" t="s">
        <v>7471</v>
      </c>
      <c r="C2292" t="s">
        <v>7409</v>
      </c>
      <c r="D2292" t="s">
        <v>7471</v>
      </c>
      <c r="E2292">
        <v>293000</v>
      </c>
      <c r="F2292">
        <v>5.471562275018E-2</v>
      </c>
      <c r="G2292">
        <v>55.5</v>
      </c>
    </row>
    <row r="2293" spans="1:7" x14ac:dyDescent="0.25">
      <c r="A2293">
        <v>90744</v>
      </c>
      <c r="B2293" t="s">
        <v>98</v>
      </c>
      <c r="C2293" t="s">
        <v>99</v>
      </c>
      <c r="D2293" t="s">
        <v>8256</v>
      </c>
      <c r="E2293">
        <v>469900</v>
      </c>
      <c r="F2293">
        <v>4.5383759733036703E-2</v>
      </c>
      <c r="G2293">
        <v>64</v>
      </c>
    </row>
    <row r="2294" spans="1:7" x14ac:dyDescent="0.25">
      <c r="A2294">
        <v>72143</v>
      </c>
      <c r="B2294" t="s">
        <v>6230</v>
      </c>
      <c r="C2294" t="s">
        <v>6206</v>
      </c>
      <c r="D2294" t="s">
        <v>6230</v>
      </c>
      <c r="E2294">
        <v>133900</v>
      </c>
      <c r="F2294">
        <v>6.9488817891373802E-2</v>
      </c>
      <c r="G2294">
        <v>90</v>
      </c>
    </row>
    <row r="2295" spans="1:7" x14ac:dyDescent="0.25">
      <c r="A2295">
        <v>10075</v>
      </c>
      <c r="B2295" t="s">
        <v>1074</v>
      </c>
      <c r="C2295" t="s">
        <v>1075</v>
      </c>
      <c r="D2295" t="s">
        <v>8250</v>
      </c>
      <c r="E2295">
        <v>1112500</v>
      </c>
      <c r="F2295">
        <v>-7.0127047810097001E-2</v>
      </c>
      <c r="G2295">
        <v>160</v>
      </c>
    </row>
    <row r="2296" spans="1:7" x14ac:dyDescent="0.25">
      <c r="A2296">
        <v>32503</v>
      </c>
      <c r="B2296" t="s">
        <v>3278</v>
      </c>
      <c r="C2296" t="s">
        <v>3212</v>
      </c>
      <c r="D2296" t="s">
        <v>8356</v>
      </c>
      <c r="E2296">
        <v>172800</v>
      </c>
      <c r="F2296">
        <v>6.33846153846154E-2</v>
      </c>
      <c r="G2296">
        <v>86</v>
      </c>
    </row>
    <row r="2297" spans="1:7" x14ac:dyDescent="0.25">
      <c r="A2297">
        <v>32812</v>
      </c>
      <c r="B2297" t="s">
        <v>3324</v>
      </c>
      <c r="C2297" t="s">
        <v>3212</v>
      </c>
      <c r="D2297" t="s">
        <v>8272</v>
      </c>
      <c r="E2297">
        <v>256900</v>
      </c>
      <c r="F2297">
        <v>2.6368357970435501E-2</v>
      </c>
      <c r="G2297">
        <v>65</v>
      </c>
    </row>
    <row r="2298" spans="1:7" x14ac:dyDescent="0.25">
      <c r="A2298">
        <v>28211</v>
      </c>
      <c r="B2298" t="s">
        <v>648</v>
      </c>
      <c r="C2298" t="s">
        <v>2564</v>
      </c>
      <c r="D2298" t="s">
        <v>8258</v>
      </c>
      <c r="E2298">
        <v>499700</v>
      </c>
      <c r="F2298">
        <v>3.2438016528925598E-2</v>
      </c>
      <c r="G2298">
        <v>90.5</v>
      </c>
    </row>
    <row r="2299" spans="1:7" x14ac:dyDescent="0.25">
      <c r="A2299">
        <v>97478</v>
      </c>
      <c r="B2299" t="s">
        <v>144</v>
      </c>
      <c r="C2299" t="s">
        <v>7409</v>
      </c>
      <c r="D2299" t="s">
        <v>7471</v>
      </c>
      <c r="E2299">
        <v>278500</v>
      </c>
      <c r="F2299">
        <v>7.5289575289575306E-2</v>
      </c>
      <c r="G2299">
        <v>55</v>
      </c>
    </row>
    <row r="2300" spans="1:7" x14ac:dyDescent="0.25">
      <c r="A2300">
        <v>34491</v>
      </c>
      <c r="B2300" t="s">
        <v>2617</v>
      </c>
      <c r="C2300" t="s">
        <v>3212</v>
      </c>
      <c r="D2300" t="s">
        <v>3530</v>
      </c>
      <c r="E2300">
        <v>196700</v>
      </c>
      <c r="F2300">
        <v>6.7861020629750302E-2</v>
      </c>
      <c r="G2300">
        <v>88.5</v>
      </c>
    </row>
    <row r="2301" spans="1:7" x14ac:dyDescent="0.25">
      <c r="A2301">
        <v>29708</v>
      </c>
      <c r="B2301" t="s">
        <v>2974</v>
      </c>
      <c r="C2301" t="s">
        <v>2868</v>
      </c>
      <c r="D2301" t="s">
        <v>8258</v>
      </c>
      <c r="E2301">
        <v>330500</v>
      </c>
      <c r="F2301">
        <v>4.2586750788643497E-2</v>
      </c>
      <c r="G2301">
        <v>77</v>
      </c>
    </row>
    <row r="2302" spans="1:7" x14ac:dyDescent="0.25">
      <c r="A2302">
        <v>32250</v>
      </c>
      <c r="B2302" t="s">
        <v>3252</v>
      </c>
      <c r="C2302" t="s">
        <v>3212</v>
      </c>
      <c r="D2302" t="s">
        <v>2800</v>
      </c>
      <c r="E2302">
        <v>370200</v>
      </c>
      <c r="F2302">
        <v>1.03711790393013E-2</v>
      </c>
      <c r="G2302">
        <v>97</v>
      </c>
    </row>
    <row r="2303" spans="1:7" x14ac:dyDescent="0.25">
      <c r="A2303">
        <v>8807</v>
      </c>
      <c r="B2303" t="s">
        <v>333</v>
      </c>
      <c r="C2303" t="s">
        <v>733</v>
      </c>
      <c r="D2303" t="s">
        <v>8250</v>
      </c>
      <c r="E2303">
        <v>453300</v>
      </c>
      <c r="F2303">
        <v>-9.1803278688524607E-3</v>
      </c>
      <c r="G2303">
        <v>101.5</v>
      </c>
    </row>
    <row r="2304" spans="1:7" x14ac:dyDescent="0.25">
      <c r="A2304">
        <v>19904</v>
      </c>
      <c r="B2304" t="s">
        <v>297</v>
      </c>
      <c r="C2304" t="s">
        <v>2044</v>
      </c>
      <c r="D2304" t="s">
        <v>297</v>
      </c>
      <c r="E2304">
        <v>200000</v>
      </c>
      <c r="F2304">
        <v>5.2077853761178301E-2</v>
      </c>
      <c r="G2304">
        <v>86</v>
      </c>
    </row>
    <row r="2305" spans="1:7" x14ac:dyDescent="0.25">
      <c r="A2305">
        <v>30087</v>
      </c>
      <c r="B2305" t="s">
        <v>3009</v>
      </c>
      <c r="C2305" t="s">
        <v>2990</v>
      </c>
      <c r="D2305" t="s">
        <v>8261</v>
      </c>
      <c r="E2305">
        <v>210700</v>
      </c>
      <c r="F2305">
        <v>5.1922116824762901E-2</v>
      </c>
      <c r="G2305">
        <v>64</v>
      </c>
    </row>
    <row r="2306" spans="1:7" x14ac:dyDescent="0.25">
      <c r="A2306">
        <v>76227</v>
      </c>
      <c r="B2306" t="s">
        <v>6466</v>
      </c>
      <c r="C2306" t="s">
        <v>6396</v>
      </c>
      <c r="D2306" t="s">
        <v>8262</v>
      </c>
      <c r="E2306">
        <v>245400</v>
      </c>
      <c r="F2306">
        <v>9.0460526315789495E-3</v>
      </c>
      <c r="G2306">
        <v>57</v>
      </c>
    </row>
    <row r="2307" spans="1:7" x14ac:dyDescent="0.25">
      <c r="A2307">
        <v>11590</v>
      </c>
      <c r="B2307" t="s">
        <v>1167</v>
      </c>
      <c r="C2307" t="s">
        <v>1075</v>
      </c>
      <c r="D2307" t="s">
        <v>8250</v>
      </c>
      <c r="E2307">
        <v>500200</v>
      </c>
      <c r="F2307">
        <v>4.4913306872780397E-2</v>
      </c>
      <c r="G2307">
        <v>127</v>
      </c>
    </row>
    <row r="2308" spans="1:7" x14ac:dyDescent="0.25">
      <c r="A2308">
        <v>11757</v>
      </c>
      <c r="B2308" t="s">
        <v>1193</v>
      </c>
      <c r="C2308" t="s">
        <v>1075</v>
      </c>
      <c r="D2308" t="s">
        <v>8250</v>
      </c>
      <c r="E2308">
        <v>364500</v>
      </c>
      <c r="F2308">
        <v>0.34056638470025702</v>
      </c>
      <c r="G2308">
        <v>111</v>
      </c>
    </row>
    <row r="2309" spans="1:7" x14ac:dyDescent="0.25">
      <c r="A2309">
        <v>63010</v>
      </c>
      <c r="B2309" t="s">
        <v>2174</v>
      </c>
      <c r="C2309" t="s">
        <v>5817</v>
      </c>
      <c r="D2309" t="s">
        <v>8263</v>
      </c>
      <c r="E2309">
        <v>169600</v>
      </c>
      <c r="F2309">
        <v>4.3692307692307697E-2</v>
      </c>
      <c r="G2309">
        <v>60.5</v>
      </c>
    </row>
    <row r="2310" spans="1:7" x14ac:dyDescent="0.25">
      <c r="A2310">
        <v>47802</v>
      </c>
      <c r="B2310" t="s">
        <v>4614</v>
      </c>
      <c r="C2310" t="s">
        <v>4413</v>
      </c>
      <c r="D2310" t="s">
        <v>4614</v>
      </c>
      <c r="E2310">
        <v>115300</v>
      </c>
      <c r="F2310">
        <v>0.115087040618956</v>
      </c>
      <c r="G2310">
        <v>70</v>
      </c>
    </row>
    <row r="2311" spans="1:7" x14ac:dyDescent="0.25">
      <c r="A2311">
        <v>85257</v>
      </c>
      <c r="B2311" t="s">
        <v>6748</v>
      </c>
      <c r="C2311" t="s">
        <v>6743</v>
      </c>
      <c r="D2311" t="s">
        <v>8264</v>
      </c>
      <c r="E2311">
        <v>340000</v>
      </c>
      <c r="F2311">
        <v>4.2944785276073601E-2</v>
      </c>
      <c r="G2311">
        <v>56</v>
      </c>
    </row>
    <row r="2312" spans="1:7" x14ac:dyDescent="0.25">
      <c r="A2312">
        <v>98121</v>
      </c>
      <c r="B2312" t="s">
        <v>7542</v>
      </c>
      <c r="C2312" t="s">
        <v>7521</v>
      </c>
      <c r="D2312" t="s">
        <v>8268</v>
      </c>
      <c r="E2312">
        <v>532300</v>
      </c>
      <c r="F2312">
        <v>-0.150765794511806</v>
      </c>
      <c r="G2312">
        <v>63</v>
      </c>
    </row>
    <row r="2313" spans="1:7" x14ac:dyDescent="0.25">
      <c r="A2313">
        <v>34243</v>
      </c>
      <c r="B2313" t="s">
        <v>3511</v>
      </c>
      <c r="C2313" t="s">
        <v>3212</v>
      </c>
      <c r="D2313" t="s">
        <v>8311</v>
      </c>
      <c r="E2313">
        <v>271200</v>
      </c>
      <c r="F2313">
        <v>3.00037979491075E-2</v>
      </c>
      <c r="G2313">
        <v>98</v>
      </c>
    </row>
    <row r="2314" spans="1:7" x14ac:dyDescent="0.25">
      <c r="A2314">
        <v>28677</v>
      </c>
      <c r="B2314" t="s">
        <v>2815</v>
      </c>
      <c r="C2314" t="s">
        <v>2564</v>
      </c>
      <c r="D2314" t="s">
        <v>8258</v>
      </c>
      <c r="E2314">
        <v>134000</v>
      </c>
      <c r="F2314">
        <v>3.3153430994602898E-2</v>
      </c>
      <c r="G2314">
        <v>72</v>
      </c>
    </row>
    <row r="2315" spans="1:7" x14ac:dyDescent="0.25">
      <c r="A2315">
        <v>30329</v>
      </c>
      <c r="B2315" t="s">
        <v>3065</v>
      </c>
      <c r="C2315" t="s">
        <v>2990</v>
      </c>
      <c r="D2315" t="s">
        <v>8261</v>
      </c>
      <c r="E2315">
        <v>402000</v>
      </c>
      <c r="F2315">
        <v>-2.6870007262164101E-2</v>
      </c>
      <c r="G2315">
        <v>72.5</v>
      </c>
    </row>
    <row r="2316" spans="1:7" x14ac:dyDescent="0.25">
      <c r="A2316">
        <v>77074</v>
      </c>
      <c r="B2316" t="s">
        <v>2056</v>
      </c>
      <c r="C2316" t="s">
        <v>6396</v>
      </c>
      <c r="D2316" t="s">
        <v>8252</v>
      </c>
      <c r="E2316">
        <v>168700</v>
      </c>
      <c r="F2316">
        <v>1.1390887290167901E-2</v>
      </c>
      <c r="G2316">
        <v>97</v>
      </c>
    </row>
    <row r="2317" spans="1:7" x14ac:dyDescent="0.25">
      <c r="A2317">
        <v>63125</v>
      </c>
      <c r="B2317" t="s">
        <v>5844</v>
      </c>
      <c r="C2317" t="s">
        <v>5817</v>
      </c>
      <c r="D2317" t="s">
        <v>8263</v>
      </c>
      <c r="E2317">
        <v>133900</v>
      </c>
      <c r="F2317">
        <v>2.9962546816479402E-3</v>
      </c>
      <c r="G2317">
        <v>60</v>
      </c>
    </row>
    <row r="2318" spans="1:7" x14ac:dyDescent="0.25">
      <c r="A2318">
        <v>75087</v>
      </c>
      <c r="B2318" t="s">
        <v>6401</v>
      </c>
      <c r="C2318" t="s">
        <v>6396</v>
      </c>
      <c r="D2318" t="s">
        <v>8262</v>
      </c>
      <c r="E2318">
        <v>292700</v>
      </c>
      <c r="F2318">
        <v>5.4963929920989396E-3</v>
      </c>
      <c r="G2318">
        <v>71</v>
      </c>
    </row>
    <row r="2319" spans="1:7" x14ac:dyDescent="0.25">
      <c r="A2319">
        <v>80031</v>
      </c>
      <c r="B2319" t="s">
        <v>192</v>
      </c>
      <c r="C2319" t="s">
        <v>6509</v>
      </c>
      <c r="D2319" t="s">
        <v>8274</v>
      </c>
      <c r="E2319">
        <v>365700</v>
      </c>
      <c r="F2319">
        <v>2.7535824669851099E-2</v>
      </c>
      <c r="G2319">
        <v>48</v>
      </c>
    </row>
    <row r="2320" spans="1:7" x14ac:dyDescent="0.25">
      <c r="A2320">
        <v>80003</v>
      </c>
      <c r="B2320" t="s">
        <v>6508</v>
      </c>
      <c r="C2320" t="s">
        <v>6509</v>
      </c>
      <c r="D2320" t="s">
        <v>8274</v>
      </c>
      <c r="E2320">
        <v>379900</v>
      </c>
      <c r="F2320">
        <v>3.6844978165938902E-2</v>
      </c>
      <c r="G2320">
        <v>49</v>
      </c>
    </row>
    <row r="2321" spans="1:7" x14ac:dyDescent="0.25">
      <c r="A2321">
        <v>68521</v>
      </c>
      <c r="B2321" t="s">
        <v>242</v>
      </c>
      <c r="C2321" t="s">
        <v>6064</v>
      </c>
      <c r="D2321" t="s">
        <v>242</v>
      </c>
      <c r="E2321">
        <v>182800</v>
      </c>
      <c r="F2321">
        <v>4.4571428571428602E-2</v>
      </c>
      <c r="G2321">
        <v>56</v>
      </c>
    </row>
    <row r="2322" spans="1:7" x14ac:dyDescent="0.25">
      <c r="A2322">
        <v>3104</v>
      </c>
      <c r="B2322" t="s">
        <v>280</v>
      </c>
      <c r="C2322" t="s">
        <v>444</v>
      </c>
      <c r="D2322" t="s">
        <v>8390</v>
      </c>
      <c r="E2322">
        <v>265500</v>
      </c>
      <c r="F2322">
        <v>3.0667701863354001E-2</v>
      </c>
      <c r="G2322">
        <v>67</v>
      </c>
    </row>
    <row r="2323" spans="1:7" x14ac:dyDescent="0.25">
      <c r="A2323">
        <v>35244</v>
      </c>
      <c r="B2323" t="s">
        <v>3607</v>
      </c>
      <c r="C2323" t="s">
        <v>3568</v>
      </c>
      <c r="D2323" t="s">
        <v>8299</v>
      </c>
      <c r="E2323">
        <v>298100</v>
      </c>
      <c r="F2323">
        <v>5.48478414720453E-2</v>
      </c>
      <c r="G2323">
        <v>74</v>
      </c>
    </row>
    <row r="2324" spans="1:7" x14ac:dyDescent="0.25">
      <c r="A2324">
        <v>80206</v>
      </c>
      <c r="B2324" t="s">
        <v>1802</v>
      </c>
      <c r="C2324" t="s">
        <v>6509</v>
      </c>
      <c r="D2324" t="s">
        <v>8274</v>
      </c>
      <c r="E2324">
        <v>658200</v>
      </c>
      <c r="F2324">
        <v>9.8189628720466403E-3</v>
      </c>
      <c r="G2324">
        <v>54</v>
      </c>
    </row>
    <row r="2325" spans="1:7" x14ac:dyDescent="0.25">
      <c r="A2325">
        <v>47715</v>
      </c>
      <c r="B2325" t="s">
        <v>4613</v>
      </c>
      <c r="C2325" t="s">
        <v>4413</v>
      </c>
      <c r="D2325" t="s">
        <v>4613</v>
      </c>
      <c r="E2325">
        <v>147200</v>
      </c>
      <c r="F2325">
        <v>5.4441260744985703E-2</v>
      </c>
      <c r="G2325">
        <v>54</v>
      </c>
    </row>
    <row r="2326" spans="1:7" x14ac:dyDescent="0.25">
      <c r="A2326">
        <v>44221</v>
      </c>
      <c r="B2326" t="s">
        <v>4238</v>
      </c>
      <c r="C2326" t="s">
        <v>4080</v>
      </c>
      <c r="D2326" t="s">
        <v>1797</v>
      </c>
      <c r="E2326">
        <v>122600</v>
      </c>
      <c r="F2326">
        <v>4.9657534246575298E-2</v>
      </c>
      <c r="G2326">
        <v>53</v>
      </c>
    </row>
    <row r="2327" spans="1:7" x14ac:dyDescent="0.25">
      <c r="A2327">
        <v>34759</v>
      </c>
      <c r="B2327" t="s">
        <v>3554</v>
      </c>
      <c r="C2327" t="s">
        <v>3212</v>
      </c>
      <c r="D2327" t="s">
        <v>8272</v>
      </c>
      <c r="E2327">
        <v>181200</v>
      </c>
      <c r="F2327">
        <v>6.1511423550087901E-2</v>
      </c>
      <c r="G2327">
        <v>79</v>
      </c>
    </row>
    <row r="2328" spans="1:7" x14ac:dyDescent="0.25">
      <c r="A2328">
        <v>63011</v>
      </c>
      <c r="B2328" t="s">
        <v>5818</v>
      </c>
      <c r="C2328" t="s">
        <v>5817</v>
      </c>
      <c r="D2328" t="s">
        <v>8263</v>
      </c>
      <c r="E2328">
        <v>292900</v>
      </c>
      <c r="F2328">
        <v>-2.3341113704568199E-2</v>
      </c>
      <c r="G2328">
        <v>64</v>
      </c>
    </row>
    <row r="2329" spans="1:7" x14ac:dyDescent="0.25">
      <c r="A2329">
        <v>75701</v>
      </c>
      <c r="B2329" t="s">
        <v>6441</v>
      </c>
      <c r="C2329" t="s">
        <v>6396</v>
      </c>
      <c r="D2329" t="s">
        <v>6441</v>
      </c>
      <c r="E2329">
        <v>129600</v>
      </c>
      <c r="F2329">
        <v>-3.8431975403535701E-3</v>
      </c>
      <c r="G2329">
        <v>67.5</v>
      </c>
    </row>
    <row r="2330" spans="1:7" x14ac:dyDescent="0.25">
      <c r="A2330">
        <v>21703</v>
      </c>
      <c r="B2330" t="s">
        <v>2270</v>
      </c>
      <c r="C2330" t="s">
        <v>101</v>
      </c>
      <c r="D2330" t="s">
        <v>8259</v>
      </c>
      <c r="E2330">
        <v>262400</v>
      </c>
      <c r="F2330">
        <v>3.5925779707856299E-2</v>
      </c>
      <c r="G2330">
        <v>82.5</v>
      </c>
    </row>
    <row r="2331" spans="1:7" x14ac:dyDescent="0.25">
      <c r="A2331">
        <v>17111</v>
      </c>
      <c r="B2331" t="s">
        <v>1772</v>
      </c>
      <c r="C2331" t="s">
        <v>1538</v>
      </c>
      <c r="D2331" t="s">
        <v>8364</v>
      </c>
      <c r="E2331">
        <v>171700</v>
      </c>
      <c r="F2331">
        <v>2.6300059772863101E-2</v>
      </c>
      <c r="G2331">
        <v>68</v>
      </c>
    </row>
    <row r="2332" spans="1:7" x14ac:dyDescent="0.25">
      <c r="A2332">
        <v>89521</v>
      </c>
      <c r="B2332" t="s">
        <v>6864</v>
      </c>
      <c r="C2332" t="s">
        <v>6849</v>
      </c>
      <c r="D2332" t="s">
        <v>6864</v>
      </c>
      <c r="E2332">
        <v>433400</v>
      </c>
      <c r="F2332">
        <v>2.8964862298195601E-2</v>
      </c>
      <c r="G2332">
        <v>66</v>
      </c>
    </row>
    <row r="2333" spans="1:7" x14ac:dyDescent="0.25">
      <c r="A2333">
        <v>44266</v>
      </c>
      <c r="B2333" t="s">
        <v>4247</v>
      </c>
      <c r="C2333" t="s">
        <v>4080</v>
      </c>
      <c r="D2333" t="s">
        <v>1797</v>
      </c>
      <c r="E2333">
        <v>127300</v>
      </c>
      <c r="F2333">
        <v>4.1734860883797097E-2</v>
      </c>
      <c r="G2333">
        <v>67.5</v>
      </c>
    </row>
    <row r="2334" spans="1:7" x14ac:dyDescent="0.25">
      <c r="A2334">
        <v>60202</v>
      </c>
      <c r="B2334" t="s">
        <v>5595</v>
      </c>
      <c r="C2334" t="s">
        <v>5519</v>
      </c>
      <c r="D2334" t="s">
        <v>8251</v>
      </c>
      <c r="E2334">
        <v>270300</v>
      </c>
      <c r="F2334">
        <v>-1.60174736075719E-2</v>
      </c>
      <c r="G2334">
        <v>85</v>
      </c>
    </row>
    <row r="2335" spans="1:7" x14ac:dyDescent="0.25">
      <c r="A2335">
        <v>30342</v>
      </c>
      <c r="B2335" t="s">
        <v>3064</v>
      </c>
      <c r="C2335" t="s">
        <v>2990</v>
      </c>
      <c r="D2335" t="s">
        <v>8261</v>
      </c>
      <c r="E2335">
        <v>615200</v>
      </c>
      <c r="F2335">
        <v>7.5335735342286301E-3</v>
      </c>
      <c r="G2335">
        <v>89</v>
      </c>
    </row>
    <row r="2336" spans="1:7" x14ac:dyDescent="0.25">
      <c r="A2336">
        <v>66614</v>
      </c>
      <c r="B2336" t="s">
        <v>4487</v>
      </c>
      <c r="C2336" t="s">
        <v>5958</v>
      </c>
      <c r="D2336" t="s">
        <v>4487</v>
      </c>
      <c r="E2336">
        <v>151900</v>
      </c>
      <c r="F2336">
        <v>3.4741144414168902E-2</v>
      </c>
      <c r="G2336">
        <v>55</v>
      </c>
    </row>
    <row r="2337" spans="1:7" x14ac:dyDescent="0.25">
      <c r="A2337">
        <v>37312</v>
      </c>
      <c r="B2337" t="s">
        <v>2568</v>
      </c>
      <c r="C2337" t="s">
        <v>3692</v>
      </c>
      <c r="D2337" t="s">
        <v>2568</v>
      </c>
      <c r="E2337">
        <v>178600</v>
      </c>
      <c r="F2337">
        <v>2.5258323765786499E-2</v>
      </c>
      <c r="G2337">
        <v>76.5</v>
      </c>
    </row>
    <row r="2338" spans="1:7" x14ac:dyDescent="0.25">
      <c r="A2338">
        <v>75038</v>
      </c>
      <c r="B2338" t="s">
        <v>6403</v>
      </c>
      <c r="C2338" t="s">
        <v>6396</v>
      </c>
      <c r="D2338" t="s">
        <v>8262</v>
      </c>
      <c r="E2338">
        <v>283400</v>
      </c>
      <c r="F2338">
        <v>6.3414634146341506E-2</v>
      </c>
      <c r="G2338">
        <v>60</v>
      </c>
    </row>
    <row r="2339" spans="1:7" x14ac:dyDescent="0.25">
      <c r="A2339">
        <v>27104</v>
      </c>
      <c r="B2339" t="s">
        <v>2574</v>
      </c>
      <c r="C2339" t="s">
        <v>2564</v>
      </c>
      <c r="D2339" t="s">
        <v>2574</v>
      </c>
      <c r="E2339">
        <v>222700</v>
      </c>
      <c r="F2339">
        <v>5.6953013763644998E-2</v>
      </c>
      <c r="G2339">
        <v>67</v>
      </c>
    </row>
    <row r="2340" spans="1:7" x14ac:dyDescent="0.25">
      <c r="A2340">
        <v>59601</v>
      </c>
      <c r="B2340" t="s">
        <v>3584</v>
      </c>
      <c r="C2340" t="s">
        <v>5488</v>
      </c>
      <c r="D2340" t="s">
        <v>3584</v>
      </c>
      <c r="E2340">
        <v>245400</v>
      </c>
      <c r="F2340">
        <v>9.2609082813891394E-2</v>
      </c>
      <c r="G2340">
        <v>66</v>
      </c>
    </row>
    <row r="2341" spans="1:7" x14ac:dyDescent="0.25">
      <c r="A2341">
        <v>7060</v>
      </c>
      <c r="B2341" t="s">
        <v>540</v>
      </c>
      <c r="C2341" t="s">
        <v>733</v>
      </c>
      <c r="D2341" t="s">
        <v>8250</v>
      </c>
      <c r="E2341">
        <v>274900</v>
      </c>
      <c r="F2341">
        <v>7.8885400313971704E-2</v>
      </c>
      <c r="G2341">
        <v>123.5</v>
      </c>
    </row>
    <row r="2342" spans="1:7" x14ac:dyDescent="0.25">
      <c r="A2342">
        <v>34120</v>
      </c>
      <c r="B2342" t="s">
        <v>594</v>
      </c>
      <c r="C2342" t="s">
        <v>3212</v>
      </c>
      <c r="D2342" t="s">
        <v>8359</v>
      </c>
      <c r="E2342">
        <v>308600</v>
      </c>
      <c r="F2342">
        <v>2.6613439787092501E-2</v>
      </c>
      <c r="G2342">
        <v>115</v>
      </c>
    </row>
    <row r="2343" spans="1:7" x14ac:dyDescent="0.25">
      <c r="A2343">
        <v>78729</v>
      </c>
      <c r="B2343" t="s">
        <v>5369</v>
      </c>
      <c r="C2343" t="s">
        <v>6396</v>
      </c>
      <c r="D2343" t="s">
        <v>8254</v>
      </c>
      <c r="E2343">
        <v>311700</v>
      </c>
      <c r="F2343">
        <v>5.55367422959702E-2</v>
      </c>
      <c r="G2343">
        <v>56</v>
      </c>
    </row>
    <row r="2344" spans="1:7" x14ac:dyDescent="0.25">
      <c r="A2344">
        <v>33462</v>
      </c>
      <c r="B2344" t="s">
        <v>3423</v>
      </c>
      <c r="C2344" t="s">
        <v>3212</v>
      </c>
      <c r="D2344" t="s">
        <v>8265</v>
      </c>
      <c r="E2344">
        <v>237700</v>
      </c>
      <c r="F2344">
        <v>6.4964157706093206E-2</v>
      </c>
      <c r="G2344">
        <v>108.5</v>
      </c>
    </row>
    <row r="2345" spans="1:7" x14ac:dyDescent="0.25">
      <c r="A2345">
        <v>77056</v>
      </c>
      <c r="B2345" t="s">
        <v>2056</v>
      </c>
      <c r="C2345" t="s">
        <v>6396</v>
      </c>
      <c r="D2345" t="s">
        <v>8252</v>
      </c>
      <c r="E2345">
        <v>540900</v>
      </c>
      <c r="F2345">
        <v>-2.3117211486364499E-2</v>
      </c>
      <c r="G2345">
        <v>138.5</v>
      </c>
    </row>
    <row r="2346" spans="1:7" x14ac:dyDescent="0.25">
      <c r="A2346">
        <v>92543</v>
      </c>
      <c r="B2346" t="s">
        <v>7015</v>
      </c>
      <c r="C2346" t="s">
        <v>99</v>
      </c>
      <c r="D2346" t="s">
        <v>8282</v>
      </c>
      <c r="E2346">
        <v>223000</v>
      </c>
      <c r="F2346">
        <v>4.1083099906629297E-2</v>
      </c>
      <c r="G2346">
        <v>70</v>
      </c>
    </row>
    <row r="2347" spans="1:7" x14ac:dyDescent="0.25">
      <c r="A2347">
        <v>62234</v>
      </c>
      <c r="B2347" t="s">
        <v>2449</v>
      </c>
      <c r="C2347" t="s">
        <v>5519</v>
      </c>
      <c r="D2347" t="s">
        <v>8263</v>
      </c>
      <c r="E2347">
        <v>124900</v>
      </c>
      <c r="F2347">
        <v>3.7375415282392001E-2</v>
      </c>
      <c r="G2347">
        <v>67</v>
      </c>
    </row>
    <row r="2348" spans="1:7" x14ac:dyDescent="0.25">
      <c r="A2348">
        <v>94534</v>
      </c>
      <c r="B2348" t="s">
        <v>729</v>
      </c>
      <c r="C2348" t="s">
        <v>99</v>
      </c>
      <c r="D2348" t="s">
        <v>8279</v>
      </c>
      <c r="E2348">
        <v>523100</v>
      </c>
      <c r="F2348">
        <v>-2.3702874206793598E-2</v>
      </c>
      <c r="G2348">
        <v>56.5</v>
      </c>
    </row>
    <row r="2349" spans="1:7" x14ac:dyDescent="0.25">
      <c r="A2349">
        <v>54729</v>
      </c>
      <c r="B2349" t="s">
        <v>5229</v>
      </c>
      <c r="C2349" t="s">
        <v>5049</v>
      </c>
      <c r="D2349" t="s">
        <v>4802</v>
      </c>
      <c r="E2349">
        <v>178800</v>
      </c>
      <c r="F2349">
        <v>0.105751391465677</v>
      </c>
      <c r="G2349">
        <v>64</v>
      </c>
    </row>
    <row r="2350" spans="1:7" x14ac:dyDescent="0.25">
      <c r="A2350">
        <v>30238</v>
      </c>
      <c r="B2350" t="s">
        <v>3049</v>
      </c>
      <c r="C2350" t="s">
        <v>2990</v>
      </c>
      <c r="D2350" t="s">
        <v>8261</v>
      </c>
      <c r="E2350">
        <v>129400</v>
      </c>
      <c r="F2350">
        <v>0.19593345656192199</v>
      </c>
      <c r="G2350">
        <v>46</v>
      </c>
    </row>
    <row r="2351" spans="1:7" x14ac:dyDescent="0.25">
      <c r="A2351">
        <v>29715</v>
      </c>
      <c r="B2351" t="s">
        <v>2974</v>
      </c>
      <c r="C2351" t="s">
        <v>2868</v>
      </c>
      <c r="D2351" t="s">
        <v>8258</v>
      </c>
      <c r="E2351">
        <v>243400</v>
      </c>
      <c r="F2351">
        <v>2.3979806478754698E-2</v>
      </c>
      <c r="G2351">
        <v>68</v>
      </c>
    </row>
    <row r="2352" spans="1:7" x14ac:dyDescent="0.25">
      <c r="A2352">
        <v>60586</v>
      </c>
      <c r="B2352" t="s">
        <v>540</v>
      </c>
      <c r="C2352" t="s">
        <v>5519</v>
      </c>
      <c r="D2352" t="s">
        <v>8251</v>
      </c>
      <c r="E2352">
        <v>239500</v>
      </c>
      <c r="F2352">
        <v>3.1438415159345402E-2</v>
      </c>
      <c r="G2352">
        <v>77</v>
      </c>
    </row>
    <row r="2353" spans="1:7" x14ac:dyDescent="0.25">
      <c r="A2353">
        <v>76706</v>
      </c>
      <c r="B2353" t="s">
        <v>3037</v>
      </c>
      <c r="C2353" t="s">
        <v>6396</v>
      </c>
      <c r="D2353" t="s">
        <v>3037</v>
      </c>
      <c r="E2353">
        <v>146300</v>
      </c>
      <c r="F2353">
        <v>7.25806451612903E-2</v>
      </c>
      <c r="G2353">
        <v>74</v>
      </c>
    </row>
    <row r="2354" spans="1:7" x14ac:dyDescent="0.25">
      <c r="A2354">
        <v>91748</v>
      </c>
      <c r="B2354" t="s">
        <v>6936</v>
      </c>
      <c r="C2354" t="s">
        <v>99</v>
      </c>
      <c r="D2354" t="s">
        <v>8256</v>
      </c>
      <c r="E2354">
        <v>648300</v>
      </c>
      <c r="F2354">
        <v>-1.4142335766423399E-2</v>
      </c>
      <c r="G2354">
        <v>74.5</v>
      </c>
    </row>
    <row r="2355" spans="1:7" x14ac:dyDescent="0.25">
      <c r="A2355">
        <v>53212</v>
      </c>
      <c r="B2355" t="s">
        <v>5102</v>
      </c>
      <c r="C2355" t="s">
        <v>5049</v>
      </c>
      <c r="D2355" t="s">
        <v>8331</v>
      </c>
      <c r="E2355">
        <v>121600</v>
      </c>
      <c r="F2355">
        <v>5.2813852813852799E-2</v>
      </c>
      <c r="G2355">
        <v>67</v>
      </c>
    </row>
    <row r="2356" spans="1:7" x14ac:dyDescent="0.25">
      <c r="A2356">
        <v>16601</v>
      </c>
      <c r="B2356" t="s">
        <v>1712</v>
      </c>
      <c r="C2356" t="s">
        <v>1538</v>
      </c>
      <c r="D2356" t="s">
        <v>1712</v>
      </c>
      <c r="E2356">
        <v>94500</v>
      </c>
      <c r="F2356">
        <v>-1.66493236212279E-2</v>
      </c>
      <c r="G2356">
        <v>70</v>
      </c>
    </row>
    <row r="2357" spans="1:7" x14ac:dyDescent="0.25">
      <c r="A2357">
        <v>23503</v>
      </c>
      <c r="B2357" t="s">
        <v>308</v>
      </c>
      <c r="C2357" t="s">
        <v>2066</v>
      </c>
      <c r="D2357" t="s">
        <v>8266</v>
      </c>
      <c r="E2357">
        <v>187000</v>
      </c>
      <c r="F2357">
        <v>-8.4835630965005293E-3</v>
      </c>
      <c r="G2357">
        <v>77</v>
      </c>
    </row>
    <row r="2358" spans="1:7" x14ac:dyDescent="0.25">
      <c r="A2358">
        <v>31904</v>
      </c>
      <c r="B2358" t="s">
        <v>2838</v>
      </c>
      <c r="C2358" t="s">
        <v>2990</v>
      </c>
      <c r="D2358" t="s">
        <v>2838</v>
      </c>
      <c r="E2358">
        <v>119000</v>
      </c>
      <c r="F2358">
        <v>7.8875793291024496E-2</v>
      </c>
      <c r="G2358">
        <v>91.5</v>
      </c>
    </row>
    <row r="2359" spans="1:7" x14ac:dyDescent="0.25">
      <c r="A2359">
        <v>86001</v>
      </c>
      <c r="B2359" t="s">
        <v>6801</v>
      </c>
      <c r="C2359" t="s">
        <v>6743</v>
      </c>
      <c r="D2359" t="s">
        <v>6801</v>
      </c>
      <c r="E2359">
        <v>393300</v>
      </c>
      <c r="F2359">
        <v>7.66493293183685E-2</v>
      </c>
      <c r="G2359">
        <v>64.5</v>
      </c>
    </row>
    <row r="2360" spans="1:7" x14ac:dyDescent="0.25">
      <c r="A2360">
        <v>53719</v>
      </c>
      <c r="B2360" t="s">
        <v>558</v>
      </c>
      <c r="C2360" t="s">
        <v>5049</v>
      </c>
      <c r="D2360" t="s">
        <v>558</v>
      </c>
      <c r="E2360">
        <v>264900</v>
      </c>
      <c r="F2360">
        <v>4.6621888581588299E-2</v>
      </c>
      <c r="G2360">
        <v>61</v>
      </c>
    </row>
    <row r="2361" spans="1:7" x14ac:dyDescent="0.25">
      <c r="A2361">
        <v>97214</v>
      </c>
      <c r="B2361" t="s">
        <v>607</v>
      </c>
      <c r="C2361" t="s">
        <v>7409</v>
      </c>
      <c r="D2361" t="s">
        <v>8281</v>
      </c>
      <c r="E2361">
        <v>571100</v>
      </c>
      <c r="F2361">
        <v>2.4574337370545899E-3</v>
      </c>
      <c r="G2361">
        <v>67.5</v>
      </c>
    </row>
    <row r="2362" spans="1:7" x14ac:dyDescent="0.25">
      <c r="A2362">
        <v>34113</v>
      </c>
      <c r="B2362" t="s">
        <v>594</v>
      </c>
      <c r="C2362" t="s">
        <v>3212</v>
      </c>
      <c r="D2362" t="s">
        <v>8359</v>
      </c>
      <c r="E2362">
        <v>279000</v>
      </c>
      <c r="F2362">
        <v>3.58551452133381E-4</v>
      </c>
      <c r="G2362">
        <v>158</v>
      </c>
    </row>
    <row r="2363" spans="1:7" x14ac:dyDescent="0.25">
      <c r="A2363">
        <v>24540</v>
      </c>
      <c r="B2363" t="s">
        <v>547</v>
      </c>
      <c r="C2363" t="s">
        <v>2066</v>
      </c>
      <c r="D2363" t="s">
        <v>547</v>
      </c>
      <c r="E2363">
        <v>73200</v>
      </c>
      <c r="F2363">
        <v>5.0215208034433301E-2</v>
      </c>
      <c r="G2363">
        <v>120.5</v>
      </c>
    </row>
    <row r="2364" spans="1:7" x14ac:dyDescent="0.25">
      <c r="A2364">
        <v>8080</v>
      </c>
      <c r="B2364" t="s">
        <v>494</v>
      </c>
      <c r="C2364" t="s">
        <v>733</v>
      </c>
      <c r="D2364" t="s">
        <v>8293</v>
      </c>
      <c r="E2364">
        <v>245600</v>
      </c>
      <c r="F2364">
        <v>2.50417362270451E-2</v>
      </c>
      <c r="G2364">
        <v>102</v>
      </c>
    </row>
    <row r="2365" spans="1:7" x14ac:dyDescent="0.25">
      <c r="A2365">
        <v>44004</v>
      </c>
      <c r="B2365" t="s">
        <v>4185</v>
      </c>
      <c r="C2365" t="s">
        <v>4080</v>
      </c>
      <c r="D2365" t="s">
        <v>4185</v>
      </c>
      <c r="E2365">
        <v>78000</v>
      </c>
      <c r="F2365">
        <v>6.2670299727520404E-2</v>
      </c>
      <c r="G2365">
        <v>82</v>
      </c>
    </row>
    <row r="2366" spans="1:7" x14ac:dyDescent="0.25">
      <c r="A2366">
        <v>91306</v>
      </c>
      <c r="B2366" t="s">
        <v>98</v>
      </c>
      <c r="C2366" t="s">
        <v>99</v>
      </c>
      <c r="D2366" t="s">
        <v>8256</v>
      </c>
      <c r="E2366">
        <v>574800</v>
      </c>
      <c r="F2366">
        <v>1.6985138004246302E-2</v>
      </c>
      <c r="G2366">
        <v>57</v>
      </c>
    </row>
    <row r="2367" spans="1:7" x14ac:dyDescent="0.25">
      <c r="A2367">
        <v>11520</v>
      </c>
      <c r="B2367" t="s">
        <v>588</v>
      </c>
      <c r="C2367" t="s">
        <v>1075</v>
      </c>
      <c r="D2367" t="s">
        <v>8250</v>
      </c>
      <c r="E2367">
        <v>409700</v>
      </c>
      <c r="F2367">
        <v>8.7314225053078606E-2</v>
      </c>
      <c r="G2367">
        <v>128</v>
      </c>
    </row>
    <row r="2368" spans="1:7" x14ac:dyDescent="0.25">
      <c r="A2368">
        <v>34208</v>
      </c>
      <c r="B2368" t="s">
        <v>3503</v>
      </c>
      <c r="C2368" t="s">
        <v>3212</v>
      </c>
      <c r="D2368" t="s">
        <v>8311</v>
      </c>
      <c r="E2368">
        <v>189900</v>
      </c>
      <c r="F2368">
        <v>6.62549129702414E-2</v>
      </c>
      <c r="G2368">
        <v>82.5</v>
      </c>
    </row>
    <row r="2369" spans="1:7" x14ac:dyDescent="0.25">
      <c r="A2369">
        <v>63109</v>
      </c>
      <c r="B2369" t="s">
        <v>4763</v>
      </c>
      <c r="C2369" t="s">
        <v>5817</v>
      </c>
      <c r="D2369" t="s">
        <v>8263</v>
      </c>
      <c r="E2369">
        <v>181200</v>
      </c>
      <c r="F2369">
        <v>-6.0340098738343399E-3</v>
      </c>
      <c r="G2369">
        <v>54</v>
      </c>
    </row>
    <row r="2370" spans="1:7" x14ac:dyDescent="0.25">
      <c r="A2370">
        <v>89178</v>
      </c>
      <c r="B2370" t="s">
        <v>6854</v>
      </c>
      <c r="C2370" t="s">
        <v>6849</v>
      </c>
      <c r="D2370" t="s">
        <v>8277</v>
      </c>
      <c r="E2370">
        <v>310900</v>
      </c>
      <c r="F2370">
        <v>4.0147206423553003E-2</v>
      </c>
      <c r="G2370">
        <v>50</v>
      </c>
    </row>
    <row r="2371" spans="1:7" x14ac:dyDescent="0.25">
      <c r="A2371">
        <v>44039</v>
      </c>
      <c r="B2371" t="s">
        <v>4193</v>
      </c>
      <c r="C2371" t="s">
        <v>4080</v>
      </c>
      <c r="D2371" t="s">
        <v>8270</v>
      </c>
      <c r="E2371">
        <v>188700</v>
      </c>
      <c r="F2371">
        <v>3.34063526834611E-2</v>
      </c>
      <c r="G2371">
        <v>62</v>
      </c>
    </row>
    <row r="2372" spans="1:7" x14ac:dyDescent="0.25">
      <c r="A2372">
        <v>13126</v>
      </c>
      <c r="B2372" t="s">
        <v>1386</v>
      </c>
      <c r="C2372" t="s">
        <v>1075</v>
      </c>
      <c r="D2372" t="s">
        <v>1396</v>
      </c>
      <c r="E2372">
        <v>95200</v>
      </c>
      <c r="F2372">
        <v>1.16896918172157E-2</v>
      </c>
      <c r="G2372">
        <v>116</v>
      </c>
    </row>
    <row r="2373" spans="1:7" x14ac:dyDescent="0.25">
      <c r="A2373">
        <v>98312</v>
      </c>
      <c r="B2373" t="s">
        <v>7575</v>
      </c>
      <c r="C2373" t="s">
        <v>7521</v>
      </c>
      <c r="D2373" t="s">
        <v>8391</v>
      </c>
      <c r="E2373">
        <v>298400</v>
      </c>
      <c r="F2373">
        <v>6.1166429587482203E-2</v>
      </c>
      <c r="G2373">
        <v>50</v>
      </c>
    </row>
    <row r="2374" spans="1:7" x14ac:dyDescent="0.25">
      <c r="A2374">
        <v>93635</v>
      </c>
      <c r="B2374" t="s">
        <v>7139</v>
      </c>
      <c r="C2374" t="s">
        <v>99</v>
      </c>
      <c r="D2374" t="s">
        <v>7260</v>
      </c>
      <c r="E2374">
        <v>316200</v>
      </c>
      <c r="F2374">
        <v>6.4288118478626699E-2</v>
      </c>
      <c r="G2374">
        <v>78</v>
      </c>
    </row>
    <row r="2375" spans="1:7" x14ac:dyDescent="0.25">
      <c r="A2375">
        <v>62269</v>
      </c>
      <c r="B2375" t="s">
        <v>5781</v>
      </c>
      <c r="C2375" t="s">
        <v>5519</v>
      </c>
      <c r="D2375" t="s">
        <v>8263</v>
      </c>
      <c r="E2375">
        <v>205600</v>
      </c>
      <c r="F2375">
        <v>3.6290322580645198E-2</v>
      </c>
      <c r="G2375">
        <v>71.5</v>
      </c>
    </row>
    <row r="2376" spans="1:7" x14ac:dyDescent="0.25">
      <c r="A2376">
        <v>53151</v>
      </c>
      <c r="B2376" t="s">
        <v>5089</v>
      </c>
      <c r="C2376" t="s">
        <v>5049</v>
      </c>
      <c r="D2376" t="s">
        <v>8331</v>
      </c>
      <c r="E2376">
        <v>281800</v>
      </c>
      <c r="F2376">
        <v>3.83198231392778E-2</v>
      </c>
      <c r="G2376">
        <v>60</v>
      </c>
    </row>
    <row r="2377" spans="1:7" x14ac:dyDescent="0.25">
      <c r="A2377">
        <v>32092</v>
      </c>
      <c r="B2377" t="s">
        <v>3224</v>
      </c>
      <c r="C2377" t="s">
        <v>3212</v>
      </c>
      <c r="D2377" t="s">
        <v>2800</v>
      </c>
      <c r="E2377">
        <v>290800</v>
      </c>
      <c r="F2377">
        <v>3.8200642627633001E-2</v>
      </c>
      <c r="G2377">
        <v>92</v>
      </c>
    </row>
    <row r="2378" spans="1:7" x14ac:dyDescent="0.25">
      <c r="A2378">
        <v>34108</v>
      </c>
      <c r="B2378" t="s">
        <v>594</v>
      </c>
      <c r="C2378" t="s">
        <v>3212</v>
      </c>
      <c r="D2378" t="s">
        <v>8359</v>
      </c>
      <c r="E2378">
        <v>663900</v>
      </c>
      <c r="F2378">
        <v>-2.5540865384615398E-3</v>
      </c>
      <c r="G2378">
        <v>142.5</v>
      </c>
    </row>
    <row r="2379" spans="1:7" x14ac:dyDescent="0.25">
      <c r="A2379">
        <v>30046</v>
      </c>
      <c r="B2379" t="s">
        <v>3002</v>
      </c>
      <c r="C2379" t="s">
        <v>2990</v>
      </c>
      <c r="D2379" t="s">
        <v>8261</v>
      </c>
      <c r="E2379">
        <v>193000</v>
      </c>
      <c r="F2379">
        <v>8.0022383883603804E-2</v>
      </c>
      <c r="G2379">
        <v>57</v>
      </c>
    </row>
    <row r="2380" spans="1:7" x14ac:dyDescent="0.25">
      <c r="A2380">
        <v>6513</v>
      </c>
      <c r="B2380" t="s">
        <v>652</v>
      </c>
      <c r="C2380" t="s">
        <v>678</v>
      </c>
      <c r="D2380" t="s">
        <v>8313</v>
      </c>
      <c r="E2380">
        <v>143300</v>
      </c>
      <c r="F2380">
        <v>2.5035765379112999E-2</v>
      </c>
      <c r="G2380">
        <v>83</v>
      </c>
    </row>
    <row r="2381" spans="1:7" x14ac:dyDescent="0.25">
      <c r="A2381">
        <v>32904</v>
      </c>
      <c r="B2381" t="s">
        <v>3332</v>
      </c>
      <c r="C2381" t="s">
        <v>3212</v>
      </c>
      <c r="D2381" t="s">
        <v>8345</v>
      </c>
      <c r="E2381">
        <v>250900</v>
      </c>
      <c r="F2381">
        <v>2.0748576078112299E-2</v>
      </c>
      <c r="G2381">
        <v>77.5</v>
      </c>
    </row>
    <row r="2382" spans="1:7" x14ac:dyDescent="0.25">
      <c r="A2382">
        <v>57103</v>
      </c>
      <c r="B2382" t="s">
        <v>5468</v>
      </c>
      <c r="C2382" t="s">
        <v>5459</v>
      </c>
      <c r="D2382" t="s">
        <v>5468</v>
      </c>
      <c r="E2382">
        <v>184600</v>
      </c>
      <c r="F2382">
        <v>6.2751871042026494E-2</v>
      </c>
      <c r="G2382">
        <v>58</v>
      </c>
    </row>
    <row r="2383" spans="1:7" x14ac:dyDescent="0.25">
      <c r="A2383">
        <v>28031</v>
      </c>
      <c r="B2383" t="s">
        <v>2690</v>
      </c>
      <c r="C2383" t="s">
        <v>2564</v>
      </c>
      <c r="D2383" t="s">
        <v>8258</v>
      </c>
      <c r="E2383">
        <v>306000</v>
      </c>
      <c r="F2383">
        <v>4.8304213771839702E-2</v>
      </c>
      <c r="G2383">
        <v>65</v>
      </c>
    </row>
    <row r="2384" spans="1:7" x14ac:dyDescent="0.25">
      <c r="A2384">
        <v>76248</v>
      </c>
      <c r="B2384" t="s">
        <v>6468</v>
      </c>
      <c r="C2384" t="s">
        <v>6396</v>
      </c>
      <c r="D2384" t="s">
        <v>8262</v>
      </c>
      <c r="E2384">
        <v>399000</v>
      </c>
      <c r="F2384">
        <v>2.7027027027027001E-2</v>
      </c>
      <c r="G2384">
        <v>62</v>
      </c>
    </row>
    <row r="2385" spans="1:7" x14ac:dyDescent="0.25">
      <c r="A2385">
        <v>85746</v>
      </c>
      <c r="B2385" t="s">
        <v>6794</v>
      </c>
      <c r="C2385" t="s">
        <v>6743</v>
      </c>
      <c r="D2385" t="s">
        <v>6794</v>
      </c>
      <c r="E2385">
        <v>169500</v>
      </c>
      <c r="F2385">
        <v>7.0075757575757597E-2</v>
      </c>
      <c r="G2385">
        <v>67</v>
      </c>
    </row>
    <row r="2386" spans="1:7" x14ac:dyDescent="0.25">
      <c r="A2386">
        <v>94954</v>
      </c>
      <c r="B2386" t="s">
        <v>7218</v>
      </c>
      <c r="C2386" t="s">
        <v>99</v>
      </c>
      <c r="D2386" t="s">
        <v>6847</v>
      </c>
      <c r="E2386">
        <v>654900</v>
      </c>
      <c r="F2386">
        <v>7.6934913063548202E-3</v>
      </c>
      <c r="G2386">
        <v>43</v>
      </c>
    </row>
    <row r="2387" spans="1:7" x14ac:dyDescent="0.25">
      <c r="A2387">
        <v>30014</v>
      </c>
      <c r="B2387" t="s">
        <v>2993</v>
      </c>
      <c r="C2387" t="s">
        <v>2990</v>
      </c>
      <c r="D2387" t="s">
        <v>8261</v>
      </c>
      <c r="E2387">
        <v>163300</v>
      </c>
      <c r="F2387">
        <v>9.6709200805910001E-2</v>
      </c>
      <c r="G2387">
        <v>96</v>
      </c>
    </row>
    <row r="2388" spans="1:7" x14ac:dyDescent="0.25">
      <c r="A2388">
        <v>46074</v>
      </c>
      <c r="B2388" t="s">
        <v>139</v>
      </c>
      <c r="C2388" t="s">
        <v>4413</v>
      </c>
      <c r="D2388" t="s">
        <v>8292</v>
      </c>
      <c r="E2388">
        <v>292100</v>
      </c>
      <c r="F2388">
        <v>4.0612753829711398E-2</v>
      </c>
      <c r="G2388">
        <v>64</v>
      </c>
    </row>
    <row r="2389" spans="1:7" x14ac:dyDescent="0.25">
      <c r="A2389">
        <v>89183</v>
      </c>
      <c r="B2389" t="s">
        <v>6854</v>
      </c>
      <c r="C2389" t="s">
        <v>6849</v>
      </c>
      <c r="D2389" t="s">
        <v>8277</v>
      </c>
      <c r="E2389">
        <v>277200</v>
      </c>
      <c r="F2389">
        <v>3.2786885245901599E-2</v>
      </c>
      <c r="G2389">
        <v>52</v>
      </c>
    </row>
    <row r="2390" spans="1:7" x14ac:dyDescent="0.25">
      <c r="A2390">
        <v>37203</v>
      </c>
      <c r="B2390" t="s">
        <v>3695</v>
      </c>
      <c r="C2390" t="s">
        <v>3692</v>
      </c>
      <c r="D2390" t="s">
        <v>8255</v>
      </c>
      <c r="E2390">
        <v>398500</v>
      </c>
      <c r="F2390">
        <v>1.14213197969543E-2</v>
      </c>
      <c r="G2390">
        <v>83</v>
      </c>
    </row>
    <row r="2391" spans="1:7" x14ac:dyDescent="0.25">
      <c r="A2391">
        <v>98002</v>
      </c>
      <c r="B2391" t="s">
        <v>194</v>
      </c>
      <c r="C2391" t="s">
        <v>7521</v>
      </c>
      <c r="D2391" t="s">
        <v>8268</v>
      </c>
      <c r="E2391">
        <v>315600</v>
      </c>
      <c r="F2391">
        <v>2.734375E-2</v>
      </c>
      <c r="G2391">
        <v>44</v>
      </c>
    </row>
    <row r="2392" spans="1:7" x14ac:dyDescent="0.25">
      <c r="A2392">
        <v>77304</v>
      </c>
      <c r="B2392" t="s">
        <v>6485</v>
      </c>
      <c r="C2392" t="s">
        <v>6396</v>
      </c>
      <c r="D2392" t="s">
        <v>8252</v>
      </c>
      <c r="E2392">
        <v>233200</v>
      </c>
      <c r="F2392">
        <v>2.23586146427006E-2</v>
      </c>
      <c r="G2392">
        <v>96</v>
      </c>
    </row>
    <row r="2393" spans="1:7" x14ac:dyDescent="0.25">
      <c r="A2393">
        <v>45036</v>
      </c>
      <c r="B2393" t="s">
        <v>537</v>
      </c>
      <c r="C2393" t="s">
        <v>4080</v>
      </c>
      <c r="D2393" t="s">
        <v>4333</v>
      </c>
      <c r="E2393">
        <v>223500</v>
      </c>
      <c r="F2393">
        <v>4.2444029850746301E-2</v>
      </c>
      <c r="G2393">
        <v>70</v>
      </c>
    </row>
    <row r="2394" spans="1:7" x14ac:dyDescent="0.25">
      <c r="A2394">
        <v>92591</v>
      </c>
      <c r="B2394" t="s">
        <v>7025</v>
      </c>
      <c r="C2394" t="s">
        <v>99</v>
      </c>
      <c r="D2394" t="s">
        <v>8282</v>
      </c>
      <c r="E2394">
        <v>463800</v>
      </c>
      <c r="F2394">
        <v>1.8221734357848501E-2</v>
      </c>
      <c r="G2394">
        <v>64</v>
      </c>
    </row>
    <row r="2395" spans="1:7" x14ac:dyDescent="0.25">
      <c r="A2395">
        <v>44312</v>
      </c>
      <c r="B2395" t="s">
        <v>1797</v>
      </c>
      <c r="C2395" t="s">
        <v>4080</v>
      </c>
      <c r="D2395" t="s">
        <v>1797</v>
      </c>
      <c r="E2395">
        <v>106200</v>
      </c>
      <c r="F2395">
        <v>4.8371174728529101E-2</v>
      </c>
      <c r="G2395">
        <v>64</v>
      </c>
    </row>
    <row r="2396" spans="1:7" x14ac:dyDescent="0.25">
      <c r="A2396">
        <v>56601</v>
      </c>
      <c r="B2396" t="s">
        <v>5449</v>
      </c>
      <c r="C2396" t="s">
        <v>5260</v>
      </c>
      <c r="D2396" t="s">
        <v>5449</v>
      </c>
      <c r="E2396">
        <v>177000</v>
      </c>
      <c r="F2396">
        <v>9.0573012939001801E-2</v>
      </c>
      <c r="G2396">
        <v>80</v>
      </c>
    </row>
    <row r="2397" spans="1:7" x14ac:dyDescent="0.25">
      <c r="A2397">
        <v>33140</v>
      </c>
      <c r="B2397" t="s">
        <v>3371</v>
      </c>
      <c r="C2397" t="s">
        <v>3212</v>
      </c>
      <c r="D2397" t="s">
        <v>8265</v>
      </c>
      <c r="E2397">
        <v>450700</v>
      </c>
      <c r="F2397">
        <v>-4.7145877378435501E-2</v>
      </c>
      <c r="G2397">
        <v>277</v>
      </c>
    </row>
    <row r="2398" spans="1:7" x14ac:dyDescent="0.25">
      <c r="A2398">
        <v>90035</v>
      </c>
      <c r="B2398" t="s">
        <v>98</v>
      </c>
      <c r="C2398" t="s">
        <v>99</v>
      </c>
      <c r="D2398" t="s">
        <v>8256</v>
      </c>
      <c r="E2398">
        <v>1462600</v>
      </c>
      <c r="F2398">
        <v>-3.0556107907470001E-2</v>
      </c>
      <c r="G2398">
        <v>63</v>
      </c>
    </row>
    <row r="2399" spans="1:7" x14ac:dyDescent="0.25">
      <c r="A2399">
        <v>33905</v>
      </c>
      <c r="B2399" t="s">
        <v>3487</v>
      </c>
      <c r="C2399" t="s">
        <v>3212</v>
      </c>
      <c r="D2399" t="s">
        <v>8280</v>
      </c>
      <c r="E2399">
        <v>169000</v>
      </c>
      <c r="F2399">
        <v>3.3639143730886799E-2</v>
      </c>
      <c r="G2399">
        <v>118</v>
      </c>
    </row>
    <row r="2400" spans="1:7" x14ac:dyDescent="0.25">
      <c r="A2400">
        <v>1841</v>
      </c>
      <c r="B2400" t="s">
        <v>255</v>
      </c>
      <c r="C2400" t="s">
        <v>106</v>
      </c>
      <c r="D2400" t="s">
        <v>8271</v>
      </c>
      <c r="E2400">
        <v>252300</v>
      </c>
      <c r="F2400">
        <v>2.81173594132029E-2</v>
      </c>
      <c r="G2400">
        <v>82</v>
      </c>
    </row>
    <row r="2401" spans="1:7" x14ac:dyDescent="0.25">
      <c r="A2401">
        <v>32205</v>
      </c>
      <c r="B2401" t="s">
        <v>2800</v>
      </c>
      <c r="C2401" t="s">
        <v>3212</v>
      </c>
      <c r="D2401" t="s">
        <v>2800</v>
      </c>
      <c r="E2401">
        <v>163000</v>
      </c>
      <c r="F2401">
        <v>5.8441558441558399E-2</v>
      </c>
      <c r="G2401">
        <v>72</v>
      </c>
    </row>
    <row r="2402" spans="1:7" x14ac:dyDescent="0.25">
      <c r="A2402">
        <v>97233</v>
      </c>
      <c r="B2402" t="s">
        <v>607</v>
      </c>
      <c r="C2402" t="s">
        <v>7409</v>
      </c>
      <c r="D2402" t="s">
        <v>8281</v>
      </c>
      <c r="E2402">
        <v>297400</v>
      </c>
      <c r="F2402">
        <v>2.4104683195592301E-2</v>
      </c>
      <c r="G2402">
        <v>51</v>
      </c>
    </row>
    <row r="2403" spans="1:7" x14ac:dyDescent="0.25">
      <c r="A2403">
        <v>44070</v>
      </c>
      <c r="B2403" t="s">
        <v>4200</v>
      </c>
      <c r="C2403" t="s">
        <v>4080</v>
      </c>
      <c r="D2403" t="s">
        <v>8270</v>
      </c>
      <c r="E2403">
        <v>170600</v>
      </c>
      <c r="F2403">
        <v>4.1514041514041498E-2</v>
      </c>
      <c r="G2403">
        <v>64</v>
      </c>
    </row>
    <row r="2404" spans="1:7" x14ac:dyDescent="0.25">
      <c r="A2404">
        <v>77354</v>
      </c>
      <c r="B2404" t="s">
        <v>6487</v>
      </c>
      <c r="C2404" t="s">
        <v>6396</v>
      </c>
      <c r="D2404" t="s">
        <v>8252</v>
      </c>
      <c r="E2404">
        <v>301700</v>
      </c>
      <c r="F2404">
        <v>-5.6031641397495096E-3</v>
      </c>
      <c r="G2404">
        <v>85</v>
      </c>
    </row>
    <row r="2405" spans="1:7" x14ac:dyDescent="0.25">
      <c r="A2405">
        <v>44601</v>
      </c>
      <c r="B2405" t="s">
        <v>4284</v>
      </c>
      <c r="C2405" t="s">
        <v>4080</v>
      </c>
      <c r="D2405" t="s">
        <v>8330</v>
      </c>
      <c r="E2405">
        <v>92600</v>
      </c>
      <c r="F2405">
        <v>6.6820276497695896E-2</v>
      </c>
      <c r="G2405">
        <v>70</v>
      </c>
    </row>
    <row r="2406" spans="1:7" x14ac:dyDescent="0.25">
      <c r="A2406">
        <v>92374</v>
      </c>
      <c r="B2406" t="s">
        <v>7007</v>
      </c>
      <c r="C2406" t="s">
        <v>99</v>
      </c>
      <c r="D2406" t="s">
        <v>8282</v>
      </c>
      <c r="E2406">
        <v>375100</v>
      </c>
      <c r="F2406">
        <v>1.0778765831312299E-2</v>
      </c>
      <c r="G2406">
        <v>58</v>
      </c>
    </row>
    <row r="2407" spans="1:7" x14ac:dyDescent="0.25">
      <c r="A2407">
        <v>23832</v>
      </c>
      <c r="B2407" t="s">
        <v>1012</v>
      </c>
      <c r="C2407" t="s">
        <v>2066</v>
      </c>
      <c r="D2407" t="s">
        <v>157</v>
      </c>
      <c r="E2407">
        <v>238700</v>
      </c>
      <c r="F2407">
        <v>4.6929824561403502E-2</v>
      </c>
      <c r="G2407">
        <v>65.5</v>
      </c>
    </row>
    <row r="2408" spans="1:7" x14ac:dyDescent="0.25">
      <c r="A2408">
        <v>80010</v>
      </c>
      <c r="B2408" t="s">
        <v>4232</v>
      </c>
      <c r="C2408" t="s">
        <v>6509</v>
      </c>
      <c r="D2408" t="s">
        <v>8274</v>
      </c>
      <c r="E2408">
        <v>295100</v>
      </c>
      <c r="F2408">
        <v>2.96580600139567E-2</v>
      </c>
      <c r="G2408">
        <v>50.5</v>
      </c>
    </row>
    <row r="2409" spans="1:7" x14ac:dyDescent="0.25">
      <c r="A2409">
        <v>80503</v>
      </c>
      <c r="B2409" t="s">
        <v>6544</v>
      </c>
      <c r="C2409" t="s">
        <v>6509</v>
      </c>
      <c r="D2409" t="s">
        <v>6531</v>
      </c>
      <c r="E2409">
        <v>518300</v>
      </c>
      <c r="F2409">
        <v>2.95987286452126E-2</v>
      </c>
      <c r="G2409">
        <v>65</v>
      </c>
    </row>
    <row r="2410" spans="1:7" x14ac:dyDescent="0.25">
      <c r="A2410">
        <v>91607</v>
      </c>
      <c r="B2410" t="s">
        <v>98</v>
      </c>
      <c r="C2410" t="s">
        <v>99</v>
      </c>
      <c r="D2410" t="s">
        <v>8256</v>
      </c>
      <c r="E2410">
        <v>903500</v>
      </c>
      <c r="F2410">
        <v>3.7773580713254102E-3</v>
      </c>
      <c r="G2410">
        <v>53</v>
      </c>
    </row>
    <row r="2411" spans="1:7" x14ac:dyDescent="0.25">
      <c r="A2411">
        <v>48124</v>
      </c>
      <c r="B2411" t="s">
        <v>4662</v>
      </c>
      <c r="C2411" t="s">
        <v>4633</v>
      </c>
      <c r="D2411" t="s">
        <v>8278</v>
      </c>
      <c r="E2411">
        <v>217700</v>
      </c>
      <c r="F2411">
        <v>-4.1171088746569098E-3</v>
      </c>
      <c r="G2411">
        <v>63</v>
      </c>
    </row>
    <row r="2412" spans="1:7" x14ac:dyDescent="0.25">
      <c r="A2412">
        <v>23059</v>
      </c>
      <c r="B2412" t="s">
        <v>2395</v>
      </c>
      <c r="C2412" t="s">
        <v>2066</v>
      </c>
      <c r="D2412" t="s">
        <v>157</v>
      </c>
      <c r="E2412">
        <v>411400</v>
      </c>
      <c r="F2412">
        <v>1.8064835436773102E-2</v>
      </c>
      <c r="G2412">
        <v>96</v>
      </c>
    </row>
    <row r="2413" spans="1:7" x14ac:dyDescent="0.25">
      <c r="A2413">
        <v>80027</v>
      </c>
      <c r="B2413" t="s">
        <v>3823</v>
      </c>
      <c r="C2413" t="s">
        <v>6509</v>
      </c>
      <c r="D2413" t="s">
        <v>6531</v>
      </c>
      <c r="E2413">
        <v>604000</v>
      </c>
      <c r="F2413">
        <v>4.8793193262719199E-2</v>
      </c>
      <c r="G2413">
        <v>55</v>
      </c>
    </row>
    <row r="2414" spans="1:7" x14ac:dyDescent="0.25">
      <c r="A2414">
        <v>96792</v>
      </c>
      <c r="B2414" t="s">
        <v>7404</v>
      </c>
      <c r="C2414" t="s">
        <v>7368</v>
      </c>
      <c r="D2414" t="s">
        <v>8315</v>
      </c>
      <c r="E2414">
        <v>421000</v>
      </c>
      <c r="F2414">
        <v>-1.7732151189920699E-2</v>
      </c>
      <c r="G2414">
        <v>78</v>
      </c>
    </row>
    <row r="2415" spans="1:7" x14ac:dyDescent="0.25">
      <c r="A2415">
        <v>32082</v>
      </c>
      <c r="B2415" t="s">
        <v>3225</v>
      </c>
      <c r="C2415" t="s">
        <v>3212</v>
      </c>
      <c r="D2415" t="s">
        <v>2800</v>
      </c>
      <c r="E2415">
        <v>510600</v>
      </c>
      <c r="F2415">
        <v>2.2222222222222199E-2</v>
      </c>
      <c r="G2415">
        <v>102</v>
      </c>
    </row>
    <row r="2416" spans="1:7" x14ac:dyDescent="0.25">
      <c r="A2416">
        <v>19901</v>
      </c>
      <c r="B2416" t="s">
        <v>297</v>
      </c>
      <c r="C2416" t="s">
        <v>2044</v>
      </c>
      <c r="D2416" t="s">
        <v>297</v>
      </c>
      <c r="E2416">
        <v>192500</v>
      </c>
      <c r="F2416">
        <v>2.94117647058823E-2</v>
      </c>
      <c r="G2416">
        <v>91</v>
      </c>
    </row>
    <row r="2417" spans="1:7" x14ac:dyDescent="0.25">
      <c r="A2417">
        <v>10012</v>
      </c>
      <c r="B2417" t="s">
        <v>1074</v>
      </c>
      <c r="C2417" t="s">
        <v>1075</v>
      </c>
      <c r="D2417" t="s">
        <v>8250</v>
      </c>
      <c r="E2417">
        <v>2445600</v>
      </c>
      <c r="F2417">
        <v>-1.9209945859233999E-2</v>
      </c>
      <c r="G2417">
        <v>160</v>
      </c>
    </row>
    <row r="2418" spans="1:7" x14ac:dyDescent="0.25">
      <c r="A2418">
        <v>7666</v>
      </c>
      <c r="B2418" t="s">
        <v>857</v>
      </c>
      <c r="C2418" t="s">
        <v>733</v>
      </c>
      <c r="D2418" t="s">
        <v>8250</v>
      </c>
      <c r="E2418">
        <v>401100</v>
      </c>
      <c r="F2418">
        <v>3.1901209158734199E-2</v>
      </c>
      <c r="G2418">
        <v>114.5</v>
      </c>
    </row>
    <row r="2419" spans="1:7" x14ac:dyDescent="0.25">
      <c r="A2419">
        <v>76065</v>
      </c>
      <c r="B2419" t="s">
        <v>2408</v>
      </c>
      <c r="C2419" t="s">
        <v>6396</v>
      </c>
      <c r="D2419" t="s">
        <v>8262</v>
      </c>
      <c r="E2419">
        <v>287800</v>
      </c>
      <c r="F2419">
        <v>8.7679516250944806E-2</v>
      </c>
      <c r="G2419">
        <v>73</v>
      </c>
    </row>
    <row r="2420" spans="1:7" x14ac:dyDescent="0.25">
      <c r="A2420">
        <v>70806</v>
      </c>
      <c r="B2420" t="s">
        <v>6175</v>
      </c>
      <c r="C2420" t="s">
        <v>6091</v>
      </c>
      <c r="D2420" t="s">
        <v>6175</v>
      </c>
      <c r="E2420">
        <v>194400</v>
      </c>
      <c r="F2420">
        <v>5.1706308169596699E-3</v>
      </c>
      <c r="G2420">
        <v>72</v>
      </c>
    </row>
    <row r="2421" spans="1:7" x14ac:dyDescent="0.25">
      <c r="A2421">
        <v>92612</v>
      </c>
      <c r="B2421" t="s">
        <v>7027</v>
      </c>
      <c r="C2421" t="s">
        <v>99</v>
      </c>
      <c r="D2421" t="s">
        <v>8256</v>
      </c>
      <c r="E2421">
        <v>723900</v>
      </c>
      <c r="F2421">
        <v>-2.3472278429785502E-2</v>
      </c>
      <c r="G2421">
        <v>67</v>
      </c>
    </row>
    <row r="2422" spans="1:7" x14ac:dyDescent="0.25">
      <c r="A2422">
        <v>30341</v>
      </c>
      <c r="B2422" t="s">
        <v>3068</v>
      </c>
      <c r="C2422" t="s">
        <v>2990</v>
      </c>
      <c r="D2422" t="s">
        <v>8261</v>
      </c>
      <c r="E2422">
        <v>360400</v>
      </c>
      <c r="F2422">
        <v>2.5611838360842298E-2</v>
      </c>
      <c r="G2422">
        <v>50</v>
      </c>
    </row>
    <row r="2423" spans="1:7" x14ac:dyDescent="0.25">
      <c r="A2423">
        <v>19114</v>
      </c>
      <c r="B2423" t="s">
        <v>1984</v>
      </c>
      <c r="C2423" t="s">
        <v>1538</v>
      </c>
      <c r="D2423" t="s">
        <v>8293</v>
      </c>
      <c r="E2423">
        <v>215300</v>
      </c>
      <c r="F2423">
        <v>6.5841584158415803E-2</v>
      </c>
      <c r="G2423">
        <v>73</v>
      </c>
    </row>
    <row r="2424" spans="1:7" x14ac:dyDescent="0.25">
      <c r="A2424">
        <v>98031</v>
      </c>
      <c r="B2424" t="s">
        <v>4242</v>
      </c>
      <c r="C2424" t="s">
        <v>7521</v>
      </c>
      <c r="D2424" t="s">
        <v>8268</v>
      </c>
      <c r="E2424">
        <v>413400</v>
      </c>
      <c r="F2424">
        <v>1.7474772335712499E-2</v>
      </c>
      <c r="G2424">
        <v>55</v>
      </c>
    </row>
    <row r="2425" spans="1:7" x14ac:dyDescent="0.25">
      <c r="A2425">
        <v>2893</v>
      </c>
      <c r="B2425" t="s">
        <v>435</v>
      </c>
      <c r="C2425" t="s">
        <v>408</v>
      </c>
      <c r="D2425" t="s">
        <v>8324</v>
      </c>
      <c r="E2425">
        <v>213600</v>
      </c>
      <c r="F2425">
        <v>-1.6574585635359101E-2</v>
      </c>
      <c r="G2425">
        <v>75</v>
      </c>
    </row>
    <row r="2426" spans="1:7" x14ac:dyDescent="0.25">
      <c r="A2426">
        <v>24112</v>
      </c>
      <c r="B2426" t="s">
        <v>2460</v>
      </c>
      <c r="C2426" t="s">
        <v>2066</v>
      </c>
      <c r="D2426" t="s">
        <v>2460</v>
      </c>
      <c r="E2426">
        <v>76200</v>
      </c>
      <c r="F2426">
        <v>2.6315789473684201E-3</v>
      </c>
      <c r="G2426">
        <v>114</v>
      </c>
    </row>
    <row r="2427" spans="1:7" x14ac:dyDescent="0.25">
      <c r="A2427">
        <v>92570</v>
      </c>
      <c r="B2427" t="s">
        <v>7021</v>
      </c>
      <c r="C2427" t="s">
        <v>99</v>
      </c>
      <c r="D2427" t="s">
        <v>8282</v>
      </c>
      <c r="E2427">
        <v>359000</v>
      </c>
      <c r="F2427">
        <v>3.9374638100752701E-2</v>
      </c>
      <c r="G2427">
        <v>78.5</v>
      </c>
    </row>
    <row r="2428" spans="1:7" x14ac:dyDescent="0.25">
      <c r="A2428">
        <v>62301</v>
      </c>
      <c r="B2428" t="s">
        <v>325</v>
      </c>
      <c r="C2428" t="s">
        <v>5519</v>
      </c>
      <c r="D2428" t="s">
        <v>325</v>
      </c>
      <c r="E2428">
        <v>91000</v>
      </c>
      <c r="F2428">
        <v>4.7180667433832001E-2</v>
      </c>
      <c r="G2428">
        <v>63</v>
      </c>
    </row>
    <row r="2429" spans="1:7" x14ac:dyDescent="0.25">
      <c r="A2429">
        <v>78108</v>
      </c>
      <c r="B2429" t="s">
        <v>8098</v>
      </c>
      <c r="C2429" t="s">
        <v>6396</v>
      </c>
      <c r="D2429" t="s">
        <v>8257</v>
      </c>
      <c r="E2429">
        <v>249900</v>
      </c>
      <c r="F2429">
        <v>0.05</v>
      </c>
      <c r="G2429">
        <v>80</v>
      </c>
    </row>
    <row r="2430" spans="1:7" x14ac:dyDescent="0.25">
      <c r="A2430">
        <v>95765</v>
      </c>
      <c r="B2430" t="s">
        <v>7316</v>
      </c>
      <c r="C2430" t="s">
        <v>99</v>
      </c>
      <c r="D2430" t="s">
        <v>8273</v>
      </c>
      <c r="E2430">
        <v>522800</v>
      </c>
      <c r="F2430">
        <v>4.0812263587497503E-2</v>
      </c>
      <c r="G2430">
        <v>54</v>
      </c>
    </row>
    <row r="2431" spans="1:7" x14ac:dyDescent="0.25">
      <c r="A2431">
        <v>10705</v>
      </c>
      <c r="B2431" t="s">
        <v>1108</v>
      </c>
      <c r="C2431" t="s">
        <v>1075</v>
      </c>
      <c r="D2431" t="s">
        <v>8250</v>
      </c>
      <c r="E2431">
        <v>506000</v>
      </c>
      <c r="F2431">
        <v>3.2653061224489799E-2</v>
      </c>
      <c r="G2431">
        <v>113</v>
      </c>
    </row>
    <row r="2432" spans="1:7" x14ac:dyDescent="0.25">
      <c r="A2432">
        <v>43613</v>
      </c>
      <c r="B2432" t="s">
        <v>4160</v>
      </c>
      <c r="C2432" t="s">
        <v>4080</v>
      </c>
      <c r="D2432" t="s">
        <v>4160</v>
      </c>
      <c r="E2432">
        <v>95600</v>
      </c>
      <c r="F2432">
        <v>8.0225988700565007E-2</v>
      </c>
      <c r="G2432">
        <v>72</v>
      </c>
    </row>
    <row r="2433" spans="1:7" x14ac:dyDescent="0.25">
      <c r="A2433">
        <v>75230</v>
      </c>
      <c r="B2433" t="s">
        <v>2692</v>
      </c>
      <c r="C2433" t="s">
        <v>6396</v>
      </c>
      <c r="D2433" t="s">
        <v>8262</v>
      </c>
      <c r="E2433">
        <v>626400</v>
      </c>
      <c r="F2433">
        <v>7.3978771309102598E-3</v>
      </c>
      <c r="G2433">
        <v>120</v>
      </c>
    </row>
    <row r="2434" spans="1:7" x14ac:dyDescent="0.25">
      <c r="A2434">
        <v>99163</v>
      </c>
      <c r="B2434" t="s">
        <v>7673</v>
      </c>
      <c r="C2434" t="s">
        <v>7521</v>
      </c>
      <c r="D2434" t="s">
        <v>7673</v>
      </c>
      <c r="E2434">
        <v>301700</v>
      </c>
      <c r="F2434">
        <v>4.75694444444444E-2</v>
      </c>
      <c r="G2434">
        <v>68</v>
      </c>
    </row>
    <row r="2435" spans="1:7" x14ac:dyDescent="0.25">
      <c r="A2435">
        <v>60612</v>
      </c>
      <c r="B2435" t="s">
        <v>5660</v>
      </c>
      <c r="C2435" t="s">
        <v>5519</v>
      </c>
      <c r="D2435" t="s">
        <v>8251</v>
      </c>
      <c r="E2435">
        <v>257600</v>
      </c>
      <c r="F2435">
        <v>1.5552099533437001E-3</v>
      </c>
      <c r="G2435">
        <v>102</v>
      </c>
    </row>
    <row r="2436" spans="1:7" x14ac:dyDescent="0.25">
      <c r="A2436">
        <v>48195</v>
      </c>
      <c r="B2436" t="s">
        <v>4682</v>
      </c>
      <c r="C2436" t="s">
        <v>4633</v>
      </c>
      <c r="D2436" t="s">
        <v>8278</v>
      </c>
      <c r="E2436">
        <v>127400</v>
      </c>
      <c r="F2436">
        <v>9.9223468507333906E-2</v>
      </c>
      <c r="G2436">
        <v>66.5</v>
      </c>
    </row>
    <row r="2437" spans="1:7" x14ac:dyDescent="0.25">
      <c r="A2437">
        <v>7202</v>
      </c>
      <c r="B2437" t="s">
        <v>789</v>
      </c>
      <c r="C2437" t="s">
        <v>733</v>
      </c>
      <c r="D2437" t="s">
        <v>8250</v>
      </c>
      <c r="E2437">
        <v>295200</v>
      </c>
      <c r="F2437">
        <v>9.4143810229799799E-2</v>
      </c>
      <c r="G2437">
        <v>107.5</v>
      </c>
    </row>
    <row r="2438" spans="1:7" x14ac:dyDescent="0.25">
      <c r="A2438">
        <v>29301</v>
      </c>
      <c r="B2438" t="s">
        <v>2901</v>
      </c>
      <c r="C2438" t="s">
        <v>2868</v>
      </c>
      <c r="D2438" t="s">
        <v>2901</v>
      </c>
      <c r="E2438">
        <v>130000</v>
      </c>
      <c r="F2438">
        <v>4.75423045930701E-2</v>
      </c>
      <c r="G2438">
        <v>67</v>
      </c>
    </row>
    <row r="2439" spans="1:7" x14ac:dyDescent="0.25">
      <c r="A2439">
        <v>32578</v>
      </c>
      <c r="B2439" t="s">
        <v>3290</v>
      </c>
      <c r="C2439" t="s">
        <v>3212</v>
      </c>
      <c r="D2439" t="s">
        <v>8382</v>
      </c>
      <c r="E2439">
        <v>299900</v>
      </c>
      <c r="F2439">
        <v>6.9162210338680905E-2</v>
      </c>
      <c r="G2439">
        <v>69</v>
      </c>
    </row>
    <row r="2440" spans="1:7" x14ac:dyDescent="0.25">
      <c r="A2440">
        <v>34104</v>
      </c>
      <c r="B2440" t="s">
        <v>594</v>
      </c>
      <c r="C2440" t="s">
        <v>3212</v>
      </c>
      <c r="D2440" t="s">
        <v>8359</v>
      </c>
      <c r="E2440">
        <v>232700</v>
      </c>
      <c r="F2440">
        <v>2.60141093474427E-2</v>
      </c>
      <c r="G2440">
        <v>136</v>
      </c>
    </row>
    <row r="2441" spans="1:7" x14ac:dyDescent="0.25">
      <c r="A2441">
        <v>54880</v>
      </c>
      <c r="B2441" t="s">
        <v>4684</v>
      </c>
      <c r="C2441" t="s">
        <v>5049</v>
      </c>
      <c r="D2441" t="s">
        <v>3011</v>
      </c>
      <c r="E2441">
        <v>131900</v>
      </c>
      <c r="F2441">
        <v>7.0616883116883106E-2</v>
      </c>
      <c r="G2441">
        <v>0</v>
      </c>
    </row>
    <row r="2442" spans="1:7" x14ac:dyDescent="0.25">
      <c r="A2442">
        <v>37830</v>
      </c>
      <c r="B2442" t="s">
        <v>2602</v>
      </c>
      <c r="C2442" t="s">
        <v>3692</v>
      </c>
      <c r="D2442" t="s">
        <v>3848</v>
      </c>
      <c r="E2442">
        <v>145000</v>
      </c>
      <c r="F2442">
        <v>5.7622173595915399E-2</v>
      </c>
      <c r="G2442">
        <v>81</v>
      </c>
    </row>
    <row r="2443" spans="1:7" x14ac:dyDescent="0.25">
      <c r="A2443">
        <v>98203</v>
      </c>
      <c r="B2443" t="s">
        <v>320</v>
      </c>
      <c r="C2443" t="s">
        <v>7521</v>
      </c>
      <c r="D2443" t="s">
        <v>8268</v>
      </c>
      <c r="E2443">
        <v>403200</v>
      </c>
      <c r="F2443">
        <v>4.7817047817047799E-2</v>
      </c>
      <c r="G2443">
        <v>49</v>
      </c>
    </row>
    <row r="2444" spans="1:7" x14ac:dyDescent="0.25">
      <c r="A2444">
        <v>85339</v>
      </c>
      <c r="B2444" t="s">
        <v>2207</v>
      </c>
      <c r="C2444" t="s">
        <v>6743</v>
      </c>
      <c r="D2444" t="s">
        <v>8264</v>
      </c>
      <c r="E2444">
        <v>252900</v>
      </c>
      <c r="F2444">
        <v>6.3498738435660201E-2</v>
      </c>
      <c r="G2444">
        <v>63</v>
      </c>
    </row>
    <row r="2445" spans="1:7" x14ac:dyDescent="0.25">
      <c r="A2445">
        <v>1930</v>
      </c>
      <c r="B2445" t="s">
        <v>277</v>
      </c>
      <c r="C2445" t="s">
        <v>106</v>
      </c>
      <c r="D2445" t="s">
        <v>8271</v>
      </c>
      <c r="E2445">
        <v>446500</v>
      </c>
      <c r="F2445">
        <v>-7.9982226171961806E-3</v>
      </c>
      <c r="G2445">
        <v>73</v>
      </c>
    </row>
    <row r="2446" spans="1:7" x14ac:dyDescent="0.25">
      <c r="A2446">
        <v>16101</v>
      </c>
      <c r="B2446" t="s">
        <v>559</v>
      </c>
      <c r="C2446" t="s">
        <v>1538</v>
      </c>
      <c r="D2446" t="s">
        <v>559</v>
      </c>
      <c r="E2446">
        <v>60100</v>
      </c>
      <c r="F2446">
        <v>-4.9050632911392403E-2</v>
      </c>
      <c r="G2446">
        <v>139</v>
      </c>
    </row>
    <row r="2447" spans="1:7" x14ac:dyDescent="0.25">
      <c r="A2447">
        <v>23321</v>
      </c>
      <c r="B2447" t="s">
        <v>2426</v>
      </c>
      <c r="C2447" t="s">
        <v>2066</v>
      </c>
      <c r="D2447" t="s">
        <v>8266</v>
      </c>
      <c r="E2447">
        <v>264900</v>
      </c>
      <c r="F2447">
        <v>6.7714631197097905E-2</v>
      </c>
      <c r="G2447">
        <v>78</v>
      </c>
    </row>
    <row r="2448" spans="1:7" x14ac:dyDescent="0.25">
      <c r="A2448">
        <v>33029</v>
      </c>
      <c r="B2448" t="s">
        <v>3352</v>
      </c>
      <c r="C2448" t="s">
        <v>3212</v>
      </c>
      <c r="D2448" t="s">
        <v>8265</v>
      </c>
      <c r="E2448">
        <v>430700</v>
      </c>
      <c r="F2448">
        <v>7.9569389187924208E-3</v>
      </c>
      <c r="G2448">
        <v>83</v>
      </c>
    </row>
    <row r="2449" spans="1:7" x14ac:dyDescent="0.25">
      <c r="A2449">
        <v>48312</v>
      </c>
      <c r="B2449" t="s">
        <v>4692</v>
      </c>
      <c r="C2449" t="s">
        <v>4633</v>
      </c>
      <c r="D2449" t="s">
        <v>8278</v>
      </c>
      <c r="E2449">
        <v>200700</v>
      </c>
      <c r="F2449">
        <v>5.0235478806907402E-2</v>
      </c>
      <c r="G2449">
        <v>64</v>
      </c>
    </row>
    <row r="2450" spans="1:7" x14ac:dyDescent="0.25">
      <c r="A2450">
        <v>85367</v>
      </c>
      <c r="B2450" t="s">
        <v>6768</v>
      </c>
      <c r="C2450" t="s">
        <v>6743</v>
      </c>
      <c r="D2450" t="s">
        <v>6768</v>
      </c>
      <c r="E2450">
        <v>192700</v>
      </c>
      <c r="F2450">
        <v>5.0708833151581201E-2</v>
      </c>
      <c r="G2450">
        <v>117</v>
      </c>
    </row>
    <row r="2451" spans="1:7" x14ac:dyDescent="0.25">
      <c r="A2451">
        <v>13502</v>
      </c>
      <c r="B2451" t="s">
        <v>1422</v>
      </c>
      <c r="C2451" t="s">
        <v>1075</v>
      </c>
      <c r="D2451" t="s">
        <v>8366</v>
      </c>
      <c r="E2451">
        <v>113800</v>
      </c>
      <c r="F2451">
        <v>6.1567164179104503E-2</v>
      </c>
      <c r="G2451">
        <v>98</v>
      </c>
    </row>
    <row r="2452" spans="1:7" x14ac:dyDescent="0.25">
      <c r="A2452">
        <v>40245</v>
      </c>
      <c r="B2452" t="s">
        <v>3823</v>
      </c>
      <c r="C2452" t="s">
        <v>4016</v>
      </c>
      <c r="D2452" t="s">
        <v>8319</v>
      </c>
      <c r="E2452">
        <v>338900</v>
      </c>
      <c r="F2452">
        <v>3.6074594925099401E-2</v>
      </c>
      <c r="G2452">
        <v>65.5</v>
      </c>
    </row>
    <row r="2453" spans="1:7" x14ac:dyDescent="0.25">
      <c r="A2453">
        <v>27540</v>
      </c>
      <c r="B2453" t="s">
        <v>2641</v>
      </c>
      <c r="C2453" t="s">
        <v>2564</v>
      </c>
      <c r="D2453" t="s">
        <v>2660</v>
      </c>
      <c r="E2453">
        <v>308000</v>
      </c>
      <c r="F2453">
        <v>2.9755934470076899E-2</v>
      </c>
      <c r="G2453">
        <v>57</v>
      </c>
    </row>
    <row r="2454" spans="1:7" x14ac:dyDescent="0.25">
      <c r="A2454">
        <v>28358</v>
      </c>
      <c r="B2454" t="s">
        <v>941</v>
      </c>
      <c r="C2454" t="s">
        <v>2564</v>
      </c>
      <c r="D2454" t="s">
        <v>941</v>
      </c>
      <c r="E2454">
        <v>88000</v>
      </c>
      <c r="F2454">
        <v>4.5662100456621002E-3</v>
      </c>
      <c r="G2454">
        <v>132</v>
      </c>
    </row>
    <row r="2455" spans="1:7" x14ac:dyDescent="0.25">
      <c r="A2455">
        <v>72204</v>
      </c>
      <c r="B2455" t="s">
        <v>6233</v>
      </c>
      <c r="C2455" t="s">
        <v>6206</v>
      </c>
      <c r="D2455" t="s">
        <v>8326</v>
      </c>
      <c r="E2455">
        <v>67300</v>
      </c>
      <c r="F2455">
        <v>-2.74566473988439E-2</v>
      </c>
      <c r="G2455">
        <v>99.5</v>
      </c>
    </row>
    <row r="2456" spans="1:7" x14ac:dyDescent="0.25">
      <c r="A2456">
        <v>84003</v>
      </c>
      <c r="B2456" t="s">
        <v>6692</v>
      </c>
      <c r="C2456" t="s">
        <v>6693</v>
      </c>
      <c r="D2456" t="s">
        <v>8349</v>
      </c>
      <c r="E2456">
        <v>415400</v>
      </c>
      <c r="F2456">
        <v>6.0776302349336099E-2</v>
      </c>
      <c r="G2456">
        <v>46.5</v>
      </c>
    </row>
    <row r="2457" spans="1:7" x14ac:dyDescent="0.25">
      <c r="A2457">
        <v>14086</v>
      </c>
      <c r="B2457" t="s">
        <v>205</v>
      </c>
      <c r="C2457" t="s">
        <v>1075</v>
      </c>
      <c r="D2457" t="s">
        <v>8302</v>
      </c>
      <c r="E2457">
        <v>231300</v>
      </c>
      <c r="F2457">
        <v>5.8581235697940499E-2</v>
      </c>
      <c r="G2457">
        <v>84</v>
      </c>
    </row>
    <row r="2458" spans="1:7" x14ac:dyDescent="0.25">
      <c r="A2458">
        <v>27511</v>
      </c>
      <c r="B2458" t="s">
        <v>2631</v>
      </c>
      <c r="C2458" t="s">
        <v>2564</v>
      </c>
      <c r="D2458" t="s">
        <v>2660</v>
      </c>
      <c r="E2458">
        <v>294300</v>
      </c>
      <c r="F2458">
        <v>4.3617021276595697E-2</v>
      </c>
      <c r="G2458">
        <v>50</v>
      </c>
    </row>
    <row r="2459" spans="1:7" x14ac:dyDescent="0.25">
      <c r="A2459">
        <v>91311</v>
      </c>
      <c r="B2459" t="s">
        <v>98</v>
      </c>
      <c r="C2459" t="s">
        <v>99</v>
      </c>
      <c r="D2459" t="s">
        <v>8256</v>
      </c>
      <c r="E2459">
        <v>644400</v>
      </c>
      <c r="F2459">
        <v>1.59230647958379E-2</v>
      </c>
      <c r="G2459">
        <v>62.5</v>
      </c>
    </row>
    <row r="2460" spans="1:7" x14ac:dyDescent="0.25">
      <c r="A2460">
        <v>78415</v>
      </c>
      <c r="B2460" t="s">
        <v>8363</v>
      </c>
      <c r="C2460" t="s">
        <v>6396</v>
      </c>
      <c r="D2460" t="s">
        <v>8363</v>
      </c>
      <c r="E2460">
        <v>116400</v>
      </c>
      <c r="F2460">
        <v>0.13560975609756101</v>
      </c>
      <c r="G2460">
        <v>0</v>
      </c>
    </row>
    <row r="2461" spans="1:7" x14ac:dyDescent="0.25">
      <c r="A2461">
        <v>37217</v>
      </c>
      <c r="B2461" t="s">
        <v>3695</v>
      </c>
      <c r="C2461" t="s">
        <v>3692</v>
      </c>
      <c r="D2461" t="s">
        <v>8255</v>
      </c>
      <c r="E2461">
        <v>213500</v>
      </c>
      <c r="F2461">
        <v>6.4837905236907703E-2</v>
      </c>
      <c r="G2461">
        <v>54</v>
      </c>
    </row>
    <row r="2462" spans="1:7" x14ac:dyDescent="0.25">
      <c r="A2462">
        <v>92240</v>
      </c>
      <c r="B2462" t="s">
        <v>6983</v>
      </c>
      <c r="C2462" t="s">
        <v>99</v>
      </c>
      <c r="D2462" t="s">
        <v>8282</v>
      </c>
      <c r="E2462">
        <v>225300</v>
      </c>
      <c r="F2462">
        <v>5.8243306716768403E-2</v>
      </c>
      <c r="G2462">
        <v>81.5</v>
      </c>
    </row>
    <row r="2463" spans="1:7" x14ac:dyDescent="0.25">
      <c r="A2463">
        <v>77381</v>
      </c>
      <c r="B2463" t="s">
        <v>6487</v>
      </c>
      <c r="C2463" t="s">
        <v>6396</v>
      </c>
      <c r="D2463" t="s">
        <v>8252</v>
      </c>
      <c r="E2463">
        <v>329600</v>
      </c>
      <c r="F2463">
        <v>1.82370820668693E-3</v>
      </c>
      <c r="G2463">
        <v>78</v>
      </c>
    </row>
    <row r="2464" spans="1:7" x14ac:dyDescent="0.25">
      <c r="A2464">
        <v>53132</v>
      </c>
      <c r="B2464" t="s">
        <v>300</v>
      </c>
      <c r="C2464" t="s">
        <v>5049</v>
      </c>
      <c r="D2464" t="s">
        <v>8331</v>
      </c>
      <c r="E2464">
        <v>271500</v>
      </c>
      <c r="F2464">
        <v>2.5302114803625399E-2</v>
      </c>
      <c r="G2464">
        <v>58</v>
      </c>
    </row>
    <row r="2465" spans="1:7" x14ac:dyDescent="0.25">
      <c r="A2465">
        <v>40218</v>
      </c>
      <c r="B2465" t="s">
        <v>3823</v>
      </c>
      <c r="C2465" t="s">
        <v>4016</v>
      </c>
      <c r="D2465" t="s">
        <v>8319</v>
      </c>
      <c r="E2465">
        <v>139600</v>
      </c>
      <c r="F2465">
        <v>6.1596958174904903E-2</v>
      </c>
      <c r="G2465">
        <v>56</v>
      </c>
    </row>
    <row r="2466" spans="1:7" x14ac:dyDescent="0.25">
      <c r="A2466">
        <v>95128</v>
      </c>
      <c r="B2466" t="s">
        <v>7240</v>
      </c>
      <c r="C2466" t="s">
        <v>99</v>
      </c>
      <c r="D2466" t="s">
        <v>8294</v>
      </c>
      <c r="E2466">
        <v>1085500</v>
      </c>
      <c r="F2466">
        <v>-0.12424364663170601</v>
      </c>
      <c r="G2466">
        <v>39</v>
      </c>
    </row>
    <row r="2467" spans="1:7" x14ac:dyDescent="0.25">
      <c r="A2467">
        <v>55418</v>
      </c>
      <c r="B2467" t="s">
        <v>5342</v>
      </c>
      <c r="C2467" t="s">
        <v>5260</v>
      </c>
      <c r="D2467" t="s">
        <v>8314</v>
      </c>
      <c r="E2467">
        <v>262800</v>
      </c>
      <c r="F2467">
        <v>3.3425088478175401E-2</v>
      </c>
      <c r="G2467">
        <v>56</v>
      </c>
    </row>
    <row r="2468" spans="1:7" x14ac:dyDescent="0.25">
      <c r="A2468">
        <v>98683</v>
      </c>
      <c r="B2468" t="s">
        <v>7636</v>
      </c>
      <c r="C2468" t="s">
        <v>7521</v>
      </c>
      <c r="D2468" t="s">
        <v>8281</v>
      </c>
      <c r="E2468">
        <v>378700</v>
      </c>
      <c r="F2468">
        <v>2.93558032073933E-2</v>
      </c>
      <c r="G2468">
        <v>50</v>
      </c>
    </row>
    <row r="2469" spans="1:7" x14ac:dyDescent="0.25">
      <c r="A2469">
        <v>25801</v>
      </c>
      <c r="B2469" t="s">
        <v>2540</v>
      </c>
      <c r="C2469" t="s">
        <v>2519</v>
      </c>
      <c r="D2469" t="s">
        <v>2540</v>
      </c>
      <c r="E2469">
        <v>80600</v>
      </c>
      <c r="F2469">
        <v>1.1292346298619801E-2</v>
      </c>
      <c r="G2469">
        <v>102</v>
      </c>
    </row>
    <row r="2470" spans="1:7" x14ac:dyDescent="0.25">
      <c r="A2470">
        <v>33404</v>
      </c>
      <c r="B2470" t="s">
        <v>3404</v>
      </c>
      <c r="C2470" t="s">
        <v>3212</v>
      </c>
      <c r="D2470" t="s">
        <v>8265</v>
      </c>
      <c r="E2470">
        <v>205700</v>
      </c>
      <c r="F2470">
        <v>3.99393326592518E-2</v>
      </c>
      <c r="G2470">
        <v>136.5</v>
      </c>
    </row>
    <row r="2471" spans="1:7" x14ac:dyDescent="0.25">
      <c r="A2471">
        <v>77520</v>
      </c>
      <c r="B2471" t="s">
        <v>7712</v>
      </c>
      <c r="C2471" t="s">
        <v>6396</v>
      </c>
      <c r="D2471" t="s">
        <v>8252</v>
      </c>
      <c r="E2471">
        <v>123600</v>
      </c>
      <c r="F2471">
        <v>5.3708439897698197E-2</v>
      </c>
      <c r="G2471">
        <v>70</v>
      </c>
    </row>
    <row r="2472" spans="1:7" x14ac:dyDescent="0.25">
      <c r="A2472">
        <v>94061</v>
      </c>
      <c r="B2472" t="s">
        <v>7173</v>
      </c>
      <c r="C2472" t="s">
        <v>99</v>
      </c>
      <c r="D2472" t="s">
        <v>8253</v>
      </c>
      <c r="E2472">
        <v>1585500</v>
      </c>
      <c r="F2472">
        <v>-3.90909090909091E-2</v>
      </c>
      <c r="G2472">
        <v>39</v>
      </c>
    </row>
    <row r="2473" spans="1:7" x14ac:dyDescent="0.25">
      <c r="A2473">
        <v>18951</v>
      </c>
      <c r="B2473" t="s">
        <v>1390</v>
      </c>
      <c r="C2473" t="s">
        <v>1538</v>
      </c>
      <c r="D2473" t="s">
        <v>8293</v>
      </c>
      <c r="E2473">
        <v>278000</v>
      </c>
      <c r="F2473">
        <v>3.5381750465549297E-2</v>
      </c>
      <c r="G2473">
        <v>73</v>
      </c>
    </row>
    <row r="2474" spans="1:7" x14ac:dyDescent="0.25">
      <c r="A2474">
        <v>77377</v>
      </c>
      <c r="B2474" t="s">
        <v>8068</v>
      </c>
      <c r="C2474" t="s">
        <v>6396</v>
      </c>
      <c r="D2474" t="s">
        <v>8252</v>
      </c>
      <c r="E2474">
        <v>272400</v>
      </c>
      <c r="F2474">
        <v>1.79372197309417E-2</v>
      </c>
      <c r="G2474">
        <v>72</v>
      </c>
    </row>
    <row r="2475" spans="1:7" x14ac:dyDescent="0.25">
      <c r="A2475">
        <v>48313</v>
      </c>
      <c r="B2475" t="s">
        <v>4692</v>
      </c>
      <c r="C2475" t="s">
        <v>4633</v>
      </c>
      <c r="D2475" t="s">
        <v>8278</v>
      </c>
      <c r="E2475">
        <v>201200</v>
      </c>
      <c r="F2475">
        <v>7.1923281832711794E-2</v>
      </c>
      <c r="G2475">
        <v>62</v>
      </c>
    </row>
    <row r="2476" spans="1:7" x14ac:dyDescent="0.25">
      <c r="A2476">
        <v>79416</v>
      </c>
      <c r="B2476" t="s">
        <v>8322</v>
      </c>
      <c r="C2476" t="s">
        <v>6396</v>
      </c>
      <c r="D2476" t="s">
        <v>8322</v>
      </c>
      <c r="E2476">
        <v>140200</v>
      </c>
      <c r="F2476">
        <v>4.08314773570898E-2</v>
      </c>
      <c r="G2476">
        <v>0</v>
      </c>
    </row>
    <row r="2477" spans="1:7" x14ac:dyDescent="0.25">
      <c r="A2477">
        <v>33143</v>
      </c>
      <c r="B2477" t="s">
        <v>3372</v>
      </c>
      <c r="C2477" t="s">
        <v>3212</v>
      </c>
      <c r="D2477" t="s">
        <v>8265</v>
      </c>
      <c r="E2477">
        <v>474700</v>
      </c>
      <c r="F2477">
        <v>3.5558464223385697E-2</v>
      </c>
      <c r="G2477">
        <v>99</v>
      </c>
    </row>
    <row r="2478" spans="1:7" x14ac:dyDescent="0.25">
      <c r="A2478">
        <v>90007</v>
      </c>
      <c r="B2478" t="s">
        <v>98</v>
      </c>
      <c r="C2478" t="s">
        <v>99</v>
      </c>
      <c r="D2478" t="s">
        <v>8256</v>
      </c>
      <c r="E2478">
        <v>670000</v>
      </c>
      <c r="F2478">
        <v>2.0719073735527099E-2</v>
      </c>
      <c r="G2478">
        <v>64</v>
      </c>
    </row>
    <row r="2479" spans="1:7" x14ac:dyDescent="0.25">
      <c r="A2479">
        <v>94531</v>
      </c>
      <c r="B2479" t="s">
        <v>5518</v>
      </c>
      <c r="C2479" t="s">
        <v>99</v>
      </c>
      <c r="D2479" t="s">
        <v>8253</v>
      </c>
      <c r="E2479">
        <v>491900</v>
      </c>
      <c r="F2479">
        <v>2.0333468889792601E-4</v>
      </c>
      <c r="G2479">
        <v>49</v>
      </c>
    </row>
    <row r="2480" spans="1:7" x14ac:dyDescent="0.25">
      <c r="A2480">
        <v>19606</v>
      </c>
      <c r="B2480" t="s">
        <v>417</v>
      </c>
      <c r="C2480" t="s">
        <v>1538</v>
      </c>
      <c r="D2480" t="s">
        <v>261</v>
      </c>
      <c r="E2480">
        <v>172000</v>
      </c>
      <c r="F2480">
        <v>3.7394451145958997E-2</v>
      </c>
      <c r="G2480">
        <v>84</v>
      </c>
    </row>
    <row r="2481" spans="1:7" x14ac:dyDescent="0.25">
      <c r="A2481">
        <v>92879</v>
      </c>
      <c r="B2481" t="s">
        <v>7053</v>
      </c>
      <c r="C2481" t="s">
        <v>99</v>
      </c>
      <c r="D2481" t="s">
        <v>8282</v>
      </c>
      <c r="E2481">
        <v>447100</v>
      </c>
      <c r="F2481">
        <v>2.1709323583180999E-2</v>
      </c>
      <c r="G2481">
        <v>59</v>
      </c>
    </row>
    <row r="2482" spans="1:7" x14ac:dyDescent="0.25">
      <c r="A2482">
        <v>20815</v>
      </c>
      <c r="B2482" t="s">
        <v>2152</v>
      </c>
      <c r="C2482" t="s">
        <v>101</v>
      </c>
      <c r="D2482" t="s">
        <v>8259</v>
      </c>
      <c r="E2482">
        <v>870400</v>
      </c>
      <c r="F2482">
        <v>-2.6180353546654701E-2</v>
      </c>
      <c r="G2482">
        <v>94.5</v>
      </c>
    </row>
    <row r="2483" spans="1:7" x14ac:dyDescent="0.25">
      <c r="A2483">
        <v>32571</v>
      </c>
      <c r="B2483" t="s">
        <v>3289</v>
      </c>
      <c r="C2483" t="s">
        <v>3212</v>
      </c>
      <c r="D2483" t="s">
        <v>8356</v>
      </c>
      <c r="E2483">
        <v>194200</v>
      </c>
      <c r="F2483">
        <v>8.0690038953811896E-2</v>
      </c>
      <c r="G2483">
        <v>68</v>
      </c>
    </row>
    <row r="2484" spans="1:7" x14ac:dyDescent="0.25">
      <c r="A2484">
        <v>4103</v>
      </c>
      <c r="B2484" t="s">
        <v>607</v>
      </c>
      <c r="C2484" t="s">
        <v>575</v>
      </c>
      <c r="D2484" t="s">
        <v>8395</v>
      </c>
      <c r="E2484">
        <v>292200</v>
      </c>
      <c r="F2484">
        <v>2.4185068349106199E-2</v>
      </c>
      <c r="G2484">
        <v>62.5</v>
      </c>
    </row>
    <row r="2485" spans="1:7" x14ac:dyDescent="0.25">
      <c r="A2485">
        <v>92703</v>
      </c>
      <c r="B2485" t="s">
        <v>7045</v>
      </c>
      <c r="C2485" t="s">
        <v>99</v>
      </c>
      <c r="D2485" t="s">
        <v>8256</v>
      </c>
      <c r="E2485">
        <v>531200</v>
      </c>
      <c r="F2485">
        <v>3.1456310679611701E-2</v>
      </c>
      <c r="G2485">
        <v>88</v>
      </c>
    </row>
    <row r="2486" spans="1:7" x14ac:dyDescent="0.25">
      <c r="A2486">
        <v>97213</v>
      </c>
      <c r="B2486" t="s">
        <v>607</v>
      </c>
      <c r="C2486" t="s">
        <v>7409</v>
      </c>
      <c r="D2486" t="s">
        <v>8281</v>
      </c>
      <c r="E2486">
        <v>449600</v>
      </c>
      <c r="F2486">
        <v>-2.6629140506603199E-2</v>
      </c>
      <c r="G2486">
        <v>54.5</v>
      </c>
    </row>
    <row r="2487" spans="1:7" x14ac:dyDescent="0.25">
      <c r="A2487">
        <v>48178</v>
      </c>
      <c r="B2487" t="s">
        <v>4677</v>
      </c>
      <c r="C2487" t="s">
        <v>4633</v>
      </c>
      <c r="D2487" t="s">
        <v>8278</v>
      </c>
      <c r="E2487">
        <v>326800</v>
      </c>
      <c r="F2487">
        <v>-1.9207683073229301E-2</v>
      </c>
      <c r="G2487">
        <v>68</v>
      </c>
    </row>
    <row r="2488" spans="1:7" x14ac:dyDescent="0.25">
      <c r="A2488">
        <v>95134</v>
      </c>
      <c r="B2488" t="s">
        <v>7240</v>
      </c>
      <c r="C2488" t="s">
        <v>99</v>
      </c>
      <c r="D2488" t="s">
        <v>8294</v>
      </c>
      <c r="E2488">
        <v>937300</v>
      </c>
      <c r="F2488">
        <v>-9.6926486174005205E-2</v>
      </c>
      <c r="G2488">
        <v>45</v>
      </c>
    </row>
    <row r="2489" spans="1:7" x14ac:dyDescent="0.25">
      <c r="A2489">
        <v>98229</v>
      </c>
      <c r="B2489" t="s">
        <v>293</v>
      </c>
      <c r="C2489" t="s">
        <v>7521</v>
      </c>
      <c r="D2489" t="s">
        <v>293</v>
      </c>
      <c r="E2489">
        <v>436100</v>
      </c>
      <c r="F2489">
        <v>7.28167281672817E-2</v>
      </c>
      <c r="G2489">
        <v>54</v>
      </c>
    </row>
    <row r="2490" spans="1:7" x14ac:dyDescent="0.25">
      <c r="A2490">
        <v>96001</v>
      </c>
      <c r="B2490" t="s">
        <v>7349</v>
      </c>
      <c r="C2490" t="s">
        <v>99</v>
      </c>
      <c r="D2490" t="s">
        <v>7349</v>
      </c>
      <c r="E2490">
        <v>278200</v>
      </c>
      <c r="F2490">
        <v>4.5864661654135302E-2</v>
      </c>
      <c r="G2490">
        <v>75.5</v>
      </c>
    </row>
    <row r="2491" spans="1:7" x14ac:dyDescent="0.25">
      <c r="A2491">
        <v>77365</v>
      </c>
      <c r="B2491" t="s">
        <v>1470</v>
      </c>
      <c r="C2491" t="s">
        <v>6396</v>
      </c>
      <c r="D2491" t="s">
        <v>8252</v>
      </c>
      <c r="E2491">
        <v>213200</v>
      </c>
      <c r="F2491">
        <v>-1.1131725417439699E-2</v>
      </c>
      <c r="G2491">
        <v>76.5</v>
      </c>
    </row>
    <row r="2492" spans="1:7" x14ac:dyDescent="0.25">
      <c r="A2492">
        <v>28052</v>
      </c>
      <c r="B2492" t="s">
        <v>2696</v>
      </c>
      <c r="C2492" t="s">
        <v>2564</v>
      </c>
      <c r="D2492" t="s">
        <v>8258</v>
      </c>
      <c r="E2492">
        <v>104000</v>
      </c>
      <c r="F2492">
        <v>0.187214611872146</v>
      </c>
      <c r="G2492">
        <v>69</v>
      </c>
    </row>
    <row r="2493" spans="1:7" x14ac:dyDescent="0.25">
      <c r="A2493">
        <v>61401</v>
      </c>
      <c r="B2493" t="s">
        <v>5708</v>
      </c>
      <c r="C2493" t="s">
        <v>5519</v>
      </c>
      <c r="D2493" t="s">
        <v>5708</v>
      </c>
      <c r="E2493">
        <v>67800</v>
      </c>
      <c r="F2493">
        <v>6.1032863849765299E-2</v>
      </c>
      <c r="G2493">
        <v>73</v>
      </c>
    </row>
    <row r="2494" spans="1:7" x14ac:dyDescent="0.25">
      <c r="A2494">
        <v>10801</v>
      </c>
      <c r="B2494" t="s">
        <v>1111</v>
      </c>
      <c r="C2494" t="s">
        <v>1075</v>
      </c>
      <c r="D2494" t="s">
        <v>8250</v>
      </c>
      <c r="E2494">
        <v>549100</v>
      </c>
      <c r="F2494">
        <v>3.4476262245666897E-2</v>
      </c>
      <c r="G2494">
        <v>122</v>
      </c>
    </row>
    <row r="2495" spans="1:7" x14ac:dyDescent="0.25">
      <c r="A2495">
        <v>53402</v>
      </c>
      <c r="B2495" t="s">
        <v>1480</v>
      </c>
      <c r="C2495" t="s">
        <v>5049</v>
      </c>
      <c r="D2495" t="s">
        <v>5107</v>
      </c>
      <c r="E2495">
        <v>230800</v>
      </c>
      <c r="F2495">
        <v>7.6492537313432807E-2</v>
      </c>
      <c r="G2495">
        <v>55</v>
      </c>
    </row>
    <row r="2496" spans="1:7" x14ac:dyDescent="0.25">
      <c r="A2496">
        <v>91362</v>
      </c>
      <c r="B2496" t="s">
        <v>6920</v>
      </c>
      <c r="C2496" t="s">
        <v>99</v>
      </c>
      <c r="D2496" t="s">
        <v>8296</v>
      </c>
      <c r="E2496">
        <v>849900</v>
      </c>
      <c r="F2496">
        <v>1.9309186855361E-2</v>
      </c>
      <c r="G2496">
        <v>68.5</v>
      </c>
    </row>
    <row r="2497" spans="1:7" x14ac:dyDescent="0.25">
      <c r="A2497">
        <v>46062</v>
      </c>
      <c r="B2497" t="s">
        <v>4422</v>
      </c>
      <c r="C2497" t="s">
        <v>4413</v>
      </c>
      <c r="D2497" t="s">
        <v>8292</v>
      </c>
      <c r="E2497">
        <v>248200</v>
      </c>
      <c r="F2497">
        <v>5.5720969800085098E-2</v>
      </c>
      <c r="G2497">
        <v>63</v>
      </c>
    </row>
    <row r="2498" spans="1:7" x14ac:dyDescent="0.25">
      <c r="A2498">
        <v>28079</v>
      </c>
      <c r="B2498" t="s">
        <v>2700</v>
      </c>
      <c r="C2498" t="s">
        <v>2564</v>
      </c>
      <c r="D2498" t="s">
        <v>8258</v>
      </c>
      <c r="E2498">
        <v>249000</v>
      </c>
      <c r="F2498">
        <v>4.01002506265664E-2</v>
      </c>
      <c r="G2498">
        <v>56</v>
      </c>
    </row>
    <row r="2499" spans="1:7" x14ac:dyDescent="0.25">
      <c r="A2499">
        <v>48642</v>
      </c>
      <c r="B2499" t="s">
        <v>2358</v>
      </c>
      <c r="C2499" t="s">
        <v>4633</v>
      </c>
      <c r="D2499" t="s">
        <v>2358</v>
      </c>
      <c r="E2499">
        <v>149500</v>
      </c>
      <c r="F2499">
        <v>5.6537102473498198E-2</v>
      </c>
      <c r="G2499">
        <v>67</v>
      </c>
    </row>
    <row r="2500" spans="1:7" x14ac:dyDescent="0.25">
      <c r="A2500">
        <v>95380</v>
      </c>
      <c r="B2500" t="s">
        <v>7265</v>
      </c>
      <c r="C2500" t="s">
        <v>99</v>
      </c>
      <c r="D2500" t="s">
        <v>7261</v>
      </c>
      <c r="E2500">
        <v>292500</v>
      </c>
      <c r="F2500">
        <v>3.1382228490832199E-2</v>
      </c>
      <c r="G2500">
        <v>71</v>
      </c>
    </row>
    <row r="2501" spans="1:7" x14ac:dyDescent="0.25">
      <c r="A2501">
        <v>65301</v>
      </c>
      <c r="B2501" t="s">
        <v>5926</v>
      </c>
      <c r="C2501" t="s">
        <v>5817</v>
      </c>
      <c r="D2501" t="s">
        <v>5926</v>
      </c>
      <c r="E2501">
        <v>99100</v>
      </c>
      <c r="F2501">
        <v>5.5378061767838098E-2</v>
      </c>
      <c r="G2501">
        <v>70</v>
      </c>
    </row>
    <row r="2502" spans="1:7" x14ac:dyDescent="0.25">
      <c r="A2502">
        <v>30117</v>
      </c>
      <c r="B2502" t="s">
        <v>2424</v>
      </c>
      <c r="C2502" t="s">
        <v>2990</v>
      </c>
      <c r="D2502" t="s">
        <v>8261</v>
      </c>
      <c r="E2502">
        <v>141800</v>
      </c>
      <c r="F2502">
        <v>6.0583395661929697E-2</v>
      </c>
      <c r="G2502">
        <v>67.5</v>
      </c>
    </row>
    <row r="2503" spans="1:7" x14ac:dyDescent="0.25">
      <c r="A2503">
        <v>64068</v>
      </c>
      <c r="B2503" t="s">
        <v>896</v>
      </c>
      <c r="C2503" t="s">
        <v>5817</v>
      </c>
      <c r="D2503" t="s">
        <v>5890</v>
      </c>
      <c r="E2503">
        <v>211400</v>
      </c>
      <c r="F2503">
        <v>4.13793103448276E-2</v>
      </c>
      <c r="G2503">
        <v>50</v>
      </c>
    </row>
    <row r="2504" spans="1:7" x14ac:dyDescent="0.25">
      <c r="A2504">
        <v>95401</v>
      </c>
      <c r="B2504" t="s">
        <v>6847</v>
      </c>
      <c r="C2504" t="s">
        <v>99</v>
      </c>
      <c r="D2504" t="s">
        <v>6847</v>
      </c>
      <c r="E2504">
        <v>512300</v>
      </c>
      <c r="F2504">
        <v>-2.27012590614269E-2</v>
      </c>
      <c r="G2504">
        <v>67.5</v>
      </c>
    </row>
    <row r="2505" spans="1:7" x14ac:dyDescent="0.25">
      <c r="A2505">
        <v>95695</v>
      </c>
      <c r="B2505" t="s">
        <v>4770</v>
      </c>
      <c r="C2505" t="s">
        <v>99</v>
      </c>
      <c r="D2505" t="s">
        <v>8273</v>
      </c>
      <c r="E2505">
        <v>376800</v>
      </c>
      <c r="F2505">
        <v>5.28080469404862E-2</v>
      </c>
      <c r="G2505">
        <v>51</v>
      </c>
    </row>
    <row r="2506" spans="1:7" x14ac:dyDescent="0.25">
      <c r="A2506">
        <v>60007</v>
      </c>
      <c r="B2506" t="s">
        <v>5521</v>
      </c>
      <c r="C2506" t="s">
        <v>5519</v>
      </c>
      <c r="D2506" t="s">
        <v>8251</v>
      </c>
      <c r="E2506">
        <v>255300</v>
      </c>
      <c r="F2506">
        <v>-5.8411214953271E-3</v>
      </c>
      <c r="G2506">
        <v>77.5</v>
      </c>
    </row>
    <row r="2507" spans="1:7" x14ac:dyDescent="0.25">
      <c r="A2507">
        <v>94401</v>
      </c>
      <c r="B2507" t="s">
        <v>3250</v>
      </c>
      <c r="C2507" t="s">
        <v>99</v>
      </c>
      <c r="D2507" t="s">
        <v>8253</v>
      </c>
      <c r="E2507">
        <v>1055700</v>
      </c>
      <c r="F2507">
        <v>-8.9992242048099302E-2</v>
      </c>
      <c r="G2507">
        <v>42</v>
      </c>
    </row>
    <row r="2508" spans="1:7" x14ac:dyDescent="0.25">
      <c r="A2508">
        <v>45103</v>
      </c>
      <c r="B2508" t="s">
        <v>4326</v>
      </c>
      <c r="C2508" t="s">
        <v>4080</v>
      </c>
      <c r="D2508" t="s">
        <v>4333</v>
      </c>
      <c r="E2508">
        <v>180500</v>
      </c>
      <c r="F2508">
        <v>9.6597812879708395E-2</v>
      </c>
      <c r="G2508">
        <v>65</v>
      </c>
    </row>
    <row r="2509" spans="1:7" x14ac:dyDescent="0.25">
      <c r="A2509">
        <v>33713</v>
      </c>
      <c r="B2509" t="s">
        <v>3453</v>
      </c>
      <c r="C2509" t="s">
        <v>3212</v>
      </c>
      <c r="D2509" t="s">
        <v>8283</v>
      </c>
      <c r="E2509">
        <v>192600</v>
      </c>
      <c r="F2509">
        <v>4.1081081081081099E-2</v>
      </c>
      <c r="G2509">
        <v>63</v>
      </c>
    </row>
    <row r="2510" spans="1:7" x14ac:dyDescent="0.25">
      <c r="A2510">
        <v>72653</v>
      </c>
      <c r="B2510" t="s">
        <v>6248</v>
      </c>
      <c r="C2510" t="s">
        <v>6206</v>
      </c>
      <c r="D2510" t="s">
        <v>6248</v>
      </c>
      <c r="E2510">
        <v>137200</v>
      </c>
      <c r="F2510">
        <v>4.8929663608562698E-2</v>
      </c>
      <c r="G2510">
        <v>80</v>
      </c>
    </row>
    <row r="2511" spans="1:7" x14ac:dyDescent="0.25">
      <c r="A2511">
        <v>36535</v>
      </c>
      <c r="B2511" t="s">
        <v>3664</v>
      </c>
      <c r="C2511" t="s">
        <v>3568</v>
      </c>
      <c r="D2511" t="s">
        <v>8394</v>
      </c>
      <c r="E2511">
        <v>172200</v>
      </c>
      <c r="F2511">
        <v>5.1924251679902299E-2</v>
      </c>
      <c r="G2511">
        <v>73</v>
      </c>
    </row>
    <row r="2512" spans="1:7" x14ac:dyDescent="0.25">
      <c r="A2512">
        <v>95688</v>
      </c>
      <c r="B2512" t="s">
        <v>7320</v>
      </c>
      <c r="C2512" t="s">
        <v>99</v>
      </c>
      <c r="D2512" t="s">
        <v>8279</v>
      </c>
      <c r="E2512">
        <v>500800</v>
      </c>
      <c r="F2512">
        <v>4.61384152457372E-3</v>
      </c>
      <c r="G2512">
        <v>58</v>
      </c>
    </row>
    <row r="2513" spans="1:7" x14ac:dyDescent="0.25">
      <c r="A2513">
        <v>32065</v>
      </c>
      <c r="B2513" t="s">
        <v>3223</v>
      </c>
      <c r="C2513" t="s">
        <v>3212</v>
      </c>
      <c r="D2513" t="s">
        <v>2800</v>
      </c>
      <c r="E2513">
        <v>218400</v>
      </c>
      <c r="F2513">
        <v>4.3977055449330803E-2</v>
      </c>
      <c r="G2513">
        <v>72</v>
      </c>
    </row>
    <row r="2514" spans="1:7" x14ac:dyDescent="0.25">
      <c r="A2514">
        <v>34683</v>
      </c>
      <c r="B2514" t="s">
        <v>3541</v>
      </c>
      <c r="C2514" t="s">
        <v>3212</v>
      </c>
      <c r="D2514" t="s">
        <v>8283</v>
      </c>
      <c r="E2514">
        <v>309900</v>
      </c>
      <c r="F2514">
        <v>6.5314541079408706E-2</v>
      </c>
      <c r="G2514">
        <v>70</v>
      </c>
    </row>
    <row r="2515" spans="1:7" x14ac:dyDescent="0.25">
      <c r="A2515">
        <v>98116</v>
      </c>
      <c r="B2515" t="s">
        <v>7542</v>
      </c>
      <c r="C2515" t="s">
        <v>7521</v>
      </c>
      <c r="D2515" t="s">
        <v>8268</v>
      </c>
      <c r="E2515">
        <v>752800</v>
      </c>
      <c r="F2515">
        <v>-1.2462285189557901E-2</v>
      </c>
      <c r="G2515">
        <v>39</v>
      </c>
    </row>
    <row r="2516" spans="1:7" x14ac:dyDescent="0.25">
      <c r="A2516">
        <v>32541</v>
      </c>
      <c r="B2516" t="s">
        <v>3282</v>
      </c>
      <c r="C2516" t="s">
        <v>3212</v>
      </c>
      <c r="D2516" t="s">
        <v>8382</v>
      </c>
      <c r="E2516">
        <v>376700</v>
      </c>
      <c r="F2516">
        <v>4.5517624202053797E-2</v>
      </c>
      <c r="G2516">
        <v>108</v>
      </c>
    </row>
    <row r="2517" spans="1:7" x14ac:dyDescent="0.25">
      <c r="A2517">
        <v>98604</v>
      </c>
      <c r="B2517" t="s">
        <v>4617</v>
      </c>
      <c r="C2517" t="s">
        <v>7521</v>
      </c>
      <c r="D2517" t="s">
        <v>8281</v>
      </c>
      <c r="E2517">
        <v>390500</v>
      </c>
      <c r="F2517">
        <v>1.6133229247983299E-2</v>
      </c>
      <c r="G2517">
        <v>71</v>
      </c>
    </row>
    <row r="2518" spans="1:7" x14ac:dyDescent="0.25">
      <c r="A2518">
        <v>29456</v>
      </c>
      <c r="B2518" t="s">
        <v>2926</v>
      </c>
      <c r="C2518" t="s">
        <v>2868</v>
      </c>
      <c r="D2518" t="s">
        <v>8301</v>
      </c>
      <c r="E2518">
        <v>182600</v>
      </c>
      <c r="F2518">
        <v>6.8461088355763602E-2</v>
      </c>
      <c r="G2518">
        <v>65</v>
      </c>
    </row>
    <row r="2519" spans="1:7" x14ac:dyDescent="0.25">
      <c r="A2519">
        <v>60565</v>
      </c>
      <c r="B2519" t="s">
        <v>5653</v>
      </c>
      <c r="C2519" t="s">
        <v>5519</v>
      </c>
      <c r="D2519" t="s">
        <v>8251</v>
      </c>
      <c r="E2519">
        <v>386700</v>
      </c>
      <c r="F2519">
        <v>1.4960629921259801E-2</v>
      </c>
      <c r="G2519">
        <v>77</v>
      </c>
    </row>
    <row r="2520" spans="1:7" x14ac:dyDescent="0.25">
      <c r="A2520">
        <v>85741</v>
      </c>
      <c r="B2520" t="s">
        <v>6794</v>
      </c>
      <c r="C2520" t="s">
        <v>6743</v>
      </c>
      <c r="D2520" t="s">
        <v>6794</v>
      </c>
      <c r="E2520">
        <v>199900</v>
      </c>
      <c r="F2520">
        <v>4.2775169535732897E-2</v>
      </c>
      <c r="G2520">
        <v>53.5</v>
      </c>
    </row>
    <row r="2521" spans="1:7" x14ac:dyDescent="0.25">
      <c r="A2521">
        <v>46168</v>
      </c>
      <c r="B2521" t="s">
        <v>540</v>
      </c>
      <c r="C2521" t="s">
        <v>4413</v>
      </c>
      <c r="D2521" t="s">
        <v>8292</v>
      </c>
      <c r="E2521">
        <v>189400</v>
      </c>
      <c r="F2521">
        <v>6.2254627033090301E-2</v>
      </c>
      <c r="G2521">
        <v>57</v>
      </c>
    </row>
    <row r="2522" spans="1:7" x14ac:dyDescent="0.25">
      <c r="A2522">
        <v>55433</v>
      </c>
      <c r="B2522" t="s">
        <v>5351</v>
      </c>
      <c r="C2522" t="s">
        <v>5260</v>
      </c>
      <c r="D2522" t="s">
        <v>8314</v>
      </c>
      <c r="E2522">
        <v>227900</v>
      </c>
      <c r="F2522">
        <v>4.1590493601462497E-2</v>
      </c>
      <c r="G2522">
        <v>63</v>
      </c>
    </row>
    <row r="2523" spans="1:7" x14ac:dyDescent="0.25">
      <c r="A2523">
        <v>91701</v>
      </c>
      <c r="B2523" t="s">
        <v>6925</v>
      </c>
      <c r="C2523" t="s">
        <v>99</v>
      </c>
      <c r="D2523" t="s">
        <v>8282</v>
      </c>
      <c r="E2523">
        <v>557700</v>
      </c>
      <c r="F2523">
        <v>1.23434380105282E-2</v>
      </c>
      <c r="G2523">
        <v>64</v>
      </c>
    </row>
    <row r="2524" spans="1:7" x14ac:dyDescent="0.25">
      <c r="A2524">
        <v>27302</v>
      </c>
      <c r="B2524" t="s">
        <v>2601</v>
      </c>
      <c r="C2524" t="s">
        <v>2564</v>
      </c>
      <c r="D2524" t="s">
        <v>247</v>
      </c>
      <c r="E2524">
        <v>192400</v>
      </c>
      <c r="F2524">
        <v>3.1635388739946403E-2</v>
      </c>
      <c r="G2524">
        <v>55</v>
      </c>
    </row>
    <row r="2525" spans="1:7" x14ac:dyDescent="0.25">
      <c r="A2525">
        <v>34957</v>
      </c>
      <c r="B2525" t="s">
        <v>7885</v>
      </c>
      <c r="C2525" t="s">
        <v>3212</v>
      </c>
      <c r="D2525" t="s">
        <v>8297</v>
      </c>
      <c r="E2525">
        <v>267700</v>
      </c>
      <c r="F2525">
        <v>4.40717628705148E-2</v>
      </c>
      <c r="G2525">
        <v>117</v>
      </c>
    </row>
    <row r="2526" spans="1:7" x14ac:dyDescent="0.25">
      <c r="A2526">
        <v>89113</v>
      </c>
      <c r="B2526" t="s">
        <v>6854</v>
      </c>
      <c r="C2526" t="s">
        <v>6849</v>
      </c>
      <c r="D2526" t="s">
        <v>8277</v>
      </c>
      <c r="E2526">
        <v>289200</v>
      </c>
      <c r="F2526">
        <v>3.99137001078749E-2</v>
      </c>
      <c r="G2526">
        <v>59</v>
      </c>
    </row>
    <row r="2527" spans="1:7" x14ac:dyDescent="0.25">
      <c r="A2527">
        <v>85258</v>
      </c>
      <c r="B2527" t="s">
        <v>6748</v>
      </c>
      <c r="C2527" t="s">
        <v>6743</v>
      </c>
      <c r="D2527" t="s">
        <v>8264</v>
      </c>
      <c r="E2527">
        <v>519200</v>
      </c>
      <c r="F2527">
        <v>3.8607721544308901E-2</v>
      </c>
      <c r="G2527">
        <v>74</v>
      </c>
    </row>
    <row r="2528" spans="1:7" x14ac:dyDescent="0.25">
      <c r="A2528">
        <v>8723</v>
      </c>
      <c r="B2528" t="s">
        <v>1031</v>
      </c>
      <c r="C2528" t="s">
        <v>733</v>
      </c>
      <c r="D2528" t="s">
        <v>8250</v>
      </c>
      <c r="E2528">
        <v>271300</v>
      </c>
      <c r="F2528">
        <v>4.1059094397544099E-2</v>
      </c>
      <c r="G2528">
        <v>106.5</v>
      </c>
    </row>
    <row r="2529" spans="1:7" x14ac:dyDescent="0.25">
      <c r="A2529">
        <v>96786</v>
      </c>
      <c r="B2529" t="s">
        <v>7401</v>
      </c>
      <c r="C2529" t="s">
        <v>7368</v>
      </c>
      <c r="D2529" t="s">
        <v>8315</v>
      </c>
      <c r="E2529">
        <v>635300</v>
      </c>
      <c r="F2529">
        <v>9.3740069907848698E-3</v>
      </c>
      <c r="G2529">
        <v>78</v>
      </c>
    </row>
    <row r="2530" spans="1:7" x14ac:dyDescent="0.25">
      <c r="A2530">
        <v>92707</v>
      </c>
      <c r="B2530" t="s">
        <v>7045</v>
      </c>
      <c r="C2530" t="s">
        <v>99</v>
      </c>
      <c r="D2530" t="s">
        <v>8256</v>
      </c>
      <c r="E2530">
        <v>536000</v>
      </c>
      <c r="F2530">
        <v>4.4223650886421197E-2</v>
      </c>
      <c r="G2530">
        <v>64</v>
      </c>
    </row>
    <row r="2531" spans="1:7" x14ac:dyDescent="0.25">
      <c r="A2531">
        <v>62002</v>
      </c>
      <c r="B2531" t="s">
        <v>542</v>
      </c>
      <c r="C2531" t="s">
        <v>5519</v>
      </c>
      <c r="D2531" t="s">
        <v>8263</v>
      </c>
      <c r="E2531">
        <v>70200</v>
      </c>
      <c r="F2531">
        <v>8.6206896551724102E-3</v>
      </c>
      <c r="G2531">
        <v>97.5</v>
      </c>
    </row>
    <row r="2532" spans="1:7" x14ac:dyDescent="0.25">
      <c r="A2532">
        <v>94561</v>
      </c>
      <c r="B2532" t="s">
        <v>7193</v>
      </c>
      <c r="C2532" t="s">
        <v>99</v>
      </c>
      <c r="D2532" t="s">
        <v>8253</v>
      </c>
      <c r="E2532">
        <v>468900</v>
      </c>
      <c r="F2532">
        <v>1.03425985778927E-2</v>
      </c>
      <c r="G2532">
        <v>48</v>
      </c>
    </row>
    <row r="2533" spans="1:7" x14ac:dyDescent="0.25">
      <c r="A2533">
        <v>37206</v>
      </c>
      <c r="B2533" t="s">
        <v>3695</v>
      </c>
      <c r="C2533" t="s">
        <v>3692</v>
      </c>
      <c r="D2533" t="s">
        <v>8255</v>
      </c>
      <c r="E2533">
        <v>344400</v>
      </c>
      <c r="F2533">
        <v>8.7873462214411308E-3</v>
      </c>
      <c r="G2533">
        <v>63</v>
      </c>
    </row>
    <row r="2534" spans="1:7" x14ac:dyDescent="0.25">
      <c r="A2534">
        <v>55122</v>
      </c>
      <c r="B2534" t="s">
        <v>5301</v>
      </c>
      <c r="C2534" t="s">
        <v>5260</v>
      </c>
      <c r="D2534" t="s">
        <v>8314</v>
      </c>
      <c r="E2534">
        <v>280600</v>
      </c>
      <c r="F2534">
        <v>5.5680963130173101E-2</v>
      </c>
      <c r="G2534">
        <v>60</v>
      </c>
    </row>
    <row r="2535" spans="1:7" x14ac:dyDescent="0.25">
      <c r="A2535">
        <v>37110</v>
      </c>
      <c r="B2535" t="s">
        <v>3726</v>
      </c>
      <c r="C2535" t="s">
        <v>3692</v>
      </c>
      <c r="D2535" t="s">
        <v>7443</v>
      </c>
      <c r="E2535">
        <v>106700</v>
      </c>
      <c r="F2535">
        <v>0.11610878661087901</v>
      </c>
      <c r="G2535">
        <v>71</v>
      </c>
    </row>
    <row r="2536" spans="1:7" x14ac:dyDescent="0.25">
      <c r="A2536">
        <v>90048</v>
      </c>
      <c r="B2536" t="s">
        <v>98</v>
      </c>
      <c r="C2536" t="s">
        <v>99</v>
      </c>
      <c r="D2536" t="s">
        <v>8256</v>
      </c>
      <c r="E2536">
        <v>1861600</v>
      </c>
      <c r="F2536">
        <v>4.7962170682278801E-2</v>
      </c>
      <c r="G2536">
        <v>76</v>
      </c>
    </row>
    <row r="2537" spans="1:7" x14ac:dyDescent="0.25">
      <c r="A2537">
        <v>77706</v>
      </c>
      <c r="B2537" t="s">
        <v>6976</v>
      </c>
      <c r="C2537" t="s">
        <v>6396</v>
      </c>
      <c r="D2537" t="s">
        <v>8388</v>
      </c>
      <c r="E2537">
        <v>175500</v>
      </c>
      <c r="F2537">
        <v>1.2694748990190401E-2</v>
      </c>
      <c r="G2537">
        <v>0</v>
      </c>
    </row>
    <row r="2538" spans="1:7" x14ac:dyDescent="0.25">
      <c r="A2538">
        <v>73012</v>
      </c>
      <c r="B2538" t="s">
        <v>6268</v>
      </c>
      <c r="C2538" t="s">
        <v>6269</v>
      </c>
      <c r="D2538" t="s">
        <v>6295</v>
      </c>
      <c r="E2538">
        <v>215100</v>
      </c>
      <c r="F2538">
        <v>1.9431279620853101E-2</v>
      </c>
      <c r="G2538">
        <v>74.5</v>
      </c>
    </row>
    <row r="2539" spans="1:7" x14ac:dyDescent="0.25">
      <c r="A2539">
        <v>78210</v>
      </c>
      <c r="B2539" t="s">
        <v>3440</v>
      </c>
      <c r="C2539" t="s">
        <v>6396</v>
      </c>
      <c r="D2539" t="s">
        <v>8257</v>
      </c>
      <c r="E2539">
        <v>142200</v>
      </c>
      <c r="F2539">
        <v>9.8069498069498107E-2</v>
      </c>
      <c r="G2539">
        <v>75.5</v>
      </c>
    </row>
    <row r="2540" spans="1:7" x14ac:dyDescent="0.25">
      <c r="A2540">
        <v>11040</v>
      </c>
      <c r="B2540" t="s">
        <v>1137</v>
      </c>
      <c r="C2540" t="s">
        <v>1075</v>
      </c>
      <c r="D2540" t="s">
        <v>8250</v>
      </c>
      <c r="E2540">
        <v>690700</v>
      </c>
      <c r="F2540">
        <v>1.5287373217698101E-2</v>
      </c>
      <c r="G2540">
        <v>121</v>
      </c>
    </row>
    <row r="2541" spans="1:7" x14ac:dyDescent="0.25">
      <c r="A2541">
        <v>27614</v>
      </c>
      <c r="B2541" t="s">
        <v>2660</v>
      </c>
      <c r="C2541" t="s">
        <v>2564</v>
      </c>
      <c r="D2541" t="s">
        <v>2660</v>
      </c>
      <c r="E2541">
        <v>411400</v>
      </c>
      <c r="F2541">
        <v>3.5750251762336399E-2</v>
      </c>
      <c r="G2541">
        <v>71.5</v>
      </c>
    </row>
    <row r="2542" spans="1:7" x14ac:dyDescent="0.25">
      <c r="A2542">
        <v>28734</v>
      </c>
      <c r="B2542" t="s">
        <v>300</v>
      </c>
      <c r="C2542" t="s">
        <v>2564</v>
      </c>
      <c r="E2542">
        <v>162900</v>
      </c>
      <c r="F2542">
        <v>0.114989733059548</v>
      </c>
      <c r="G2542">
        <v>128</v>
      </c>
    </row>
    <row r="2543" spans="1:7" x14ac:dyDescent="0.25">
      <c r="A2543">
        <v>76006</v>
      </c>
      <c r="B2543" t="s">
        <v>356</v>
      </c>
      <c r="C2543" t="s">
        <v>6396</v>
      </c>
      <c r="D2543" t="s">
        <v>8262</v>
      </c>
      <c r="E2543">
        <v>274000</v>
      </c>
      <c r="F2543">
        <v>3.74858008330178E-2</v>
      </c>
      <c r="G2543">
        <v>49</v>
      </c>
    </row>
    <row r="2544" spans="1:7" x14ac:dyDescent="0.25">
      <c r="A2544">
        <v>80017</v>
      </c>
      <c r="B2544" t="s">
        <v>4232</v>
      </c>
      <c r="C2544" t="s">
        <v>6509</v>
      </c>
      <c r="D2544" t="s">
        <v>8274</v>
      </c>
      <c r="E2544">
        <v>314400</v>
      </c>
      <c r="F2544">
        <v>3.01441677588467E-2</v>
      </c>
      <c r="G2544">
        <v>49</v>
      </c>
    </row>
    <row r="2545" spans="1:7" x14ac:dyDescent="0.25">
      <c r="A2545">
        <v>77025</v>
      </c>
      <c r="B2545" t="s">
        <v>2056</v>
      </c>
      <c r="C2545" t="s">
        <v>6396</v>
      </c>
      <c r="D2545" t="s">
        <v>8252</v>
      </c>
      <c r="E2545">
        <v>383200</v>
      </c>
      <c r="F2545">
        <v>-7.5289575289575306E-2</v>
      </c>
      <c r="G2545">
        <v>114</v>
      </c>
    </row>
    <row r="2546" spans="1:7" x14ac:dyDescent="0.25">
      <c r="A2546">
        <v>29455</v>
      </c>
      <c r="B2546" t="s">
        <v>1740</v>
      </c>
      <c r="C2546" t="s">
        <v>2868</v>
      </c>
      <c r="D2546" t="s">
        <v>8301</v>
      </c>
      <c r="E2546">
        <v>410100</v>
      </c>
      <c r="F2546">
        <v>5.6400196174595397E-3</v>
      </c>
      <c r="G2546">
        <v>127</v>
      </c>
    </row>
    <row r="2547" spans="1:7" x14ac:dyDescent="0.25">
      <c r="A2547">
        <v>93012</v>
      </c>
      <c r="B2547" t="s">
        <v>7056</v>
      </c>
      <c r="C2547" t="s">
        <v>99</v>
      </c>
      <c r="D2547" t="s">
        <v>8296</v>
      </c>
      <c r="E2547">
        <v>612600</v>
      </c>
      <c r="F2547">
        <v>7.5657894736842098E-3</v>
      </c>
      <c r="G2547">
        <v>70.5</v>
      </c>
    </row>
    <row r="2548" spans="1:7" x14ac:dyDescent="0.25">
      <c r="A2548">
        <v>15236</v>
      </c>
      <c r="B2548" t="s">
        <v>1348</v>
      </c>
      <c r="C2548" t="s">
        <v>1538</v>
      </c>
      <c r="D2548" t="s">
        <v>1587</v>
      </c>
      <c r="E2548">
        <v>176000</v>
      </c>
      <c r="F2548">
        <v>5.4523666866387099E-2</v>
      </c>
      <c r="G2548">
        <v>58</v>
      </c>
    </row>
    <row r="2549" spans="1:7" x14ac:dyDescent="0.25">
      <c r="A2549">
        <v>49417</v>
      </c>
      <c r="B2549" t="s">
        <v>4856</v>
      </c>
      <c r="C2549" t="s">
        <v>4633</v>
      </c>
      <c r="D2549" t="s">
        <v>8353</v>
      </c>
      <c r="E2549">
        <v>224800</v>
      </c>
      <c r="F2549">
        <v>8.0249879865449306E-2</v>
      </c>
      <c r="G2549">
        <v>58</v>
      </c>
    </row>
    <row r="2550" spans="1:7" x14ac:dyDescent="0.25">
      <c r="A2550">
        <v>45150</v>
      </c>
      <c r="B2550" t="s">
        <v>238</v>
      </c>
      <c r="C2550" t="s">
        <v>4080</v>
      </c>
      <c r="D2550" t="s">
        <v>4333</v>
      </c>
      <c r="E2550">
        <v>197100</v>
      </c>
      <c r="F2550">
        <v>0.145264381173736</v>
      </c>
      <c r="G2550">
        <v>66</v>
      </c>
    </row>
    <row r="2551" spans="1:7" x14ac:dyDescent="0.25">
      <c r="A2551">
        <v>95835</v>
      </c>
      <c r="B2551" t="s">
        <v>7308</v>
      </c>
      <c r="C2551" t="s">
        <v>99</v>
      </c>
      <c r="D2551" t="s">
        <v>8273</v>
      </c>
      <c r="E2551">
        <v>404700</v>
      </c>
      <c r="F2551">
        <v>1.3523666416228401E-2</v>
      </c>
      <c r="G2551">
        <v>54</v>
      </c>
    </row>
    <row r="2552" spans="1:7" x14ac:dyDescent="0.25">
      <c r="A2552">
        <v>30161</v>
      </c>
      <c r="B2552" t="s">
        <v>1416</v>
      </c>
      <c r="C2552" t="s">
        <v>2990</v>
      </c>
      <c r="D2552" t="s">
        <v>1416</v>
      </c>
      <c r="E2552">
        <v>125900</v>
      </c>
      <c r="F2552">
        <v>5.5322715842414098E-2</v>
      </c>
      <c r="G2552">
        <v>78</v>
      </c>
    </row>
    <row r="2553" spans="1:7" x14ac:dyDescent="0.25">
      <c r="A2553">
        <v>74105</v>
      </c>
      <c r="B2553" t="s">
        <v>6347</v>
      </c>
      <c r="C2553" t="s">
        <v>6269</v>
      </c>
      <c r="D2553" t="s">
        <v>6347</v>
      </c>
      <c r="E2553">
        <v>180900</v>
      </c>
      <c r="F2553">
        <v>1.9729425028184901E-2</v>
      </c>
      <c r="G2553">
        <v>65</v>
      </c>
    </row>
    <row r="2554" spans="1:7" x14ac:dyDescent="0.25">
      <c r="A2554">
        <v>3038</v>
      </c>
      <c r="B2554" t="s">
        <v>447</v>
      </c>
      <c r="C2554" t="s">
        <v>444</v>
      </c>
      <c r="D2554" t="s">
        <v>8271</v>
      </c>
      <c r="E2554">
        <v>292800</v>
      </c>
      <c r="F2554">
        <v>1.3499480789200401E-2</v>
      </c>
      <c r="G2554">
        <v>63.5</v>
      </c>
    </row>
    <row r="2555" spans="1:7" x14ac:dyDescent="0.25">
      <c r="A2555">
        <v>15701</v>
      </c>
      <c r="B2555" t="s">
        <v>1642</v>
      </c>
      <c r="C2555" t="s">
        <v>1538</v>
      </c>
      <c r="D2555" t="s">
        <v>1548</v>
      </c>
      <c r="E2555">
        <v>152900</v>
      </c>
      <c r="F2555">
        <v>6.18055555555556E-2</v>
      </c>
      <c r="G2555">
        <v>100</v>
      </c>
    </row>
    <row r="2556" spans="1:7" x14ac:dyDescent="0.25">
      <c r="A2556">
        <v>77571</v>
      </c>
      <c r="B2556" t="s">
        <v>4459</v>
      </c>
      <c r="C2556" t="s">
        <v>6396</v>
      </c>
      <c r="D2556" t="s">
        <v>8252</v>
      </c>
      <c r="E2556">
        <v>183200</v>
      </c>
      <c r="F2556">
        <v>3.6785512167515598E-2</v>
      </c>
      <c r="G2556">
        <v>58</v>
      </c>
    </row>
    <row r="2557" spans="1:7" x14ac:dyDescent="0.25">
      <c r="A2557">
        <v>35209</v>
      </c>
      <c r="B2557" t="s">
        <v>3603</v>
      </c>
      <c r="C2557" t="s">
        <v>3568</v>
      </c>
      <c r="D2557" t="s">
        <v>8299</v>
      </c>
      <c r="E2557">
        <v>355700</v>
      </c>
      <c r="F2557">
        <v>5.8315977387682197E-2</v>
      </c>
      <c r="G2557">
        <v>70.5</v>
      </c>
    </row>
    <row r="2558" spans="1:7" x14ac:dyDescent="0.25">
      <c r="A2558">
        <v>67203</v>
      </c>
      <c r="B2558" t="s">
        <v>6031</v>
      </c>
      <c r="C2558" t="s">
        <v>5958</v>
      </c>
      <c r="D2558" t="s">
        <v>6031</v>
      </c>
      <c r="E2558">
        <v>98900</v>
      </c>
      <c r="F2558">
        <v>3.77754459601259E-2</v>
      </c>
      <c r="G2558">
        <v>63</v>
      </c>
    </row>
    <row r="2559" spans="1:7" x14ac:dyDescent="0.25">
      <c r="A2559">
        <v>20817</v>
      </c>
      <c r="B2559" t="s">
        <v>2151</v>
      </c>
      <c r="C2559" t="s">
        <v>101</v>
      </c>
      <c r="D2559" t="s">
        <v>8259</v>
      </c>
      <c r="E2559">
        <v>855900</v>
      </c>
      <c r="F2559">
        <v>-6.1542034370645603E-3</v>
      </c>
      <c r="G2559">
        <v>91</v>
      </c>
    </row>
    <row r="2560" spans="1:7" x14ac:dyDescent="0.25">
      <c r="A2560">
        <v>78717</v>
      </c>
      <c r="B2560" t="s">
        <v>5369</v>
      </c>
      <c r="C2560" t="s">
        <v>6396</v>
      </c>
      <c r="D2560" t="s">
        <v>8254</v>
      </c>
      <c r="E2560">
        <v>363800</v>
      </c>
      <c r="F2560">
        <v>-1.5692640692640699E-2</v>
      </c>
      <c r="G2560">
        <v>65</v>
      </c>
    </row>
    <row r="2561" spans="1:7" x14ac:dyDescent="0.25">
      <c r="A2561">
        <v>72032</v>
      </c>
      <c r="B2561" t="s">
        <v>170</v>
      </c>
      <c r="C2561" t="s">
        <v>6206</v>
      </c>
      <c r="D2561" t="s">
        <v>8326</v>
      </c>
      <c r="E2561">
        <v>137300</v>
      </c>
      <c r="F2561">
        <v>5.5342044581091501E-2</v>
      </c>
      <c r="G2561">
        <v>63.5</v>
      </c>
    </row>
    <row r="2562" spans="1:7" x14ac:dyDescent="0.25">
      <c r="A2562">
        <v>71270</v>
      </c>
      <c r="B2562" t="s">
        <v>6191</v>
      </c>
      <c r="C2562" t="s">
        <v>6091</v>
      </c>
      <c r="D2562" t="s">
        <v>6191</v>
      </c>
      <c r="E2562">
        <v>179000</v>
      </c>
      <c r="F2562">
        <v>1.4164305949008501E-2</v>
      </c>
      <c r="G2562">
        <v>0</v>
      </c>
    </row>
    <row r="2563" spans="1:7" x14ac:dyDescent="0.25">
      <c r="A2563">
        <v>46033</v>
      </c>
      <c r="B2563" t="s">
        <v>1091</v>
      </c>
      <c r="C2563" t="s">
        <v>4413</v>
      </c>
      <c r="D2563" t="s">
        <v>8292</v>
      </c>
      <c r="E2563">
        <v>354800</v>
      </c>
      <c r="F2563">
        <v>3.4100845234625497E-2</v>
      </c>
      <c r="G2563">
        <v>69</v>
      </c>
    </row>
    <row r="2564" spans="1:7" x14ac:dyDescent="0.25">
      <c r="A2564">
        <v>50310</v>
      </c>
      <c r="B2564" t="s">
        <v>4980</v>
      </c>
      <c r="C2564" t="s">
        <v>4942</v>
      </c>
      <c r="D2564" t="s">
        <v>8371</v>
      </c>
      <c r="E2564">
        <v>165500</v>
      </c>
      <c r="F2564">
        <v>3.0510585305105899E-2</v>
      </c>
      <c r="G2564">
        <v>57</v>
      </c>
    </row>
    <row r="2565" spans="1:7" x14ac:dyDescent="0.25">
      <c r="A2565">
        <v>37814</v>
      </c>
      <c r="B2565" t="s">
        <v>661</v>
      </c>
      <c r="C2565" t="s">
        <v>3692</v>
      </c>
      <c r="D2565" t="s">
        <v>661</v>
      </c>
      <c r="E2565">
        <v>140200</v>
      </c>
      <c r="F2565">
        <v>1.74165457184325E-2</v>
      </c>
      <c r="G2565">
        <v>77</v>
      </c>
    </row>
    <row r="2566" spans="1:7" x14ac:dyDescent="0.25">
      <c r="A2566">
        <v>43214</v>
      </c>
      <c r="B2566" t="s">
        <v>2838</v>
      </c>
      <c r="C2566" t="s">
        <v>4080</v>
      </c>
      <c r="D2566" t="s">
        <v>2838</v>
      </c>
      <c r="E2566">
        <v>298800</v>
      </c>
      <c r="F2566">
        <v>2.60989010989011E-2</v>
      </c>
      <c r="G2566">
        <v>55</v>
      </c>
    </row>
    <row r="2567" spans="1:7" x14ac:dyDescent="0.25">
      <c r="A2567">
        <v>30542</v>
      </c>
      <c r="B2567" t="s">
        <v>3095</v>
      </c>
      <c r="C2567" t="s">
        <v>2990</v>
      </c>
      <c r="D2567" t="s">
        <v>2081</v>
      </c>
      <c r="E2567">
        <v>230600</v>
      </c>
      <c r="F2567">
        <v>5.7313159101329697E-2</v>
      </c>
      <c r="G2567">
        <v>64</v>
      </c>
    </row>
    <row r="2568" spans="1:7" x14ac:dyDescent="0.25">
      <c r="A2568">
        <v>19152</v>
      </c>
      <c r="B2568" t="s">
        <v>1984</v>
      </c>
      <c r="C2568" t="s">
        <v>1538</v>
      </c>
      <c r="D2568" t="s">
        <v>8293</v>
      </c>
      <c r="E2568">
        <v>218000</v>
      </c>
      <c r="F2568">
        <v>7.9207920792079195E-2</v>
      </c>
      <c r="G2568">
        <v>71</v>
      </c>
    </row>
    <row r="2569" spans="1:7" x14ac:dyDescent="0.25">
      <c r="A2569">
        <v>20746</v>
      </c>
      <c r="B2569" t="s">
        <v>2134</v>
      </c>
      <c r="C2569" t="s">
        <v>101</v>
      </c>
      <c r="D2569" t="s">
        <v>8259</v>
      </c>
      <c r="E2569">
        <v>242800</v>
      </c>
      <c r="F2569">
        <v>5.0173010380622801E-2</v>
      </c>
      <c r="G2569">
        <v>117</v>
      </c>
    </row>
    <row r="2570" spans="1:7" x14ac:dyDescent="0.25">
      <c r="A2570">
        <v>76013</v>
      </c>
      <c r="B2570" t="s">
        <v>356</v>
      </c>
      <c r="C2570" t="s">
        <v>6396</v>
      </c>
      <c r="D2570" t="s">
        <v>8262</v>
      </c>
      <c r="E2570">
        <v>217200</v>
      </c>
      <c r="F2570">
        <v>5.8995611896635797E-2</v>
      </c>
      <c r="G2570">
        <v>50</v>
      </c>
    </row>
    <row r="2571" spans="1:7" x14ac:dyDescent="0.25">
      <c r="A2571">
        <v>98370</v>
      </c>
      <c r="B2571" t="s">
        <v>7594</v>
      </c>
      <c r="C2571" t="s">
        <v>7521</v>
      </c>
      <c r="D2571" t="s">
        <v>8391</v>
      </c>
      <c r="E2571">
        <v>435200</v>
      </c>
      <c r="F2571">
        <v>2.44821092278719E-2</v>
      </c>
      <c r="G2571">
        <v>56</v>
      </c>
    </row>
    <row r="2572" spans="1:7" x14ac:dyDescent="0.25">
      <c r="A2572">
        <v>66049</v>
      </c>
      <c r="B2572" t="s">
        <v>255</v>
      </c>
      <c r="C2572" t="s">
        <v>5958</v>
      </c>
      <c r="D2572" t="s">
        <v>255</v>
      </c>
      <c r="E2572">
        <v>248200</v>
      </c>
      <c r="F2572">
        <v>5.7520238602471199E-2</v>
      </c>
      <c r="G2572">
        <v>79</v>
      </c>
    </row>
    <row r="2573" spans="1:7" x14ac:dyDescent="0.25">
      <c r="A2573">
        <v>33169</v>
      </c>
      <c r="B2573" t="s">
        <v>3361</v>
      </c>
      <c r="C2573" t="s">
        <v>3212</v>
      </c>
      <c r="D2573" t="s">
        <v>8265</v>
      </c>
      <c r="E2573">
        <v>262200</v>
      </c>
      <c r="F2573">
        <v>3.8004750593824202E-2</v>
      </c>
      <c r="G2573">
        <v>116</v>
      </c>
    </row>
    <row r="2574" spans="1:7" x14ac:dyDescent="0.25">
      <c r="A2574">
        <v>81301</v>
      </c>
      <c r="B2574" t="s">
        <v>6585</v>
      </c>
      <c r="C2574" t="s">
        <v>6509</v>
      </c>
      <c r="D2574" t="s">
        <v>6585</v>
      </c>
      <c r="E2574">
        <v>469600</v>
      </c>
      <c r="F2574">
        <v>6.7515344396453694E-2</v>
      </c>
      <c r="G2574">
        <v>100</v>
      </c>
    </row>
    <row r="2575" spans="1:7" x14ac:dyDescent="0.25">
      <c r="A2575">
        <v>19047</v>
      </c>
      <c r="B2575" t="s">
        <v>424</v>
      </c>
      <c r="C2575" t="s">
        <v>1538</v>
      </c>
      <c r="D2575" t="s">
        <v>8293</v>
      </c>
      <c r="E2575">
        <v>367300</v>
      </c>
      <c r="F2575">
        <v>4.4653014789533603E-2</v>
      </c>
      <c r="G2575">
        <v>70</v>
      </c>
    </row>
    <row r="2576" spans="1:7" x14ac:dyDescent="0.25">
      <c r="A2576">
        <v>28409</v>
      </c>
      <c r="B2576" t="s">
        <v>266</v>
      </c>
      <c r="C2576" t="s">
        <v>2564</v>
      </c>
      <c r="D2576" t="s">
        <v>266</v>
      </c>
      <c r="E2576">
        <v>283300</v>
      </c>
      <c r="F2576">
        <v>4.53874538745387E-2</v>
      </c>
      <c r="G2576">
        <v>76</v>
      </c>
    </row>
    <row r="2577" spans="1:7" x14ac:dyDescent="0.25">
      <c r="A2577">
        <v>2904</v>
      </c>
      <c r="B2577" t="s">
        <v>439</v>
      </c>
      <c r="C2577" t="s">
        <v>408</v>
      </c>
      <c r="D2577" t="s">
        <v>8324</v>
      </c>
      <c r="E2577">
        <v>217800</v>
      </c>
      <c r="F2577">
        <v>2.63901979264844E-2</v>
      </c>
      <c r="G2577">
        <v>82</v>
      </c>
    </row>
    <row r="2578" spans="1:7" x14ac:dyDescent="0.25">
      <c r="A2578">
        <v>19083</v>
      </c>
      <c r="B2578" t="s">
        <v>1978</v>
      </c>
      <c r="C2578" t="s">
        <v>1538</v>
      </c>
      <c r="D2578" t="s">
        <v>8293</v>
      </c>
      <c r="E2578">
        <v>335700</v>
      </c>
      <c r="F2578">
        <v>1.49164677804296E-3</v>
      </c>
      <c r="G2578">
        <v>62.5</v>
      </c>
    </row>
    <row r="2579" spans="1:7" x14ac:dyDescent="0.25">
      <c r="A2579">
        <v>80601</v>
      </c>
      <c r="B2579" t="s">
        <v>1517</v>
      </c>
      <c r="C2579" t="s">
        <v>6509</v>
      </c>
      <c r="D2579" t="s">
        <v>8274</v>
      </c>
      <c r="E2579">
        <v>345500</v>
      </c>
      <c r="F2579">
        <v>2.1282885013301799E-2</v>
      </c>
      <c r="G2579">
        <v>55.5</v>
      </c>
    </row>
    <row r="2580" spans="1:7" x14ac:dyDescent="0.25">
      <c r="A2580">
        <v>39532</v>
      </c>
      <c r="B2580" t="s">
        <v>3993</v>
      </c>
      <c r="C2580" t="s">
        <v>3932</v>
      </c>
      <c r="D2580" t="s">
        <v>8328</v>
      </c>
      <c r="E2580">
        <v>165900</v>
      </c>
      <c r="F2580">
        <v>6.7567567567567599E-2</v>
      </c>
      <c r="G2580">
        <v>83.5</v>
      </c>
    </row>
    <row r="2581" spans="1:7" x14ac:dyDescent="0.25">
      <c r="A2581">
        <v>37160</v>
      </c>
      <c r="B2581" t="s">
        <v>3740</v>
      </c>
      <c r="C2581" t="s">
        <v>3692</v>
      </c>
      <c r="D2581" t="s">
        <v>3740</v>
      </c>
      <c r="E2581">
        <v>142900</v>
      </c>
      <c r="F2581">
        <v>0.12078431372549001</v>
      </c>
      <c r="G2581">
        <v>75</v>
      </c>
    </row>
    <row r="2582" spans="1:7" x14ac:dyDescent="0.25">
      <c r="A2582">
        <v>74074</v>
      </c>
      <c r="B2582" t="s">
        <v>5293</v>
      </c>
      <c r="C2582" t="s">
        <v>6269</v>
      </c>
      <c r="D2582" t="s">
        <v>5293</v>
      </c>
      <c r="E2582">
        <v>189800</v>
      </c>
      <c r="F2582">
        <v>0.04</v>
      </c>
      <c r="G2582">
        <v>77</v>
      </c>
    </row>
    <row r="2583" spans="1:7" x14ac:dyDescent="0.25">
      <c r="A2583">
        <v>93555</v>
      </c>
      <c r="B2583" t="s">
        <v>7122</v>
      </c>
      <c r="C2583" t="s">
        <v>99</v>
      </c>
      <c r="D2583" t="s">
        <v>7095</v>
      </c>
      <c r="E2583">
        <v>196800</v>
      </c>
      <c r="F2583">
        <v>4.5696068012752403E-2</v>
      </c>
      <c r="G2583">
        <v>88</v>
      </c>
    </row>
    <row r="2584" spans="1:7" x14ac:dyDescent="0.25">
      <c r="A2584">
        <v>34684</v>
      </c>
      <c r="B2584" t="s">
        <v>3541</v>
      </c>
      <c r="C2584" t="s">
        <v>3212</v>
      </c>
      <c r="D2584" t="s">
        <v>8283</v>
      </c>
      <c r="E2584">
        <v>221500</v>
      </c>
      <c r="F2584">
        <v>5.9301769488283099E-2</v>
      </c>
      <c r="G2584">
        <v>71</v>
      </c>
    </row>
    <row r="2585" spans="1:7" x14ac:dyDescent="0.25">
      <c r="A2585">
        <v>34287</v>
      </c>
      <c r="B2585" t="s">
        <v>3518</v>
      </c>
      <c r="C2585" t="s">
        <v>3212</v>
      </c>
      <c r="D2585" t="s">
        <v>8311</v>
      </c>
      <c r="E2585">
        <v>169000</v>
      </c>
      <c r="F2585">
        <v>4.8387096774193498E-2</v>
      </c>
      <c r="G2585">
        <v>87</v>
      </c>
    </row>
    <row r="2586" spans="1:7" x14ac:dyDescent="0.25">
      <c r="A2586">
        <v>65714</v>
      </c>
      <c r="B2586" t="s">
        <v>5948</v>
      </c>
      <c r="C2586" t="s">
        <v>5817</v>
      </c>
      <c r="D2586" t="s">
        <v>144</v>
      </c>
      <c r="E2586">
        <v>182600</v>
      </c>
      <c r="F2586">
        <v>5.4272517321016199E-2</v>
      </c>
      <c r="G2586">
        <v>62</v>
      </c>
    </row>
    <row r="2587" spans="1:7" x14ac:dyDescent="0.25">
      <c r="A2587">
        <v>33764</v>
      </c>
      <c r="B2587" t="s">
        <v>3458</v>
      </c>
      <c r="C2587" t="s">
        <v>3212</v>
      </c>
      <c r="D2587" t="s">
        <v>8283</v>
      </c>
      <c r="E2587">
        <v>247000</v>
      </c>
      <c r="F2587">
        <v>5.1959114139693403E-2</v>
      </c>
      <c r="G2587">
        <v>76.5</v>
      </c>
    </row>
    <row r="2588" spans="1:7" x14ac:dyDescent="0.25">
      <c r="A2588">
        <v>92107</v>
      </c>
      <c r="B2588" t="s">
        <v>6962</v>
      </c>
      <c r="C2588" t="s">
        <v>99</v>
      </c>
      <c r="D2588" t="s">
        <v>8275</v>
      </c>
      <c r="E2588">
        <v>970900</v>
      </c>
      <c r="F2588">
        <v>2.9958677685950402E-3</v>
      </c>
      <c r="G2588">
        <v>62</v>
      </c>
    </row>
    <row r="2589" spans="1:7" x14ac:dyDescent="0.25">
      <c r="A2589">
        <v>94131</v>
      </c>
      <c r="B2589" t="s">
        <v>7177</v>
      </c>
      <c r="C2589" t="s">
        <v>99</v>
      </c>
      <c r="D2589" t="s">
        <v>8253</v>
      </c>
      <c r="E2589">
        <v>1579800</v>
      </c>
      <c r="F2589">
        <v>-5.6046845124282998E-2</v>
      </c>
      <c r="G2589">
        <v>39</v>
      </c>
    </row>
    <row r="2590" spans="1:7" x14ac:dyDescent="0.25">
      <c r="A2590">
        <v>55109</v>
      </c>
      <c r="B2590" t="s">
        <v>758</v>
      </c>
      <c r="C2590" t="s">
        <v>5260</v>
      </c>
      <c r="D2590" t="s">
        <v>8314</v>
      </c>
      <c r="E2590">
        <v>233900</v>
      </c>
      <c r="F2590">
        <v>3.08505949757602E-2</v>
      </c>
      <c r="G2590">
        <v>67</v>
      </c>
    </row>
    <row r="2591" spans="1:7" x14ac:dyDescent="0.25">
      <c r="A2591">
        <v>93292</v>
      </c>
      <c r="B2591" t="s">
        <v>7091</v>
      </c>
      <c r="C2591" t="s">
        <v>99</v>
      </c>
      <c r="D2591" t="s">
        <v>8304</v>
      </c>
      <c r="E2591">
        <v>233800</v>
      </c>
      <c r="F2591">
        <v>3.54295837023915E-2</v>
      </c>
      <c r="G2591">
        <v>61</v>
      </c>
    </row>
    <row r="2592" spans="1:7" x14ac:dyDescent="0.25">
      <c r="A2592">
        <v>33813</v>
      </c>
      <c r="B2592" t="s">
        <v>3467</v>
      </c>
      <c r="C2592" t="s">
        <v>3212</v>
      </c>
      <c r="D2592" t="s">
        <v>8337</v>
      </c>
      <c r="E2592">
        <v>236700</v>
      </c>
      <c r="F2592">
        <v>5.0599201065246298E-2</v>
      </c>
      <c r="G2592">
        <v>69</v>
      </c>
    </row>
    <row r="2593" spans="1:7" x14ac:dyDescent="0.25">
      <c r="A2593">
        <v>60107</v>
      </c>
      <c r="B2593" t="s">
        <v>5561</v>
      </c>
      <c r="C2593" t="s">
        <v>5519</v>
      </c>
      <c r="D2593" t="s">
        <v>8251</v>
      </c>
      <c r="E2593">
        <v>201000</v>
      </c>
      <c r="F2593">
        <v>2.6557711950970401E-2</v>
      </c>
      <c r="G2593">
        <v>83</v>
      </c>
    </row>
    <row r="2594" spans="1:7" x14ac:dyDescent="0.25">
      <c r="A2594">
        <v>77073</v>
      </c>
      <c r="B2594" t="s">
        <v>2056</v>
      </c>
      <c r="C2594" t="s">
        <v>6396</v>
      </c>
      <c r="D2594" t="s">
        <v>8252</v>
      </c>
      <c r="E2594">
        <v>166500</v>
      </c>
      <c r="F2594">
        <v>7.9766536964980497E-2</v>
      </c>
      <c r="G2594">
        <v>52</v>
      </c>
    </row>
    <row r="2595" spans="1:7" x14ac:dyDescent="0.25">
      <c r="A2595">
        <v>47304</v>
      </c>
      <c r="B2595" t="s">
        <v>4570</v>
      </c>
      <c r="C2595" t="s">
        <v>4413</v>
      </c>
      <c r="D2595" t="s">
        <v>4570</v>
      </c>
      <c r="E2595">
        <v>127500</v>
      </c>
      <c r="F2595">
        <v>7.0528967254408104E-2</v>
      </c>
      <c r="G2595">
        <v>72.5</v>
      </c>
    </row>
    <row r="2596" spans="1:7" x14ac:dyDescent="0.25">
      <c r="A2596">
        <v>63130</v>
      </c>
      <c r="B2596" t="s">
        <v>5847</v>
      </c>
      <c r="C2596" t="s">
        <v>5817</v>
      </c>
      <c r="D2596" t="s">
        <v>8263</v>
      </c>
      <c r="E2596">
        <v>217400</v>
      </c>
      <c r="F2596">
        <v>1.6362786348761101E-2</v>
      </c>
      <c r="G2596">
        <v>76.5</v>
      </c>
    </row>
    <row r="2597" spans="1:7" x14ac:dyDescent="0.25">
      <c r="A2597">
        <v>48071</v>
      </c>
      <c r="B2597" t="s">
        <v>2508</v>
      </c>
      <c r="C2597" t="s">
        <v>4633</v>
      </c>
      <c r="D2597" t="s">
        <v>8278</v>
      </c>
      <c r="E2597">
        <v>143800</v>
      </c>
      <c r="F2597">
        <v>4.5058139534883697E-2</v>
      </c>
      <c r="G2597">
        <v>50</v>
      </c>
    </row>
    <row r="2598" spans="1:7" x14ac:dyDescent="0.25">
      <c r="A2598">
        <v>39120</v>
      </c>
      <c r="B2598" t="s">
        <v>3967</v>
      </c>
      <c r="C2598" t="s">
        <v>3932</v>
      </c>
      <c r="D2598" t="s">
        <v>3967</v>
      </c>
      <c r="E2598">
        <v>101500</v>
      </c>
      <c r="F2598">
        <v>-3.2411820781696903E-2</v>
      </c>
      <c r="G2598">
        <v>0</v>
      </c>
    </row>
    <row r="2599" spans="1:7" x14ac:dyDescent="0.25">
      <c r="A2599">
        <v>33619</v>
      </c>
      <c r="B2599" t="s">
        <v>9173</v>
      </c>
      <c r="C2599" t="s">
        <v>3212</v>
      </c>
      <c r="D2599" t="s">
        <v>8283</v>
      </c>
      <c r="E2599">
        <v>142100</v>
      </c>
      <c r="F2599">
        <v>4.6391752577319603E-2</v>
      </c>
      <c r="G2599">
        <v>70</v>
      </c>
    </row>
    <row r="2600" spans="1:7" x14ac:dyDescent="0.25">
      <c r="A2600">
        <v>7731</v>
      </c>
      <c r="B2600" t="s">
        <v>871</v>
      </c>
      <c r="C2600" t="s">
        <v>733</v>
      </c>
      <c r="D2600" t="s">
        <v>8250</v>
      </c>
      <c r="E2600">
        <v>350700</v>
      </c>
      <c r="F2600">
        <v>1.14187838995147E-3</v>
      </c>
      <c r="G2600">
        <v>112</v>
      </c>
    </row>
    <row r="2601" spans="1:7" x14ac:dyDescent="0.25">
      <c r="A2601">
        <v>29486</v>
      </c>
      <c r="B2601" t="s">
        <v>2932</v>
      </c>
      <c r="C2601" t="s">
        <v>2868</v>
      </c>
      <c r="D2601" t="s">
        <v>8301</v>
      </c>
      <c r="E2601">
        <v>203300</v>
      </c>
      <c r="F2601">
        <v>6.7191601049868793E-2</v>
      </c>
      <c r="G2601">
        <v>88</v>
      </c>
    </row>
    <row r="2602" spans="1:7" x14ac:dyDescent="0.25">
      <c r="A2602">
        <v>33162</v>
      </c>
      <c r="B2602" t="s">
        <v>3379</v>
      </c>
      <c r="C2602" t="s">
        <v>3212</v>
      </c>
      <c r="D2602" t="s">
        <v>8265</v>
      </c>
      <c r="E2602">
        <v>266800</v>
      </c>
      <c r="F2602">
        <v>2.0657995409334301E-2</v>
      </c>
      <c r="G2602">
        <v>89</v>
      </c>
    </row>
    <row r="2603" spans="1:7" x14ac:dyDescent="0.25">
      <c r="A2603">
        <v>6053</v>
      </c>
      <c r="B2603" t="s">
        <v>683</v>
      </c>
      <c r="C2603" t="s">
        <v>678</v>
      </c>
      <c r="D2603" t="s">
        <v>8276</v>
      </c>
      <c r="E2603">
        <v>156900</v>
      </c>
      <c r="F2603">
        <v>-1.2586532410321E-2</v>
      </c>
      <c r="G2603">
        <v>77</v>
      </c>
    </row>
    <row r="2604" spans="1:7" x14ac:dyDescent="0.25">
      <c r="A2604">
        <v>20010</v>
      </c>
      <c r="B2604" t="s">
        <v>494</v>
      </c>
      <c r="C2604" t="s">
        <v>2064</v>
      </c>
      <c r="D2604" t="s">
        <v>8259</v>
      </c>
      <c r="E2604">
        <v>699400</v>
      </c>
      <c r="F2604">
        <v>-9.9093997734994305E-3</v>
      </c>
      <c r="G2604">
        <v>55</v>
      </c>
    </row>
    <row r="2605" spans="1:7" x14ac:dyDescent="0.25">
      <c r="A2605">
        <v>20735</v>
      </c>
      <c r="B2605" t="s">
        <v>200</v>
      </c>
      <c r="C2605" t="s">
        <v>101</v>
      </c>
      <c r="D2605" t="s">
        <v>8259</v>
      </c>
      <c r="E2605">
        <v>297500</v>
      </c>
      <c r="F2605">
        <v>2.0233196159122099E-2</v>
      </c>
      <c r="G2605">
        <v>97.5</v>
      </c>
    </row>
    <row r="2606" spans="1:7" x14ac:dyDescent="0.25">
      <c r="A2606">
        <v>45215</v>
      </c>
      <c r="B2606" t="s">
        <v>261</v>
      </c>
      <c r="C2606" t="s">
        <v>4080</v>
      </c>
      <c r="D2606" t="s">
        <v>4333</v>
      </c>
      <c r="E2606">
        <v>140000</v>
      </c>
      <c r="F2606">
        <v>3.09278350515464E-2</v>
      </c>
      <c r="G2606">
        <v>67</v>
      </c>
    </row>
    <row r="2607" spans="1:7" x14ac:dyDescent="0.25">
      <c r="A2607">
        <v>78727</v>
      </c>
      <c r="B2607" t="s">
        <v>5369</v>
      </c>
      <c r="C2607" t="s">
        <v>6396</v>
      </c>
      <c r="D2607" t="s">
        <v>8254</v>
      </c>
      <c r="E2607">
        <v>346300</v>
      </c>
      <c r="F2607">
        <v>6.1293288384921901E-2</v>
      </c>
      <c r="G2607">
        <v>50</v>
      </c>
    </row>
    <row r="2608" spans="1:7" x14ac:dyDescent="0.25">
      <c r="A2608">
        <v>75077</v>
      </c>
      <c r="B2608" t="s">
        <v>2571</v>
      </c>
      <c r="C2608" t="s">
        <v>6396</v>
      </c>
      <c r="D2608" t="s">
        <v>8262</v>
      </c>
      <c r="E2608">
        <v>324700</v>
      </c>
      <c r="F2608">
        <v>4.0705128205128199E-2</v>
      </c>
      <c r="G2608">
        <v>54.5</v>
      </c>
    </row>
    <row r="2609" spans="1:7" x14ac:dyDescent="0.25">
      <c r="A2609">
        <v>94014</v>
      </c>
      <c r="B2609" t="s">
        <v>7162</v>
      </c>
      <c r="C2609" t="s">
        <v>99</v>
      </c>
      <c r="D2609" t="s">
        <v>8253</v>
      </c>
      <c r="E2609">
        <v>872600</v>
      </c>
      <c r="F2609">
        <v>-7.3279524214103706E-2</v>
      </c>
      <c r="G2609">
        <v>44</v>
      </c>
    </row>
    <row r="2610" spans="1:7" x14ac:dyDescent="0.25">
      <c r="A2610">
        <v>80521</v>
      </c>
      <c r="B2610" t="s">
        <v>6553</v>
      </c>
      <c r="C2610" t="s">
        <v>6509</v>
      </c>
      <c r="D2610" t="s">
        <v>6553</v>
      </c>
      <c r="E2610">
        <v>370600</v>
      </c>
      <c r="F2610">
        <v>3.08762169680111E-2</v>
      </c>
      <c r="G2610">
        <v>52</v>
      </c>
    </row>
    <row r="2611" spans="1:7" x14ac:dyDescent="0.25">
      <c r="A2611">
        <v>90620</v>
      </c>
      <c r="B2611" t="s">
        <v>6893</v>
      </c>
      <c r="C2611" t="s">
        <v>99</v>
      </c>
      <c r="D2611" t="s">
        <v>8256</v>
      </c>
      <c r="E2611">
        <v>592800</v>
      </c>
      <c r="F2611">
        <v>1.2467976088813001E-2</v>
      </c>
      <c r="G2611">
        <v>60</v>
      </c>
    </row>
    <row r="2612" spans="1:7" x14ac:dyDescent="0.25">
      <c r="A2612">
        <v>94043</v>
      </c>
      <c r="B2612" t="s">
        <v>5933</v>
      </c>
      <c r="C2612" t="s">
        <v>99</v>
      </c>
      <c r="D2612" t="s">
        <v>8294</v>
      </c>
      <c r="E2612">
        <v>1433000</v>
      </c>
      <c r="F2612">
        <v>-0.12887537993921</v>
      </c>
      <c r="G2612">
        <v>36</v>
      </c>
    </row>
    <row r="2613" spans="1:7" x14ac:dyDescent="0.25">
      <c r="A2613">
        <v>11357</v>
      </c>
      <c r="B2613" t="s">
        <v>1074</v>
      </c>
      <c r="C2613" t="s">
        <v>1075</v>
      </c>
      <c r="D2613" t="s">
        <v>8250</v>
      </c>
      <c r="E2613">
        <v>905900</v>
      </c>
      <c r="F2613">
        <v>-4.2866564080017598E-3</v>
      </c>
      <c r="G2613">
        <v>164.5</v>
      </c>
    </row>
    <row r="2614" spans="1:7" x14ac:dyDescent="0.25">
      <c r="A2614">
        <v>92571</v>
      </c>
      <c r="B2614" t="s">
        <v>7021</v>
      </c>
      <c r="C2614" t="s">
        <v>99</v>
      </c>
      <c r="D2614" t="s">
        <v>8282</v>
      </c>
      <c r="E2614">
        <v>321500</v>
      </c>
      <c r="F2614">
        <v>4.1126943005181403E-2</v>
      </c>
      <c r="G2614">
        <v>67</v>
      </c>
    </row>
    <row r="2615" spans="1:7" x14ac:dyDescent="0.25">
      <c r="A2615">
        <v>98144</v>
      </c>
      <c r="B2615" t="s">
        <v>7542</v>
      </c>
      <c r="C2615" t="s">
        <v>7521</v>
      </c>
      <c r="D2615" t="s">
        <v>8268</v>
      </c>
      <c r="E2615">
        <v>702300</v>
      </c>
      <c r="F2615">
        <v>-2.0911752404851498E-2</v>
      </c>
      <c r="G2615">
        <v>45</v>
      </c>
    </row>
    <row r="2616" spans="1:7" x14ac:dyDescent="0.25">
      <c r="A2616">
        <v>2908</v>
      </c>
      <c r="B2616" t="s">
        <v>438</v>
      </c>
      <c r="C2616" t="s">
        <v>408</v>
      </c>
      <c r="D2616" t="s">
        <v>8324</v>
      </c>
      <c r="E2616">
        <v>209500</v>
      </c>
      <c r="F2616">
        <v>7.43589743589744E-2</v>
      </c>
      <c r="G2616">
        <v>73</v>
      </c>
    </row>
    <row r="2617" spans="1:7" x14ac:dyDescent="0.25">
      <c r="A2617">
        <v>85143</v>
      </c>
      <c r="B2617" t="s">
        <v>6747</v>
      </c>
      <c r="C2617" t="s">
        <v>6743</v>
      </c>
      <c r="D2617" t="s">
        <v>8264</v>
      </c>
      <c r="E2617">
        <v>225200</v>
      </c>
      <c r="F2617">
        <v>7.1870537839124199E-2</v>
      </c>
      <c r="G2617">
        <v>55</v>
      </c>
    </row>
    <row r="2618" spans="1:7" x14ac:dyDescent="0.25">
      <c r="A2618">
        <v>44133</v>
      </c>
      <c r="B2618" t="s">
        <v>4221</v>
      </c>
      <c r="C2618" t="s">
        <v>4080</v>
      </c>
      <c r="D2618" t="s">
        <v>8270</v>
      </c>
      <c r="E2618">
        <v>216700</v>
      </c>
      <c r="F2618">
        <v>4.4840887174541898E-2</v>
      </c>
      <c r="G2618">
        <v>67</v>
      </c>
    </row>
    <row r="2619" spans="1:7" x14ac:dyDescent="0.25">
      <c r="A2619">
        <v>49505</v>
      </c>
      <c r="B2619" t="s">
        <v>4149</v>
      </c>
      <c r="C2619" t="s">
        <v>4633</v>
      </c>
      <c r="D2619" t="s">
        <v>8353</v>
      </c>
      <c r="E2619">
        <v>168000</v>
      </c>
      <c r="F2619">
        <v>5.2631578947368397E-2</v>
      </c>
      <c r="G2619">
        <v>44</v>
      </c>
    </row>
    <row r="2620" spans="1:7" x14ac:dyDescent="0.25">
      <c r="A2620">
        <v>49341</v>
      </c>
      <c r="B2620" t="s">
        <v>3832</v>
      </c>
      <c r="C2620" t="s">
        <v>4633</v>
      </c>
      <c r="D2620" t="s">
        <v>8353</v>
      </c>
      <c r="E2620">
        <v>257500</v>
      </c>
      <c r="F2620">
        <v>1.8994855559952499E-2</v>
      </c>
      <c r="G2620">
        <v>63</v>
      </c>
    </row>
    <row r="2621" spans="1:7" x14ac:dyDescent="0.25">
      <c r="A2621">
        <v>2816</v>
      </c>
      <c r="B2621" t="s">
        <v>414</v>
      </c>
      <c r="C2621" t="s">
        <v>408</v>
      </c>
      <c r="D2621" t="s">
        <v>8324</v>
      </c>
      <c r="E2621">
        <v>253500</v>
      </c>
      <c r="F2621">
        <v>2.4242424242424201E-2</v>
      </c>
      <c r="G2621">
        <v>88</v>
      </c>
    </row>
    <row r="2622" spans="1:7" x14ac:dyDescent="0.25">
      <c r="A2622">
        <v>11756</v>
      </c>
      <c r="B2622" t="s">
        <v>1192</v>
      </c>
      <c r="C2622" t="s">
        <v>1075</v>
      </c>
      <c r="D2622" t="s">
        <v>8250</v>
      </c>
      <c r="E2622">
        <v>439700</v>
      </c>
      <c r="F2622">
        <v>2.39869585468095E-2</v>
      </c>
      <c r="G2622">
        <v>124.5</v>
      </c>
    </row>
    <row r="2623" spans="1:7" x14ac:dyDescent="0.25">
      <c r="A2623">
        <v>21136</v>
      </c>
      <c r="B2623" t="s">
        <v>2210</v>
      </c>
      <c r="C2623" t="s">
        <v>101</v>
      </c>
      <c r="D2623" t="s">
        <v>8267</v>
      </c>
      <c r="E2623">
        <v>260400</v>
      </c>
      <c r="F2623">
        <v>-3.0627871362940299E-3</v>
      </c>
      <c r="G2623">
        <v>86.5</v>
      </c>
    </row>
    <row r="2624" spans="1:7" x14ac:dyDescent="0.25">
      <c r="A2624">
        <v>32958</v>
      </c>
      <c r="B2624" t="s">
        <v>3344</v>
      </c>
      <c r="C2624" t="s">
        <v>3212</v>
      </c>
      <c r="D2624" t="s">
        <v>8396</v>
      </c>
      <c r="E2624">
        <v>217900</v>
      </c>
      <c r="F2624">
        <v>1.53774464119292E-2</v>
      </c>
      <c r="G2624">
        <v>101</v>
      </c>
    </row>
    <row r="2625" spans="1:7" x14ac:dyDescent="0.25">
      <c r="A2625">
        <v>48021</v>
      </c>
      <c r="B2625" t="s">
        <v>4638</v>
      </c>
      <c r="C2625" t="s">
        <v>4633</v>
      </c>
      <c r="D2625" t="s">
        <v>8278</v>
      </c>
      <c r="E2625">
        <v>92900</v>
      </c>
      <c r="F2625">
        <v>0.11124401913875601</v>
      </c>
      <c r="G2625">
        <v>69</v>
      </c>
    </row>
    <row r="2626" spans="1:7" x14ac:dyDescent="0.25">
      <c r="A2626">
        <v>90068</v>
      </c>
      <c r="B2626" t="s">
        <v>98</v>
      </c>
      <c r="C2626" t="s">
        <v>99</v>
      </c>
      <c r="D2626" t="s">
        <v>8256</v>
      </c>
      <c r="E2626">
        <v>1448200</v>
      </c>
      <c r="F2626">
        <v>-1.7703316828325301E-2</v>
      </c>
      <c r="G2626">
        <v>73</v>
      </c>
    </row>
    <row r="2627" spans="1:7" x14ac:dyDescent="0.25">
      <c r="A2627">
        <v>93458</v>
      </c>
      <c r="B2627" t="s">
        <v>7114</v>
      </c>
      <c r="C2627" t="s">
        <v>99</v>
      </c>
      <c r="D2627" t="s">
        <v>8352</v>
      </c>
      <c r="E2627">
        <v>350000</v>
      </c>
      <c r="F2627">
        <v>2.94117647058823E-2</v>
      </c>
      <c r="G2627">
        <v>77.5</v>
      </c>
    </row>
    <row r="2628" spans="1:7" x14ac:dyDescent="0.25">
      <c r="A2628">
        <v>84065</v>
      </c>
      <c r="B2628" t="s">
        <v>5800</v>
      </c>
      <c r="C2628" t="s">
        <v>6693</v>
      </c>
      <c r="D2628" t="s">
        <v>6717</v>
      </c>
      <c r="E2628">
        <v>445800</v>
      </c>
      <c r="F2628">
        <v>7.4216867469879502E-2</v>
      </c>
      <c r="G2628">
        <v>55</v>
      </c>
    </row>
    <row r="2629" spans="1:7" x14ac:dyDescent="0.25">
      <c r="A2629">
        <v>20170</v>
      </c>
      <c r="B2629" t="s">
        <v>2083</v>
      </c>
      <c r="C2629" t="s">
        <v>2066</v>
      </c>
      <c r="D2629" t="s">
        <v>8259</v>
      </c>
      <c r="E2629">
        <v>476800</v>
      </c>
      <c r="F2629">
        <v>3.4497721848557199E-2</v>
      </c>
      <c r="G2629">
        <v>61</v>
      </c>
    </row>
    <row r="2630" spans="1:7" x14ac:dyDescent="0.25">
      <c r="A2630">
        <v>72956</v>
      </c>
      <c r="B2630" t="s">
        <v>4412</v>
      </c>
      <c r="C2630" t="s">
        <v>6206</v>
      </c>
      <c r="D2630" t="s">
        <v>6261</v>
      </c>
      <c r="E2630">
        <v>111300</v>
      </c>
      <c r="F2630">
        <v>3.9215686274509803E-2</v>
      </c>
      <c r="G2630">
        <v>74</v>
      </c>
    </row>
    <row r="2631" spans="1:7" x14ac:dyDescent="0.25">
      <c r="A2631">
        <v>91505</v>
      </c>
      <c r="B2631" t="s">
        <v>4234</v>
      </c>
      <c r="C2631" t="s">
        <v>99</v>
      </c>
      <c r="D2631" t="s">
        <v>8256</v>
      </c>
      <c r="E2631">
        <v>794800</v>
      </c>
      <c r="F2631">
        <v>3.6110024768609E-2</v>
      </c>
      <c r="G2631">
        <v>48.5</v>
      </c>
    </row>
    <row r="2632" spans="1:7" x14ac:dyDescent="0.25">
      <c r="A2632">
        <v>33709</v>
      </c>
      <c r="B2632" t="s">
        <v>3457</v>
      </c>
      <c r="C2632" t="s">
        <v>3212</v>
      </c>
      <c r="D2632" t="s">
        <v>8283</v>
      </c>
      <c r="E2632">
        <v>164200</v>
      </c>
      <c r="F2632">
        <v>5.1216389244558298E-2</v>
      </c>
      <c r="G2632">
        <v>63.5</v>
      </c>
    </row>
    <row r="2633" spans="1:7" x14ac:dyDescent="0.25">
      <c r="A2633">
        <v>97211</v>
      </c>
      <c r="B2633" t="s">
        <v>607</v>
      </c>
      <c r="C2633" t="s">
        <v>7409</v>
      </c>
      <c r="D2633" t="s">
        <v>8281</v>
      </c>
      <c r="E2633">
        <v>457700</v>
      </c>
      <c r="F2633">
        <v>-2.8650254668930401E-2</v>
      </c>
      <c r="G2633">
        <v>57</v>
      </c>
    </row>
    <row r="2634" spans="1:7" x14ac:dyDescent="0.25">
      <c r="A2634">
        <v>20783</v>
      </c>
      <c r="B2634" t="s">
        <v>2147</v>
      </c>
      <c r="C2634" t="s">
        <v>101</v>
      </c>
      <c r="D2634" t="s">
        <v>8259</v>
      </c>
      <c r="E2634">
        <v>309000</v>
      </c>
      <c r="F2634">
        <v>-2.4621212121212099E-2</v>
      </c>
      <c r="G2634">
        <v>91.5</v>
      </c>
    </row>
    <row r="2635" spans="1:7" x14ac:dyDescent="0.25">
      <c r="A2635">
        <v>42001</v>
      </c>
      <c r="B2635" t="s">
        <v>4049</v>
      </c>
      <c r="C2635" t="s">
        <v>4016</v>
      </c>
      <c r="D2635" t="s">
        <v>4049</v>
      </c>
      <c r="E2635">
        <v>152500</v>
      </c>
      <c r="F2635">
        <v>1.32890365448505E-2</v>
      </c>
      <c r="G2635">
        <v>98</v>
      </c>
    </row>
    <row r="2636" spans="1:7" x14ac:dyDescent="0.25">
      <c r="A2636">
        <v>84062</v>
      </c>
      <c r="B2636" t="s">
        <v>3593</v>
      </c>
      <c r="C2636" t="s">
        <v>6693</v>
      </c>
      <c r="D2636" t="s">
        <v>8349</v>
      </c>
      <c r="E2636">
        <v>372900</v>
      </c>
      <c r="F2636">
        <v>5.6373937677053801E-2</v>
      </c>
      <c r="G2636">
        <v>50</v>
      </c>
    </row>
    <row r="2637" spans="1:7" x14ac:dyDescent="0.25">
      <c r="A2637">
        <v>21742</v>
      </c>
      <c r="B2637" t="s">
        <v>2278</v>
      </c>
      <c r="C2637" t="s">
        <v>101</v>
      </c>
      <c r="D2637" t="s">
        <v>8291</v>
      </c>
      <c r="E2637">
        <v>211300</v>
      </c>
      <c r="F2637">
        <v>3.7309769268532203E-2</v>
      </c>
      <c r="G2637">
        <v>96</v>
      </c>
    </row>
    <row r="2638" spans="1:7" x14ac:dyDescent="0.25">
      <c r="A2638">
        <v>85048</v>
      </c>
      <c r="B2638" t="s">
        <v>2207</v>
      </c>
      <c r="C2638" t="s">
        <v>6743</v>
      </c>
      <c r="D2638" t="s">
        <v>8264</v>
      </c>
      <c r="E2638">
        <v>358000</v>
      </c>
      <c r="F2638">
        <v>4.86233157586409E-2</v>
      </c>
      <c r="G2638">
        <v>60</v>
      </c>
    </row>
    <row r="2639" spans="1:7" x14ac:dyDescent="0.25">
      <c r="A2639">
        <v>7740</v>
      </c>
      <c r="B2639" t="s">
        <v>878</v>
      </c>
      <c r="C2639" t="s">
        <v>733</v>
      </c>
      <c r="D2639" t="s">
        <v>8250</v>
      </c>
      <c r="E2639">
        <v>401300</v>
      </c>
      <c r="F2639">
        <v>2.42470648289944E-2</v>
      </c>
      <c r="G2639">
        <v>117</v>
      </c>
    </row>
    <row r="2640" spans="1:7" x14ac:dyDescent="0.25">
      <c r="A2640">
        <v>92867</v>
      </c>
      <c r="B2640" t="s">
        <v>175</v>
      </c>
      <c r="C2640" t="s">
        <v>99</v>
      </c>
      <c r="D2640" t="s">
        <v>8256</v>
      </c>
      <c r="E2640">
        <v>733000</v>
      </c>
      <c r="F2640">
        <v>2.2885849846497299E-2</v>
      </c>
      <c r="G2640">
        <v>61.5</v>
      </c>
    </row>
    <row r="2641" spans="1:7" x14ac:dyDescent="0.25">
      <c r="A2641">
        <v>33334</v>
      </c>
      <c r="B2641" t="s">
        <v>3396</v>
      </c>
      <c r="C2641" t="s">
        <v>3212</v>
      </c>
      <c r="D2641" t="s">
        <v>8265</v>
      </c>
      <c r="E2641">
        <v>279300</v>
      </c>
      <c r="F2641">
        <v>3.0627306273062701E-2</v>
      </c>
      <c r="G2641">
        <v>92.5</v>
      </c>
    </row>
    <row r="2642" spans="1:7" x14ac:dyDescent="0.25">
      <c r="A2642">
        <v>91107</v>
      </c>
      <c r="B2642" t="s">
        <v>2205</v>
      </c>
      <c r="C2642" t="s">
        <v>99</v>
      </c>
      <c r="D2642" t="s">
        <v>8256</v>
      </c>
      <c r="E2642">
        <v>914500</v>
      </c>
      <c r="F2642">
        <v>-1.31649940649617E-2</v>
      </c>
      <c r="G2642">
        <v>63</v>
      </c>
    </row>
    <row r="2643" spans="1:7" x14ac:dyDescent="0.25">
      <c r="A2643">
        <v>40241</v>
      </c>
      <c r="B2643" t="s">
        <v>3823</v>
      </c>
      <c r="C2643" t="s">
        <v>4016</v>
      </c>
      <c r="D2643" t="s">
        <v>8319</v>
      </c>
      <c r="E2643">
        <v>275200</v>
      </c>
      <c r="F2643">
        <v>4.7582794061667301E-2</v>
      </c>
      <c r="G2643">
        <v>66</v>
      </c>
    </row>
    <row r="2644" spans="1:7" x14ac:dyDescent="0.25">
      <c r="A2644">
        <v>54401</v>
      </c>
      <c r="B2644" t="s">
        <v>5193</v>
      </c>
      <c r="C2644" t="s">
        <v>5049</v>
      </c>
      <c r="D2644" t="s">
        <v>5193</v>
      </c>
      <c r="E2644">
        <v>134300</v>
      </c>
      <c r="F2644">
        <v>7.7849117174959903E-2</v>
      </c>
      <c r="G2644">
        <v>73.5</v>
      </c>
    </row>
    <row r="2645" spans="1:7" x14ac:dyDescent="0.25">
      <c r="A2645">
        <v>33990</v>
      </c>
      <c r="B2645" t="s">
        <v>3488</v>
      </c>
      <c r="C2645" t="s">
        <v>3212</v>
      </c>
      <c r="D2645" t="s">
        <v>8280</v>
      </c>
      <c r="E2645">
        <v>219900</v>
      </c>
      <c r="F2645">
        <v>1.14995400183993E-2</v>
      </c>
      <c r="G2645">
        <v>90</v>
      </c>
    </row>
    <row r="2646" spans="1:7" x14ac:dyDescent="0.25">
      <c r="A2646">
        <v>29841</v>
      </c>
      <c r="B2646" t="s">
        <v>2979</v>
      </c>
      <c r="C2646" t="s">
        <v>2868</v>
      </c>
      <c r="D2646" t="s">
        <v>8325</v>
      </c>
      <c r="E2646">
        <v>123700</v>
      </c>
      <c r="F2646">
        <v>3.6013400335008397E-2</v>
      </c>
      <c r="G2646">
        <v>69</v>
      </c>
    </row>
    <row r="2647" spans="1:7" x14ac:dyDescent="0.25">
      <c r="A2647">
        <v>93401</v>
      </c>
      <c r="B2647" t="s">
        <v>7097</v>
      </c>
      <c r="C2647" t="s">
        <v>99</v>
      </c>
      <c r="D2647" t="s">
        <v>8360</v>
      </c>
      <c r="E2647">
        <v>723900</v>
      </c>
      <c r="F2647">
        <v>-1.38121546961326E-4</v>
      </c>
      <c r="G2647">
        <v>61</v>
      </c>
    </row>
    <row r="2648" spans="1:7" x14ac:dyDescent="0.25">
      <c r="A2648">
        <v>39180</v>
      </c>
      <c r="B2648" t="s">
        <v>4798</v>
      </c>
      <c r="C2648" t="s">
        <v>3932</v>
      </c>
      <c r="D2648" t="s">
        <v>4798</v>
      </c>
      <c r="E2648">
        <v>137600</v>
      </c>
      <c r="F2648">
        <v>3.92749244712991E-2</v>
      </c>
      <c r="G2648">
        <v>0</v>
      </c>
    </row>
    <row r="2649" spans="1:7" x14ac:dyDescent="0.25">
      <c r="A2649">
        <v>50701</v>
      </c>
      <c r="B2649" t="s">
        <v>2914</v>
      </c>
      <c r="C2649" t="s">
        <v>4942</v>
      </c>
      <c r="D2649" t="s">
        <v>8362</v>
      </c>
      <c r="E2649">
        <v>129200</v>
      </c>
      <c r="F2649">
        <v>1.8927444794952699E-2</v>
      </c>
      <c r="G2649">
        <v>71</v>
      </c>
    </row>
    <row r="2650" spans="1:7" x14ac:dyDescent="0.25">
      <c r="A2650">
        <v>22701</v>
      </c>
      <c r="B2650" t="s">
        <v>2356</v>
      </c>
      <c r="C2650" t="s">
        <v>2066</v>
      </c>
      <c r="D2650" t="s">
        <v>8259</v>
      </c>
      <c r="E2650">
        <v>250200</v>
      </c>
      <c r="F2650">
        <v>4.8192771084337397E-3</v>
      </c>
      <c r="G2650">
        <v>79</v>
      </c>
    </row>
    <row r="2651" spans="1:7" x14ac:dyDescent="0.25">
      <c r="A2651">
        <v>48640</v>
      </c>
      <c r="B2651" t="s">
        <v>2358</v>
      </c>
      <c r="C2651" t="s">
        <v>4633</v>
      </c>
      <c r="D2651" t="s">
        <v>2358</v>
      </c>
      <c r="E2651">
        <v>133900</v>
      </c>
      <c r="F2651">
        <v>5.0196078431372498E-2</v>
      </c>
      <c r="G2651">
        <v>62</v>
      </c>
    </row>
    <row r="2652" spans="1:7" x14ac:dyDescent="0.25">
      <c r="A2652">
        <v>60901</v>
      </c>
      <c r="B2652" t="s">
        <v>5665</v>
      </c>
      <c r="C2652" t="s">
        <v>5519</v>
      </c>
      <c r="D2652" t="s">
        <v>5665</v>
      </c>
      <c r="E2652">
        <v>82600</v>
      </c>
      <c r="F2652">
        <v>0.16997167138810201</v>
      </c>
      <c r="G2652">
        <v>90</v>
      </c>
    </row>
    <row r="2653" spans="1:7" x14ac:dyDescent="0.25">
      <c r="A2653">
        <v>33071</v>
      </c>
      <c r="B2653" t="s">
        <v>3364</v>
      </c>
      <c r="C2653" t="s">
        <v>3212</v>
      </c>
      <c r="D2653" t="s">
        <v>8265</v>
      </c>
      <c r="E2653">
        <v>388700</v>
      </c>
      <c r="F2653">
        <v>2.80349113991008E-2</v>
      </c>
      <c r="G2653">
        <v>90</v>
      </c>
    </row>
    <row r="2654" spans="1:7" x14ac:dyDescent="0.25">
      <c r="A2654">
        <v>85212</v>
      </c>
      <c r="B2654" t="s">
        <v>6746</v>
      </c>
      <c r="C2654" t="s">
        <v>6743</v>
      </c>
      <c r="D2654" t="s">
        <v>8264</v>
      </c>
      <c r="E2654">
        <v>329800</v>
      </c>
      <c r="F2654">
        <v>7.4617139133268201E-2</v>
      </c>
      <c r="G2654">
        <v>59.5</v>
      </c>
    </row>
    <row r="2655" spans="1:7" x14ac:dyDescent="0.25">
      <c r="A2655">
        <v>29349</v>
      </c>
      <c r="B2655" t="s">
        <v>2908</v>
      </c>
      <c r="C2655" t="s">
        <v>2868</v>
      </c>
      <c r="D2655" t="s">
        <v>2901</v>
      </c>
      <c r="E2655">
        <v>164200</v>
      </c>
      <c r="F2655">
        <v>3.8583175205566103E-2</v>
      </c>
      <c r="G2655">
        <v>74.5</v>
      </c>
    </row>
    <row r="2656" spans="1:7" x14ac:dyDescent="0.25">
      <c r="A2656">
        <v>62025</v>
      </c>
      <c r="B2656" t="s">
        <v>5760</v>
      </c>
      <c r="C2656" t="s">
        <v>5519</v>
      </c>
      <c r="D2656" t="s">
        <v>8263</v>
      </c>
      <c r="E2656">
        <v>200900</v>
      </c>
      <c r="F2656">
        <v>4.0932642487046603E-2</v>
      </c>
      <c r="G2656">
        <v>79</v>
      </c>
    </row>
    <row r="2657" spans="1:7" x14ac:dyDescent="0.25">
      <c r="A2657">
        <v>53208</v>
      </c>
      <c r="B2657" t="s">
        <v>5102</v>
      </c>
      <c r="C2657" t="s">
        <v>5049</v>
      </c>
      <c r="D2657" t="s">
        <v>8331</v>
      </c>
      <c r="E2657">
        <v>134500</v>
      </c>
      <c r="F2657">
        <v>7.3423782920989597E-2</v>
      </c>
      <c r="G2657">
        <v>68.5</v>
      </c>
    </row>
    <row r="2658" spans="1:7" x14ac:dyDescent="0.25">
      <c r="A2658">
        <v>3301</v>
      </c>
      <c r="B2658" t="s">
        <v>230</v>
      </c>
      <c r="C2658" t="s">
        <v>444</v>
      </c>
      <c r="D2658" t="s">
        <v>230</v>
      </c>
      <c r="E2658">
        <v>246000</v>
      </c>
      <c r="F2658">
        <v>4.2814752013565098E-2</v>
      </c>
      <c r="G2658">
        <v>74</v>
      </c>
    </row>
    <row r="2659" spans="1:7" x14ac:dyDescent="0.25">
      <c r="A2659">
        <v>54914</v>
      </c>
      <c r="B2659" t="s">
        <v>5245</v>
      </c>
      <c r="C2659" t="s">
        <v>5049</v>
      </c>
      <c r="D2659" t="s">
        <v>5245</v>
      </c>
      <c r="E2659">
        <v>170300</v>
      </c>
      <c r="F2659">
        <v>6.4375000000000002E-2</v>
      </c>
      <c r="G2659">
        <v>58</v>
      </c>
    </row>
    <row r="2660" spans="1:7" x14ac:dyDescent="0.25">
      <c r="A2660">
        <v>90032</v>
      </c>
      <c r="B2660" t="s">
        <v>98</v>
      </c>
      <c r="C2660" t="s">
        <v>99</v>
      </c>
      <c r="D2660" t="s">
        <v>8256</v>
      </c>
      <c r="E2660">
        <v>625300</v>
      </c>
      <c r="F2660">
        <v>3.5607817157999301E-2</v>
      </c>
      <c r="G2660">
        <v>77</v>
      </c>
    </row>
    <row r="2661" spans="1:7" x14ac:dyDescent="0.25">
      <c r="A2661">
        <v>90012</v>
      </c>
      <c r="B2661" t="s">
        <v>98</v>
      </c>
      <c r="C2661" t="s">
        <v>99</v>
      </c>
      <c r="D2661" t="s">
        <v>8256</v>
      </c>
      <c r="E2661">
        <v>581800</v>
      </c>
      <c r="F2661">
        <v>2.2136331693605099E-2</v>
      </c>
      <c r="G2661">
        <v>64</v>
      </c>
    </row>
    <row r="2662" spans="1:7" x14ac:dyDescent="0.25">
      <c r="A2662">
        <v>77380</v>
      </c>
      <c r="B2662" t="s">
        <v>6487</v>
      </c>
      <c r="C2662" t="s">
        <v>6396</v>
      </c>
      <c r="D2662" t="s">
        <v>8252</v>
      </c>
      <c r="E2662">
        <v>227800</v>
      </c>
      <c r="F2662">
        <v>3.08234258036107E-3</v>
      </c>
      <c r="G2662">
        <v>88.5</v>
      </c>
    </row>
    <row r="2663" spans="1:7" x14ac:dyDescent="0.25">
      <c r="A2663">
        <v>30060</v>
      </c>
      <c r="B2663" t="s">
        <v>1812</v>
      </c>
      <c r="C2663" t="s">
        <v>2990</v>
      </c>
      <c r="D2663" t="s">
        <v>8261</v>
      </c>
      <c r="E2663">
        <v>176500</v>
      </c>
      <c r="F2663">
        <v>0.122059758423395</v>
      </c>
      <c r="G2663">
        <v>47</v>
      </c>
    </row>
    <row r="2664" spans="1:7" x14ac:dyDescent="0.25">
      <c r="A2664">
        <v>93036</v>
      </c>
      <c r="B2664" t="s">
        <v>7062</v>
      </c>
      <c r="C2664" t="s">
        <v>99</v>
      </c>
      <c r="D2664" t="s">
        <v>8296</v>
      </c>
      <c r="E2664">
        <v>523400</v>
      </c>
      <c r="F2664">
        <v>2.8694968553459099E-2</v>
      </c>
      <c r="G2664">
        <v>61.5</v>
      </c>
    </row>
    <row r="2665" spans="1:7" x14ac:dyDescent="0.25">
      <c r="A2665">
        <v>23229</v>
      </c>
      <c r="B2665" t="s">
        <v>2422</v>
      </c>
      <c r="C2665" t="s">
        <v>2066</v>
      </c>
      <c r="D2665" t="s">
        <v>157</v>
      </c>
      <c r="E2665">
        <v>303900</v>
      </c>
      <c r="F2665">
        <v>4.0397124272509403E-2</v>
      </c>
      <c r="G2665">
        <v>58</v>
      </c>
    </row>
    <row r="2666" spans="1:7" x14ac:dyDescent="0.25">
      <c r="A2666">
        <v>85014</v>
      </c>
      <c r="B2666" t="s">
        <v>2207</v>
      </c>
      <c r="C2666" t="s">
        <v>6743</v>
      </c>
      <c r="D2666" t="s">
        <v>8264</v>
      </c>
      <c r="E2666">
        <v>285400</v>
      </c>
      <c r="F2666">
        <v>-2.0979020979021001E-3</v>
      </c>
      <c r="G2666">
        <v>67</v>
      </c>
    </row>
    <row r="2667" spans="1:7" x14ac:dyDescent="0.25">
      <c r="A2667">
        <v>60543</v>
      </c>
      <c r="B2667" t="s">
        <v>1386</v>
      </c>
      <c r="C2667" t="s">
        <v>5519</v>
      </c>
      <c r="D2667" t="s">
        <v>8251</v>
      </c>
      <c r="E2667">
        <v>262300</v>
      </c>
      <c r="F2667">
        <v>7.6306753147653604E-4</v>
      </c>
      <c r="G2667">
        <v>82</v>
      </c>
    </row>
    <row r="2668" spans="1:7" x14ac:dyDescent="0.25">
      <c r="A2668">
        <v>91750</v>
      </c>
      <c r="B2668" t="s">
        <v>6937</v>
      </c>
      <c r="C2668" t="s">
        <v>99</v>
      </c>
      <c r="D2668" t="s">
        <v>8256</v>
      </c>
      <c r="E2668">
        <v>646900</v>
      </c>
      <c r="F2668">
        <v>6.5349307608526504E-3</v>
      </c>
      <c r="G2668">
        <v>68.5</v>
      </c>
    </row>
    <row r="2669" spans="1:7" x14ac:dyDescent="0.25">
      <c r="A2669">
        <v>30030</v>
      </c>
      <c r="B2669" t="s">
        <v>1721</v>
      </c>
      <c r="C2669" t="s">
        <v>2990</v>
      </c>
      <c r="D2669" t="s">
        <v>8261</v>
      </c>
      <c r="E2669">
        <v>508300</v>
      </c>
      <c r="F2669">
        <v>2.3148148148148199E-2</v>
      </c>
      <c r="G2669">
        <v>63</v>
      </c>
    </row>
    <row r="2670" spans="1:7" x14ac:dyDescent="0.25">
      <c r="A2670">
        <v>50401</v>
      </c>
      <c r="B2670" t="s">
        <v>4983</v>
      </c>
      <c r="C2670" t="s">
        <v>4942</v>
      </c>
      <c r="D2670" t="s">
        <v>4983</v>
      </c>
      <c r="E2670">
        <v>94300</v>
      </c>
      <c r="F2670">
        <v>8.89145496535797E-2</v>
      </c>
      <c r="G2670">
        <v>83</v>
      </c>
    </row>
    <row r="2671" spans="1:7" x14ac:dyDescent="0.25">
      <c r="A2671">
        <v>36832</v>
      </c>
      <c r="B2671" t="s">
        <v>194</v>
      </c>
      <c r="C2671" t="s">
        <v>3568</v>
      </c>
      <c r="D2671" t="s">
        <v>8333</v>
      </c>
      <c r="E2671">
        <v>234200</v>
      </c>
      <c r="F2671">
        <v>7.6781609195402306E-2</v>
      </c>
      <c r="G2671">
        <v>47</v>
      </c>
    </row>
    <row r="2672" spans="1:7" x14ac:dyDescent="0.25">
      <c r="A2672">
        <v>75252</v>
      </c>
      <c r="B2672" t="s">
        <v>2692</v>
      </c>
      <c r="C2672" t="s">
        <v>6396</v>
      </c>
      <c r="D2672" t="s">
        <v>8262</v>
      </c>
      <c r="E2672">
        <v>396500</v>
      </c>
      <c r="F2672">
        <v>2.2697962342017E-2</v>
      </c>
      <c r="G2672">
        <v>72.5</v>
      </c>
    </row>
    <row r="2673" spans="1:7" x14ac:dyDescent="0.25">
      <c r="A2673">
        <v>37876</v>
      </c>
      <c r="B2673" t="s">
        <v>3819</v>
      </c>
      <c r="C2673" t="s">
        <v>3692</v>
      </c>
      <c r="D2673" t="s">
        <v>3819</v>
      </c>
      <c r="E2673">
        <v>199900</v>
      </c>
      <c r="F2673">
        <v>0.1148912437256</v>
      </c>
      <c r="G2673">
        <v>103</v>
      </c>
    </row>
    <row r="2674" spans="1:7" x14ac:dyDescent="0.25">
      <c r="A2674">
        <v>46544</v>
      </c>
      <c r="B2674" t="s">
        <v>4480</v>
      </c>
      <c r="C2674" t="s">
        <v>4413</v>
      </c>
      <c r="D2674" t="s">
        <v>8397</v>
      </c>
      <c r="E2674">
        <v>114400</v>
      </c>
      <c r="F2674">
        <v>5.1470588235294101E-2</v>
      </c>
      <c r="G2674">
        <v>59.5</v>
      </c>
    </row>
    <row r="2675" spans="1:7" x14ac:dyDescent="0.25">
      <c r="A2675">
        <v>40511</v>
      </c>
      <c r="B2675" t="s">
        <v>351</v>
      </c>
      <c r="C2675" t="s">
        <v>4016</v>
      </c>
      <c r="D2675" t="s">
        <v>8341</v>
      </c>
      <c r="E2675">
        <v>168700</v>
      </c>
      <c r="F2675">
        <v>4.7175667287399102E-2</v>
      </c>
      <c r="G2675">
        <v>61</v>
      </c>
    </row>
    <row r="2676" spans="1:7" x14ac:dyDescent="0.25">
      <c r="A2676">
        <v>56401</v>
      </c>
      <c r="B2676" t="s">
        <v>5416</v>
      </c>
      <c r="C2676" t="s">
        <v>5260</v>
      </c>
      <c r="D2676" t="s">
        <v>5416</v>
      </c>
      <c r="E2676">
        <v>165800</v>
      </c>
      <c r="F2676">
        <v>4.21118793211816E-2</v>
      </c>
      <c r="G2676">
        <v>63</v>
      </c>
    </row>
    <row r="2677" spans="1:7" x14ac:dyDescent="0.25">
      <c r="A2677">
        <v>70454</v>
      </c>
      <c r="B2677" t="s">
        <v>6129</v>
      </c>
      <c r="C2677" t="s">
        <v>6091</v>
      </c>
      <c r="D2677" t="s">
        <v>4454</v>
      </c>
      <c r="E2677">
        <v>162900</v>
      </c>
      <c r="F2677">
        <v>6.7496723460026206E-2</v>
      </c>
      <c r="G2677">
        <v>78</v>
      </c>
    </row>
    <row r="2678" spans="1:7" x14ac:dyDescent="0.25">
      <c r="A2678">
        <v>60517</v>
      </c>
      <c r="B2678" t="s">
        <v>5648</v>
      </c>
      <c r="C2678" t="s">
        <v>5519</v>
      </c>
      <c r="D2678" t="s">
        <v>8251</v>
      </c>
      <c r="E2678">
        <v>265900</v>
      </c>
      <c r="F2678">
        <v>-3.3733133433283399E-3</v>
      </c>
      <c r="G2678">
        <v>75</v>
      </c>
    </row>
    <row r="2679" spans="1:7" x14ac:dyDescent="0.25">
      <c r="A2679">
        <v>33801</v>
      </c>
      <c r="B2679" t="s">
        <v>3466</v>
      </c>
      <c r="C2679" t="s">
        <v>3212</v>
      </c>
      <c r="D2679" t="s">
        <v>8337</v>
      </c>
      <c r="E2679">
        <v>131700</v>
      </c>
      <c r="F2679">
        <v>8.9330024813895806E-2</v>
      </c>
      <c r="G2679">
        <v>80</v>
      </c>
    </row>
    <row r="2680" spans="1:7" x14ac:dyDescent="0.25">
      <c r="A2680">
        <v>38104</v>
      </c>
      <c r="B2680" t="s">
        <v>3852</v>
      </c>
      <c r="C2680" t="s">
        <v>3692</v>
      </c>
      <c r="D2680" t="s">
        <v>3852</v>
      </c>
      <c r="E2680">
        <v>211100</v>
      </c>
      <c r="F2680">
        <v>4.1954590325765102E-2</v>
      </c>
      <c r="G2680">
        <v>65</v>
      </c>
    </row>
    <row r="2681" spans="1:7" x14ac:dyDescent="0.25">
      <c r="A2681">
        <v>92264</v>
      </c>
      <c r="B2681" t="s">
        <v>3422</v>
      </c>
      <c r="C2681" t="s">
        <v>99</v>
      </c>
      <c r="D2681" t="s">
        <v>8282</v>
      </c>
      <c r="E2681">
        <v>376000</v>
      </c>
      <c r="F2681">
        <v>6.7878443623970497E-2</v>
      </c>
      <c r="G2681">
        <v>94</v>
      </c>
    </row>
    <row r="2682" spans="1:7" x14ac:dyDescent="0.25">
      <c r="A2682">
        <v>28270</v>
      </c>
      <c r="B2682" t="s">
        <v>648</v>
      </c>
      <c r="C2682" t="s">
        <v>2564</v>
      </c>
      <c r="D2682" t="s">
        <v>8258</v>
      </c>
      <c r="E2682">
        <v>391400</v>
      </c>
      <c r="F2682">
        <v>4.5685279187817299E-2</v>
      </c>
      <c r="G2682">
        <v>64</v>
      </c>
    </row>
    <row r="2683" spans="1:7" x14ac:dyDescent="0.25">
      <c r="A2683">
        <v>28056</v>
      </c>
      <c r="B2683" t="s">
        <v>2696</v>
      </c>
      <c r="C2683" t="s">
        <v>2564</v>
      </c>
      <c r="D2683" t="s">
        <v>8258</v>
      </c>
      <c r="E2683">
        <v>196200</v>
      </c>
      <c r="F2683">
        <v>9.1212458286985598E-2</v>
      </c>
      <c r="G2683">
        <v>60</v>
      </c>
    </row>
    <row r="2684" spans="1:7" x14ac:dyDescent="0.25">
      <c r="A2684">
        <v>32086</v>
      </c>
      <c r="B2684" t="s">
        <v>3224</v>
      </c>
      <c r="C2684" t="s">
        <v>3212</v>
      </c>
      <c r="D2684" t="s">
        <v>2800</v>
      </c>
      <c r="E2684">
        <v>234500</v>
      </c>
      <c r="F2684">
        <v>3.94503546099291E-2</v>
      </c>
      <c r="G2684">
        <v>108</v>
      </c>
    </row>
    <row r="2685" spans="1:7" x14ac:dyDescent="0.25">
      <c r="A2685">
        <v>32301</v>
      </c>
      <c r="B2685" t="s">
        <v>3255</v>
      </c>
      <c r="C2685" t="s">
        <v>3212</v>
      </c>
      <c r="D2685" t="s">
        <v>3255</v>
      </c>
      <c r="E2685">
        <v>133500</v>
      </c>
      <c r="F2685">
        <v>4.5418950665622501E-2</v>
      </c>
      <c r="G2685">
        <v>61.5</v>
      </c>
    </row>
    <row r="2686" spans="1:7" x14ac:dyDescent="0.25">
      <c r="A2686">
        <v>60659</v>
      </c>
      <c r="B2686" t="s">
        <v>5660</v>
      </c>
      <c r="C2686" t="s">
        <v>5519</v>
      </c>
      <c r="D2686" t="s">
        <v>8251</v>
      </c>
      <c r="E2686">
        <v>275000</v>
      </c>
      <c r="F2686">
        <v>-7.2202166064982004E-3</v>
      </c>
      <c r="G2686">
        <v>96</v>
      </c>
    </row>
    <row r="2687" spans="1:7" x14ac:dyDescent="0.25">
      <c r="A2687">
        <v>32211</v>
      </c>
      <c r="B2687" t="s">
        <v>2800</v>
      </c>
      <c r="C2687" t="s">
        <v>3212</v>
      </c>
      <c r="D2687" t="s">
        <v>2800</v>
      </c>
      <c r="E2687">
        <v>146500</v>
      </c>
      <c r="F2687">
        <v>3.1690140845070401E-2</v>
      </c>
      <c r="G2687">
        <v>71.5</v>
      </c>
    </row>
    <row r="2688" spans="1:7" x14ac:dyDescent="0.25">
      <c r="A2688">
        <v>32168</v>
      </c>
      <c r="B2688" t="s">
        <v>3244</v>
      </c>
      <c r="C2688" t="s">
        <v>3212</v>
      </c>
      <c r="D2688" t="s">
        <v>8295</v>
      </c>
      <c r="E2688">
        <v>236300</v>
      </c>
      <c r="F2688">
        <v>4.6501328609388798E-2</v>
      </c>
      <c r="G2688">
        <v>85.5</v>
      </c>
    </row>
    <row r="2689" spans="1:7" x14ac:dyDescent="0.25">
      <c r="A2689">
        <v>97703</v>
      </c>
      <c r="B2689" t="s">
        <v>7504</v>
      </c>
      <c r="C2689" t="s">
        <v>7409</v>
      </c>
      <c r="D2689" t="s">
        <v>8332</v>
      </c>
      <c r="E2689">
        <v>619800</v>
      </c>
      <c r="F2689">
        <v>5.2649456521739101E-2</v>
      </c>
      <c r="G2689">
        <v>87</v>
      </c>
    </row>
    <row r="2690" spans="1:7" x14ac:dyDescent="0.25">
      <c r="A2690">
        <v>22630</v>
      </c>
      <c r="B2690" t="s">
        <v>2350</v>
      </c>
      <c r="C2690" t="s">
        <v>2066</v>
      </c>
      <c r="D2690" t="s">
        <v>8259</v>
      </c>
      <c r="E2690">
        <v>210600</v>
      </c>
      <c r="F2690">
        <v>4.29184549356223E-3</v>
      </c>
      <c r="G2690">
        <v>73</v>
      </c>
    </row>
    <row r="2691" spans="1:7" x14ac:dyDescent="0.25">
      <c r="A2691">
        <v>94520</v>
      </c>
      <c r="B2691" t="s">
        <v>230</v>
      </c>
      <c r="C2691" t="s">
        <v>99</v>
      </c>
      <c r="D2691" t="s">
        <v>8253</v>
      </c>
      <c r="E2691">
        <v>496600</v>
      </c>
      <c r="F2691">
        <v>-8.7824351297405203E-3</v>
      </c>
      <c r="G2691">
        <v>48</v>
      </c>
    </row>
    <row r="2692" spans="1:7" x14ac:dyDescent="0.25">
      <c r="A2692">
        <v>77389</v>
      </c>
      <c r="B2692" t="s">
        <v>6487</v>
      </c>
      <c r="C2692" t="s">
        <v>6396</v>
      </c>
      <c r="D2692" t="s">
        <v>8252</v>
      </c>
      <c r="E2692">
        <v>318100</v>
      </c>
      <c r="F2692">
        <v>2.28295819935691E-2</v>
      </c>
      <c r="G2692">
        <v>117</v>
      </c>
    </row>
    <row r="2693" spans="1:7" x14ac:dyDescent="0.25">
      <c r="A2693">
        <v>91206</v>
      </c>
      <c r="B2693" t="s">
        <v>6753</v>
      </c>
      <c r="C2693" t="s">
        <v>99</v>
      </c>
      <c r="D2693" t="s">
        <v>8256</v>
      </c>
      <c r="E2693">
        <v>859600</v>
      </c>
      <c r="F2693">
        <v>2.8352673764804399E-2</v>
      </c>
      <c r="G2693">
        <v>55.5</v>
      </c>
    </row>
    <row r="2694" spans="1:7" x14ac:dyDescent="0.25">
      <c r="A2694">
        <v>44805</v>
      </c>
      <c r="B2694" t="s">
        <v>226</v>
      </c>
      <c r="C2694" t="s">
        <v>4080</v>
      </c>
      <c r="D2694" t="s">
        <v>226</v>
      </c>
      <c r="E2694">
        <v>135300</v>
      </c>
      <c r="F2694">
        <v>5.6206088992974197E-2</v>
      </c>
      <c r="G2694">
        <v>0</v>
      </c>
    </row>
    <row r="2695" spans="1:7" x14ac:dyDescent="0.25">
      <c r="A2695">
        <v>71901</v>
      </c>
      <c r="B2695" t="s">
        <v>2847</v>
      </c>
      <c r="C2695" t="s">
        <v>6206</v>
      </c>
      <c r="D2695" t="s">
        <v>2847</v>
      </c>
      <c r="E2695">
        <v>133000</v>
      </c>
      <c r="F2695">
        <v>5.97609561752988E-2</v>
      </c>
      <c r="G2695">
        <v>84</v>
      </c>
    </row>
    <row r="2696" spans="1:7" x14ac:dyDescent="0.25">
      <c r="A2696">
        <v>1810</v>
      </c>
      <c r="B2696" t="s">
        <v>248</v>
      </c>
      <c r="C2696" t="s">
        <v>106</v>
      </c>
      <c r="D2696" t="s">
        <v>8271</v>
      </c>
      <c r="E2696">
        <v>638100</v>
      </c>
      <c r="F2696">
        <v>1.06113398796326E-2</v>
      </c>
      <c r="G2696">
        <v>72</v>
      </c>
    </row>
    <row r="2697" spans="1:7" x14ac:dyDescent="0.25">
      <c r="A2697">
        <v>34608</v>
      </c>
      <c r="B2697" t="s">
        <v>3533</v>
      </c>
      <c r="C2697" t="s">
        <v>3212</v>
      </c>
      <c r="D2697" t="s">
        <v>8283</v>
      </c>
      <c r="E2697">
        <v>164100</v>
      </c>
      <c r="F2697">
        <v>7.6771653543307103E-2</v>
      </c>
      <c r="G2697">
        <v>68</v>
      </c>
    </row>
    <row r="2698" spans="1:7" x14ac:dyDescent="0.25">
      <c r="A2698">
        <v>36303</v>
      </c>
      <c r="B2698" t="s">
        <v>3650</v>
      </c>
      <c r="C2698" t="s">
        <v>3568</v>
      </c>
      <c r="D2698" t="s">
        <v>3650</v>
      </c>
      <c r="E2698">
        <v>127200</v>
      </c>
      <c r="F2698">
        <v>-2.5287356321839101E-2</v>
      </c>
      <c r="G2698">
        <v>131</v>
      </c>
    </row>
    <row r="2699" spans="1:7" x14ac:dyDescent="0.25">
      <c r="A2699">
        <v>90807</v>
      </c>
      <c r="B2699" t="s">
        <v>923</v>
      </c>
      <c r="C2699" t="s">
        <v>99</v>
      </c>
      <c r="D2699" t="s">
        <v>8256</v>
      </c>
      <c r="E2699">
        <v>644600</v>
      </c>
      <c r="F2699">
        <v>1.33626788240843E-2</v>
      </c>
      <c r="G2699">
        <v>55</v>
      </c>
    </row>
    <row r="2700" spans="1:7" x14ac:dyDescent="0.25">
      <c r="A2700">
        <v>60060</v>
      </c>
      <c r="B2700" t="s">
        <v>5542</v>
      </c>
      <c r="C2700" t="s">
        <v>5519</v>
      </c>
      <c r="D2700" t="s">
        <v>8251</v>
      </c>
      <c r="E2700">
        <v>226300</v>
      </c>
      <c r="F2700">
        <v>8.0178173719376404E-3</v>
      </c>
      <c r="G2700">
        <v>84</v>
      </c>
    </row>
    <row r="2701" spans="1:7" x14ac:dyDescent="0.25">
      <c r="A2701">
        <v>98201</v>
      </c>
      <c r="B2701" t="s">
        <v>320</v>
      </c>
      <c r="C2701" t="s">
        <v>7521</v>
      </c>
      <c r="D2701" t="s">
        <v>8268</v>
      </c>
      <c r="E2701">
        <v>349200</v>
      </c>
      <c r="F2701">
        <v>4.4883303411131101E-2</v>
      </c>
      <c r="G2701">
        <v>50</v>
      </c>
    </row>
    <row r="2702" spans="1:7" x14ac:dyDescent="0.25">
      <c r="A2702">
        <v>33903</v>
      </c>
      <c r="B2702" t="s">
        <v>3489</v>
      </c>
      <c r="C2702" t="s">
        <v>3212</v>
      </c>
      <c r="D2702" t="s">
        <v>8280</v>
      </c>
      <c r="E2702">
        <v>162600</v>
      </c>
      <c r="F2702">
        <v>7.4349442379182196E-3</v>
      </c>
      <c r="G2702">
        <v>112.5</v>
      </c>
    </row>
    <row r="2703" spans="1:7" x14ac:dyDescent="0.25">
      <c r="A2703">
        <v>1701</v>
      </c>
      <c r="B2703" t="s">
        <v>224</v>
      </c>
      <c r="C2703" t="s">
        <v>106</v>
      </c>
      <c r="D2703" t="s">
        <v>8271</v>
      </c>
      <c r="E2703">
        <v>453400</v>
      </c>
      <c r="F2703">
        <v>1.40908074256319E-2</v>
      </c>
      <c r="G2703">
        <v>60</v>
      </c>
    </row>
    <row r="2704" spans="1:7" x14ac:dyDescent="0.25">
      <c r="A2704">
        <v>10305</v>
      </c>
      <c r="B2704" t="s">
        <v>1074</v>
      </c>
      <c r="C2704" t="s">
        <v>1075</v>
      </c>
      <c r="D2704" t="s">
        <v>8250</v>
      </c>
      <c r="E2704">
        <v>533800</v>
      </c>
      <c r="F2704">
        <v>8.6923658352229798E-3</v>
      </c>
      <c r="G2704">
        <v>143.5</v>
      </c>
    </row>
    <row r="2705" spans="1:7" x14ac:dyDescent="0.25">
      <c r="A2705">
        <v>60446</v>
      </c>
      <c r="B2705" t="s">
        <v>5619</v>
      </c>
      <c r="C2705" t="s">
        <v>5519</v>
      </c>
      <c r="D2705" t="s">
        <v>8251</v>
      </c>
      <c r="E2705">
        <v>192300</v>
      </c>
      <c r="F2705">
        <v>6.2430939226519301E-2</v>
      </c>
      <c r="G2705">
        <v>70</v>
      </c>
    </row>
    <row r="2706" spans="1:7" x14ac:dyDescent="0.25">
      <c r="A2706">
        <v>29642</v>
      </c>
      <c r="B2706" t="s">
        <v>2951</v>
      </c>
      <c r="C2706" t="s">
        <v>2868</v>
      </c>
      <c r="D2706" t="s">
        <v>8303</v>
      </c>
      <c r="E2706">
        <v>203700</v>
      </c>
      <c r="F2706">
        <v>8.1210191082802502E-2</v>
      </c>
      <c r="G2706">
        <v>71</v>
      </c>
    </row>
    <row r="2707" spans="1:7" x14ac:dyDescent="0.25">
      <c r="A2707">
        <v>85140</v>
      </c>
      <c r="B2707" t="s">
        <v>7707</v>
      </c>
      <c r="C2707" t="s">
        <v>6743</v>
      </c>
      <c r="D2707" t="s">
        <v>8264</v>
      </c>
      <c r="E2707">
        <v>246100</v>
      </c>
      <c r="F2707">
        <v>8.9902568644818395E-2</v>
      </c>
      <c r="G2707">
        <v>51</v>
      </c>
    </row>
    <row r="2708" spans="1:7" x14ac:dyDescent="0.25">
      <c r="A2708">
        <v>37803</v>
      </c>
      <c r="B2708" t="s">
        <v>3824</v>
      </c>
      <c r="C2708" t="s">
        <v>3692</v>
      </c>
      <c r="D2708" t="s">
        <v>3848</v>
      </c>
      <c r="E2708">
        <v>207000</v>
      </c>
      <c r="F2708">
        <v>0.107544141252006</v>
      </c>
      <c r="G2708">
        <v>70</v>
      </c>
    </row>
    <row r="2709" spans="1:7" x14ac:dyDescent="0.25">
      <c r="A2709">
        <v>37923</v>
      </c>
      <c r="B2709" t="s">
        <v>3848</v>
      </c>
      <c r="C2709" t="s">
        <v>3692</v>
      </c>
      <c r="D2709" t="s">
        <v>3848</v>
      </c>
      <c r="E2709">
        <v>223800</v>
      </c>
      <c r="F2709">
        <v>5.1691729323308303E-2</v>
      </c>
      <c r="G2709">
        <v>54</v>
      </c>
    </row>
    <row r="2710" spans="1:7" x14ac:dyDescent="0.25">
      <c r="A2710">
        <v>8820</v>
      </c>
      <c r="B2710" t="s">
        <v>1051</v>
      </c>
      <c r="C2710" t="s">
        <v>733</v>
      </c>
      <c r="D2710" t="s">
        <v>8250</v>
      </c>
      <c r="E2710">
        <v>505800</v>
      </c>
      <c r="F2710">
        <v>-4.1346721795629104E-3</v>
      </c>
      <c r="G2710">
        <v>98</v>
      </c>
    </row>
    <row r="2711" spans="1:7" x14ac:dyDescent="0.25">
      <c r="A2711">
        <v>76132</v>
      </c>
      <c r="B2711" t="s">
        <v>6454</v>
      </c>
      <c r="C2711" t="s">
        <v>6396</v>
      </c>
      <c r="D2711" t="s">
        <v>8262</v>
      </c>
      <c r="E2711">
        <v>324200</v>
      </c>
      <c r="F2711">
        <v>2.30356579362575E-2</v>
      </c>
      <c r="G2711">
        <v>61.5</v>
      </c>
    </row>
    <row r="2712" spans="1:7" x14ac:dyDescent="0.25">
      <c r="A2712">
        <v>14304</v>
      </c>
      <c r="B2712" t="s">
        <v>1475</v>
      </c>
      <c r="C2712" t="s">
        <v>1075</v>
      </c>
      <c r="D2712" t="s">
        <v>8302</v>
      </c>
      <c r="E2712">
        <v>117500</v>
      </c>
      <c r="F2712">
        <v>0.11374407582938401</v>
      </c>
      <c r="G2712">
        <v>88</v>
      </c>
    </row>
    <row r="2713" spans="1:7" x14ac:dyDescent="0.25">
      <c r="A2713">
        <v>60005</v>
      </c>
      <c r="B2713" t="s">
        <v>5520</v>
      </c>
      <c r="C2713" t="s">
        <v>5519</v>
      </c>
      <c r="D2713" t="s">
        <v>8251</v>
      </c>
      <c r="E2713">
        <v>293400</v>
      </c>
      <c r="F2713">
        <v>6.5180102915951997E-3</v>
      </c>
      <c r="G2713">
        <v>95</v>
      </c>
    </row>
    <row r="2714" spans="1:7" x14ac:dyDescent="0.25">
      <c r="A2714">
        <v>19426</v>
      </c>
      <c r="B2714" t="s">
        <v>2010</v>
      </c>
      <c r="C2714" t="s">
        <v>1538</v>
      </c>
      <c r="D2714" t="s">
        <v>8293</v>
      </c>
      <c r="E2714">
        <v>368000</v>
      </c>
      <c r="F2714">
        <v>2.9370629370629401E-2</v>
      </c>
      <c r="G2714">
        <v>78</v>
      </c>
    </row>
    <row r="2715" spans="1:7" x14ac:dyDescent="0.25">
      <c r="A2715">
        <v>85323</v>
      </c>
      <c r="B2715" t="s">
        <v>1987</v>
      </c>
      <c r="C2715" t="s">
        <v>6743</v>
      </c>
      <c r="D2715" t="s">
        <v>8264</v>
      </c>
      <c r="E2715">
        <v>225000</v>
      </c>
      <c r="F2715">
        <v>6.0320452403393003E-2</v>
      </c>
      <c r="G2715">
        <v>62</v>
      </c>
    </row>
    <row r="2716" spans="1:7" x14ac:dyDescent="0.25">
      <c r="A2716">
        <v>77093</v>
      </c>
      <c r="B2716" t="s">
        <v>2056</v>
      </c>
      <c r="C2716" t="s">
        <v>6396</v>
      </c>
      <c r="D2716" t="s">
        <v>8252</v>
      </c>
      <c r="E2716">
        <v>118400</v>
      </c>
      <c r="F2716">
        <v>9.6296296296296297E-2</v>
      </c>
      <c r="G2716">
        <v>77</v>
      </c>
    </row>
    <row r="2717" spans="1:7" x14ac:dyDescent="0.25">
      <c r="A2717">
        <v>20007</v>
      </c>
      <c r="B2717" t="s">
        <v>494</v>
      </c>
      <c r="C2717" t="s">
        <v>2064</v>
      </c>
      <c r="D2717" t="s">
        <v>8259</v>
      </c>
      <c r="E2717">
        <v>969900</v>
      </c>
      <c r="F2717">
        <v>-2.99059811962392E-2</v>
      </c>
      <c r="G2717">
        <v>68</v>
      </c>
    </row>
    <row r="2718" spans="1:7" x14ac:dyDescent="0.25">
      <c r="A2718">
        <v>96740</v>
      </c>
      <c r="B2718" t="s">
        <v>7384</v>
      </c>
      <c r="C2718" t="s">
        <v>7368</v>
      </c>
      <c r="D2718" t="s">
        <v>7379</v>
      </c>
      <c r="E2718">
        <v>501700</v>
      </c>
      <c r="F2718">
        <v>-4.1276514427670601E-2</v>
      </c>
      <c r="G2718">
        <v>103</v>
      </c>
    </row>
    <row r="2719" spans="1:7" x14ac:dyDescent="0.25">
      <c r="A2719">
        <v>34134</v>
      </c>
      <c r="B2719" t="s">
        <v>3501</v>
      </c>
      <c r="C2719" t="s">
        <v>3212</v>
      </c>
      <c r="D2719" t="s">
        <v>8280</v>
      </c>
      <c r="E2719">
        <v>478900</v>
      </c>
      <c r="F2719">
        <v>1.35449735449735E-2</v>
      </c>
      <c r="G2719">
        <v>153</v>
      </c>
    </row>
    <row r="2720" spans="1:7" x14ac:dyDescent="0.25">
      <c r="A2720">
        <v>77566</v>
      </c>
      <c r="B2720" t="s">
        <v>8084</v>
      </c>
      <c r="C2720" t="s">
        <v>6396</v>
      </c>
      <c r="D2720" t="s">
        <v>8252</v>
      </c>
      <c r="E2720">
        <v>205300</v>
      </c>
      <c r="F2720">
        <v>4.74489795918367E-2</v>
      </c>
      <c r="G2720">
        <v>54</v>
      </c>
    </row>
    <row r="2721" spans="1:7" x14ac:dyDescent="0.25">
      <c r="A2721">
        <v>97236</v>
      </c>
      <c r="B2721" t="s">
        <v>607</v>
      </c>
      <c r="C2721" t="s">
        <v>7409</v>
      </c>
      <c r="D2721" t="s">
        <v>8281</v>
      </c>
      <c r="E2721">
        <v>321500</v>
      </c>
      <c r="F2721">
        <v>2.71565495207668E-2</v>
      </c>
      <c r="G2721">
        <v>73</v>
      </c>
    </row>
    <row r="2722" spans="1:7" x14ac:dyDescent="0.25">
      <c r="A2722">
        <v>2886</v>
      </c>
      <c r="B2722" t="s">
        <v>433</v>
      </c>
      <c r="C2722" t="s">
        <v>408</v>
      </c>
      <c r="D2722" t="s">
        <v>8324</v>
      </c>
      <c r="E2722">
        <v>235600</v>
      </c>
      <c r="F2722">
        <v>2.74749236807676E-2</v>
      </c>
      <c r="G2722">
        <v>73</v>
      </c>
    </row>
    <row r="2723" spans="1:7" x14ac:dyDescent="0.25">
      <c r="A2723">
        <v>24073</v>
      </c>
      <c r="B2723" t="s">
        <v>2447</v>
      </c>
      <c r="C2723" t="s">
        <v>2066</v>
      </c>
      <c r="D2723" t="s">
        <v>8327</v>
      </c>
      <c r="E2723">
        <v>187500</v>
      </c>
      <c r="F2723">
        <v>2.68346111719606E-2</v>
      </c>
      <c r="G2723">
        <v>77</v>
      </c>
    </row>
    <row r="2724" spans="1:7" x14ac:dyDescent="0.25">
      <c r="A2724">
        <v>33823</v>
      </c>
      <c r="B2724" t="s">
        <v>3468</v>
      </c>
      <c r="C2724" t="s">
        <v>3212</v>
      </c>
      <c r="D2724" t="s">
        <v>8337</v>
      </c>
      <c r="E2724">
        <v>170700</v>
      </c>
      <c r="F2724">
        <v>6.4878353087960097E-2</v>
      </c>
      <c r="G2724">
        <v>82</v>
      </c>
    </row>
    <row r="2725" spans="1:7" x14ac:dyDescent="0.25">
      <c r="A2725">
        <v>30308</v>
      </c>
      <c r="B2725" t="s">
        <v>3063</v>
      </c>
      <c r="C2725" t="s">
        <v>2990</v>
      </c>
      <c r="D2725" t="s">
        <v>8261</v>
      </c>
      <c r="E2725">
        <v>272100</v>
      </c>
      <c r="F2725">
        <v>2.2547914317925601E-2</v>
      </c>
      <c r="G2725">
        <v>42</v>
      </c>
    </row>
    <row r="2726" spans="1:7" x14ac:dyDescent="0.25">
      <c r="A2726">
        <v>33460</v>
      </c>
      <c r="B2726" t="s">
        <v>3421</v>
      </c>
      <c r="C2726" t="s">
        <v>3212</v>
      </c>
      <c r="D2726" t="s">
        <v>8265</v>
      </c>
      <c r="E2726">
        <v>213800</v>
      </c>
      <c r="F2726">
        <v>7.0605908863294903E-2</v>
      </c>
      <c r="G2726">
        <v>93</v>
      </c>
    </row>
    <row r="2727" spans="1:7" x14ac:dyDescent="0.25">
      <c r="A2727">
        <v>55311</v>
      </c>
      <c r="B2727" t="s">
        <v>5311</v>
      </c>
      <c r="C2727" t="s">
        <v>5260</v>
      </c>
      <c r="D2727" t="s">
        <v>8314</v>
      </c>
      <c r="E2727">
        <v>366100</v>
      </c>
      <c r="F2727">
        <v>4.6652030735455496E-3</v>
      </c>
      <c r="G2727">
        <v>70</v>
      </c>
    </row>
    <row r="2728" spans="1:7" x14ac:dyDescent="0.25">
      <c r="A2728">
        <v>33432</v>
      </c>
      <c r="B2728" t="s">
        <v>3413</v>
      </c>
      <c r="C2728" t="s">
        <v>3212</v>
      </c>
      <c r="D2728" t="s">
        <v>8265</v>
      </c>
      <c r="E2728">
        <v>585700</v>
      </c>
      <c r="F2728">
        <v>3.0073865634892699E-2</v>
      </c>
      <c r="G2728">
        <v>185.5</v>
      </c>
    </row>
    <row r="2729" spans="1:7" x14ac:dyDescent="0.25">
      <c r="A2729">
        <v>30265</v>
      </c>
      <c r="B2729" t="s">
        <v>3056</v>
      </c>
      <c r="C2729" t="s">
        <v>2990</v>
      </c>
      <c r="D2729" t="s">
        <v>8261</v>
      </c>
      <c r="E2729">
        <v>237600</v>
      </c>
      <c r="F2729">
        <v>4.9469964664311E-2</v>
      </c>
      <c r="G2729">
        <v>58</v>
      </c>
    </row>
    <row r="2730" spans="1:7" x14ac:dyDescent="0.25">
      <c r="A2730">
        <v>50322</v>
      </c>
      <c r="B2730" t="s">
        <v>4981</v>
      </c>
      <c r="C2730" t="s">
        <v>4942</v>
      </c>
      <c r="D2730" t="s">
        <v>8371</v>
      </c>
      <c r="E2730">
        <v>209200</v>
      </c>
      <c r="F2730">
        <v>3.8213399503722101E-2</v>
      </c>
      <c r="G2730">
        <v>59</v>
      </c>
    </row>
    <row r="2731" spans="1:7" x14ac:dyDescent="0.25">
      <c r="A2731">
        <v>71603</v>
      </c>
      <c r="B2731" t="s">
        <v>6205</v>
      </c>
      <c r="C2731" t="s">
        <v>6206</v>
      </c>
      <c r="D2731" t="s">
        <v>6205</v>
      </c>
      <c r="E2731">
        <v>85000</v>
      </c>
      <c r="F2731">
        <v>8.5568326947637302E-2</v>
      </c>
      <c r="G2731">
        <v>0</v>
      </c>
    </row>
    <row r="2732" spans="1:7" x14ac:dyDescent="0.25">
      <c r="A2732">
        <v>77340</v>
      </c>
      <c r="B2732" t="s">
        <v>3620</v>
      </c>
      <c r="C2732" t="s">
        <v>6396</v>
      </c>
      <c r="D2732" t="s">
        <v>3620</v>
      </c>
      <c r="E2732">
        <v>193800</v>
      </c>
      <c r="F2732">
        <v>2.7027027027027001E-2</v>
      </c>
      <c r="G2732">
        <v>0</v>
      </c>
    </row>
    <row r="2733" spans="1:7" x14ac:dyDescent="0.25">
      <c r="A2733">
        <v>19116</v>
      </c>
      <c r="B2733" t="s">
        <v>1984</v>
      </c>
      <c r="C2733" t="s">
        <v>1538</v>
      </c>
      <c r="D2733" t="s">
        <v>8293</v>
      </c>
      <c r="E2733">
        <v>262400</v>
      </c>
      <c r="F2733">
        <v>8.7893864013267001E-2</v>
      </c>
      <c r="G2733">
        <v>66</v>
      </c>
    </row>
    <row r="2734" spans="1:7" x14ac:dyDescent="0.25">
      <c r="A2734">
        <v>47711</v>
      </c>
      <c r="B2734" t="s">
        <v>4613</v>
      </c>
      <c r="C2734" t="s">
        <v>4413</v>
      </c>
      <c r="D2734" t="s">
        <v>4613</v>
      </c>
      <c r="E2734">
        <v>109600</v>
      </c>
      <c r="F2734">
        <v>6.9268292682926794E-2</v>
      </c>
      <c r="G2734">
        <v>58</v>
      </c>
    </row>
    <row r="2735" spans="1:7" x14ac:dyDescent="0.25">
      <c r="A2735">
        <v>42071</v>
      </c>
      <c r="B2735" t="s">
        <v>1492</v>
      </c>
      <c r="C2735" t="s">
        <v>4016</v>
      </c>
      <c r="D2735" t="s">
        <v>1492</v>
      </c>
      <c r="E2735">
        <v>137900</v>
      </c>
      <c r="F2735">
        <v>4.7872340425531901E-2</v>
      </c>
      <c r="G2735">
        <v>120</v>
      </c>
    </row>
    <row r="2736" spans="1:7" x14ac:dyDescent="0.25">
      <c r="A2736">
        <v>61107</v>
      </c>
      <c r="B2736" t="s">
        <v>3832</v>
      </c>
      <c r="C2736" t="s">
        <v>5519</v>
      </c>
      <c r="D2736" t="s">
        <v>3832</v>
      </c>
      <c r="E2736">
        <v>119300</v>
      </c>
      <c r="F2736">
        <v>4.1012216404886601E-2</v>
      </c>
      <c r="G2736">
        <v>65</v>
      </c>
    </row>
    <row r="2737" spans="1:7" x14ac:dyDescent="0.25">
      <c r="A2737">
        <v>54016</v>
      </c>
      <c r="B2737" t="s">
        <v>234</v>
      </c>
      <c r="C2737" t="s">
        <v>5049</v>
      </c>
      <c r="D2737" t="s">
        <v>8314</v>
      </c>
      <c r="E2737">
        <v>335500</v>
      </c>
      <c r="F2737">
        <v>3.0721966205837201E-2</v>
      </c>
      <c r="G2737">
        <v>66.5</v>
      </c>
    </row>
    <row r="2738" spans="1:7" x14ac:dyDescent="0.25">
      <c r="A2738">
        <v>15227</v>
      </c>
      <c r="B2738" t="s">
        <v>1592</v>
      </c>
      <c r="C2738" t="s">
        <v>1538</v>
      </c>
      <c r="D2738" t="s">
        <v>1587</v>
      </c>
      <c r="E2738">
        <v>134600</v>
      </c>
      <c r="F2738">
        <v>6.9102462271644197E-2</v>
      </c>
      <c r="G2738">
        <v>72.5</v>
      </c>
    </row>
    <row r="2739" spans="1:7" x14ac:dyDescent="0.25">
      <c r="A2739">
        <v>33705</v>
      </c>
      <c r="B2739" t="s">
        <v>3453</v>
      </c>
      <c r="C2739" t="s">
        <v>3212</v>
      </c>
      <c r="D2739" t="s">
        <v>8283</v>
      </c>
      <c r="E2739">
        <v>191900</v>
      </c>
      <c r="F2739">
        <v>6.7296996662958797E-2</v>
      </c>
      <c r="G2739">
        <v>93.5</v>
      </c>
    </row>
    <row r="2740" spans="1:7" x14ac:dyDescent="0.25">
      <c r="A2740">
        <v>14626</v>
      </c>
      <c r="B2740" t="s">
        <v>1515</v>
      </c>
      <c r="C2740" t="s">
        <v>1075</v>
      </c>
      <c r="D2740" t="s">
        <v>403</v>
      </c>
      <c r="E2740">
        <v>149000</v>
      </c>
      <c r="F2740">
        <v>7.2714182865370805E-2</v>
      </c>
      <c r="G2740">
        <v>75.5</v>
      </c>
    </row>
    <row r="2741" spans="1:7" x14ac:dyDescent="0.25">
      <c r="A2741">
        <v>90033</v>
      </c>
      <c r="B2741" t="s">
        <v>98</v>
      </c>
      <c r="C2741" t="s">
        <v>99</v>
      </c>
      <c r="D2741" t="s">
        <v>8256</v>
      </c>
      <c r="E2741">
        <v>493300</v>
      </c>
      <c r="F2741">
        <v>4.8681972789115603E-2</v>
      </c>
      <c r="G2741">
        <v>64</v>
      </c>
    </row>
    <row r="2742" spans="1:7" x14ac:dyDescent="0.25">
      <c r="A2742">
        <v>7109</v>
      </c>
      <c r="B2742" t="s">
        <v>787</v>
      </c>
      <c r="C2742" t="s">
        <v>733</v>
      </c>
      <c r="D2742" t="s">
        <v>8250</v>
      </c>
      <c r="E2742">
        <v>292100</v>
      </c>
      <c r="F2742">
        <v>4.0612753829711398E-2</v>
      </c>
      <c r="G2742">
        <v>101</v>
      </c>
    </row>
    <row r="2743" spans="1:7" x14ac:dyDescent="0.25">
      <c r="A2743">
        <v>2150</v>
      </c>
      <c r="B2743" t="s">
        <v>321</v>
      </c>
      <c r="C2743" t="s">
        <v>106</v>
      </c>
      <c r="D2743" t="s">
        <v>8271</v>
      </c>
      <c r="E2743">
        <v>366200</v>
      </c>
      <c r="F2743">
        <v>-2.55455029270889E-2</v>
      </c>
      <c r="G2743">
        <v>66.5</v>
      </c>
    </row>
    <row r="2744" spans="1:7" x14ac:dyDescent="0.25">
      <c r="A2744">
        <v>33803</v>
      </c>
      <c r="B2744" t="s">
        <v>3466</v>
      </c>
      <c r="C2744" t="s">
        <v>3212</v>
      </c>
      <c r="D2744" t="s">
        <v>8337</v>
      </c>
      <c r="E2744">
        <v>172800</v>
      </c>
      <c r="F2744">
        <v>5.9472716125076597E-2</v>
      </c>
      <c r="G2744">
        <v>69</v>
      </c>
    </row>
    <row r="2745" spans="1:7" x14ac:dyDescent="0.25">
      <c r="A2745">
        <v>77034</v>
      </c>
      <c r="B2745" t="s">
        <v>2056</v>
      </c>
      <c r="C2745" t="s">
        <v>6396</v>
      </c>
      <c r="D2745" t="s">
        <v>8252</v>
      </c>
      <c r="E2745">
        <v>159500</v>
      </c>
      <c r="F2745">
        <v>8.1355932203389797E-2</v>
      </c>
      <c r="G2745">
        <v>59</v>
      </c>
    </row>
    <row r="2746" spans="1:7" x14ac:dyDescent="0.25">
      <c r="A2746">
        <v>95662</v>
      </c>
      <c r="B2746" t="s">
        <v>7309</v>
      </c>
      <c r="C2746" t="s">
        <v>99</v>
      </c>
      <c r="D2746" t="s">
        <v>8273</v>
      </c>
      <c r="E2746">
        <v>396200</v>
      </c>
      <c r="F2746">
        <v>2.6956972524624201E-2</v>
      </c>
      <c r="G2746">
        <v>49</v>
      </c>
    </row>
    <row r="2747" spans="1:7" x14ac:dyDescent="0.25">
      <c r="A2747">
        <v>22102</v>
      </c>
      <c r="B2747" t="s">
        <v>8168</v>
      </c>
      <c r="C2747" t="s">
        <v>2066</v>
      </c>
      <c r="D2747" t="s">
        <v>8259</v>
      </c>
      <c r="E2747">
        <v>538300</v>
      </c>
      <c r="F2747">
        <v>3.4197886647454399E-2</v>
      </c>
      <c r="G2747">
        <v>73.5</v>
      </c>
    </row>
    <row r="2748" spans="1:7" x14ac:dyDescent="0.25">
      <c r="A2748">
        <v>79763</v>
      </c>
      <c r="B2748" t="s">
        <v>3435</v>
      </c>
      <c r="C2748" t="s">
        <v>6396</v>
      </c>
      <c r="D2748" t="s">
        <v>3435</v>
      </c>
      <c r="E2748">
        <v>150700</v>
      </c>
      <c r="F2748">
        <v>8.9660159074475804E-2</v>
      </c>
      <c r="G2748">
        <v>0</v>
      </c>
    </row>
    <row r="2749" spans="1:7" x14ac:dyDescent="0.25">
      <c r="A2749">
        <v>84067</v>
      </c>
      <c r="B2749" t="s">
        <v>6709</v>
      </c>
      <c r="C2749" t="s">
        <v>6693</v>
      </c>
      <c r="D2749" t="s">
        <v>8321</v>
      </c>
      <c r="E2749">
        <v>273500</v>
      </c>
      <c r="F2749">
        <v>0.11224074827165501</v>
      </c>
      <c r="G2749">
        <v>42.5</v>
      </c>
    </row>
    <row r="2750" spans="1:7" x14ac:dyDescent="0.25">
      <c r="A2750">
        <v>90063</v>
      </c>
      <c r="B2750" t="s">
        <v>6869</v>
      </c>
      <c r="C2750" t="s">
        <v>99</v>
      </c>
      <c r="D2750" t="s">
        <v>8256</v>
      </c>
      <c r="E2750">
        <v>489100</v>
      </c>
      <c r="F2750">
        <v>8.32779623477298E-2</v>
      </c>
      <c r="G2750">
        <v>55</v>
      </c>
    </row>
    <row r="2751" spans="1:7" x14ac:dyDescent="0.25">
      <c r="A2751">
        <v>98444</v>
      </c>
      <c r="B2751" t="s">
        <v>7608</v>
      </c>
      <c r="C2751" t="s">
        <v>7521</v>
      </c>
      <c r="D2751" t="s">
        <v>8268</v>
      </c>
      <c r="E2751">
        <v>275200</v>
      </c>
      <c r="F2751">
        <v>8.9900990099009898E-2</v>
      </c>
      <c r="G2751">
        <v>45</v>
      </c>
    </row>
    <row r="2752" spans="1:7" x14ac:dyDescent="0.25">
      <c r="A2752">
        <v>92831</v>
      </c>
      <c r="B2752" t="s">
        <v>1867</v>
      </c>
      <c r="C2752" t="s">
        <v>99</v>
      </c>
      <c r="D2752" t="s">
        <v>8256</v>
      </c>
      <c r="E2752">
        <v>651300</v>
      </c>
      <c r="F2752">
        <v>-5.9523809523809503E-3</v>
      </c>
      <c r="G2752">
        <v>58</v>
      </c>
    </row>
    <row r="2753" spans="1:7" x14ac:dyDescent="0.25">
      <c r="A2753">
        <v>81005</v>
      </c>
      <c r="B2753" t="s">
        <v>6574</v>
      </c>
      <c r="C2753" t="s">
        <v>6509</v>
      </c>
      <c r="D2753" t="s">
        <v>6574</v>
      </c>
      <c r="E2753">
        <v>188500</v>
      </c>
      <c r="F2753">
        <v>0.104923798358734</v>
      </c>
      <c r="G2753">
        <v>50</v>
      </c>
    </row>
    <row r="2754" spans="1:7" x14ac:dyDescent="0.25">
      <c r="A2754">
        <v>14226</v>
      </c>
      <c r="B2754" t="s">
        <v>108</v>
      </c>
      <c r="C2754" t="s">
        <v>1075</v>
      </c>
      <c r="D2754" t="s">
        <v>8302</v>
      </c>
      <c r="E2754">
        <v>180000</v>
      </c>
      <c r="F2754">
        <v>2.50569476082005E-2</v>
      </c>
      <c r="G2754">
        <v>83</v>
      </c>
    </row>
    <row r="2755" spans="1:7" x14ac:dyDescent="0.25">
      <c r="A2755">
        <v>15146</v>
      </c>
      <c r="B2755" t="s">
        <v>1585</v>
      </c>
      <c r="C2755" t="s">
        <v>1538</v>
      </c>
      <c r="D2755" t="s">
        <v>1587</v>
      </c>
      <c r="E2755">
        <v>149300</v>
      </c>
      <c r="F2755">
        <v>5.6617126680820903E-2</v>
      </c>
      <c r="G2755">
        <v>84.5</v>
      </c>
    </row>
    <row r="2756" spans="1:7" x14ac:dyDescent="0.25">
      <c r="A2756">
        <v>93905</v>
      </c>
      <c r="B2756" t="s">
        <v>7151</v>
      </c>
      <c r="C2756" t="s">
        <v>99</v>
      </c>
      <c r="D2756" t="s">
        <v>7151</v>
      </c>
      <c r="E2756">
        <v>423200</v>
      </c>
      <c r="F2756">
        <v>8.1799591002044994E-2</v>
      </c>
      <c r="G2756">
        <v>63</v>
      </c>
    </row>
    <row r="2757" spans="1:7" x14ac:dyDescent="0.25">
      <c r="A2757">
        <v>90806</v>
      </c>
      <c r="B2757" t="s">
        <v>923</v>
      </c>
      <c r="C2757" t="s">
        <v>99</v>
      </c>
      <c r="D2757" t="s">
        <v>8256</v>
      </c>
      <c r="E2757">
        <v>542900</v>
      </c>
      <c r="F2757">
        <v>3.0953285225978001E-2</v>
      </c>
      <c r="G2757">
        <v>67</v>
      </c>
    </row>
    <row r="2758" spans="1:7" x14ac:dyDescent="0.25">
      <c r="A2758">
        <v>95116</v>
      </c>
      <c r="B2758" t="s">
        <v>7240</v>
      </c>
      <c r="C2758" t="s">
        <v>99</v>
      </c>
      <c r="D2758" t="s">
        <v>8294</v>
      </c>
      <c r="E2758">
        <v>675300</v>
      </c>
      <c r="F2758">
        <v>-0.10247208931419501</v>
      </c>
      <c r="G2758">
        <v>53</v>
      </c>
    </row>
    <row r="2759" spans="1:7" x14ac:dyDescent="0.25">
      <c r="A2759">
        <v>65401</v>
      </c>
      <c r="B2759" t="s">
        <v>5930</v>
      </c>
      <c r="C2759" t="s">
        <v>5817</v>
      </c>
      <c r="D2759" t="s">
        <v>5930</v>
      </c>
      <c r="E2759">
        <v>147100</v>
      </c>
      <c r="F2759">
        <v>7.2939460247994206E-2</v>
      </c>
      <c r="G2759">
        <v>58</v>
      </c>
    </row>
    <row r="2760" spans="1:7" x14ac:dyDescent="0.25">
      <c r="A2760">
        <v>6340</v>
      </c>
      <c r="B2760" t="s">
        <v>184</v>
      </c>
      <c r="C2760" t="s">
        <v>678</v>
      </c>
      <c r="D2760" t="s">
        <v>8375</v>
      </c>
      <c r="E2760">
        <v>213200</v>
      </c>
      <c r="F2760">
        <v>3.1945788964182001E-2</v>
      </c>
      <c r="G2760">
        <v>94.5</v>
      </c>
    </row>
    <row r="2761" spans="1:7" x14ac:dyDescent="0.25">
      <c r="A2761">
        <v>42141</v>
      </c>
      <c r="B2761" t="s">
        <v>5493</v>
      </c>
      <c r="C2761" t="s">
        <v>4016</v>
      </c>
      <c r="D2761" t="s">
        <v>5493</v>
      </c>
      <c r="E2761">
        <v>121900</v>
      </c>
      <c r="F2761">
        <v>-8.9430894308943094E-3</v>
      </c>
      <c r="G2761">
        <v>0</v>
      </c>
    </row>
    <row r="2762" spans="1:7" x14ac:dyDescent="0.25">
      <c r="A2762">
        <v>87107</v>
      </c>
      <c r="B2762" t="s">
        <v>6829</v>
      </c>
      <c r="C2762" t="s">
        <v>6816</v>
      </c>
      <c r="D2762" t="s">
        <v>6829</v>
      </c>
      <c r="E2762">
        <v>201800</v>
      </c>
      <c r="F2762">
        <v>3.9134912461379998E-2</v>
      </c>
      <c r="G2762">
        <v>86</v>
      </c>
    </row>
    <row r="2763" spans="1:7" x14ac:dyDescent="0.25">
      <c r="A2763">
        <v>60101</v>
      </c>
      <c r="B2763" t="s">
        <v>5050</v>
      </c>
      <c r="C2763" t="s">
        <v>5519</v>
      </c>
      <c r="D2763" t="s">
        <v>8251</v>
      </c>
      <c r="E2763">
        <v>240700</v>
      </c>
      <c r="F2763">
        <v>5.8487247141600703E-2</v>
      </c>
      <c r="G2763">
        <v>75</v>
      </c>
    </row>
    <row r="2764" spans="1:7" x14ac:dyDescent="0.25">
      <c r="A2764">
        <v>27804</v>
      </c>
      <c r="B2764" t="s">
        <v>2465</v>
      </c>
      <c r="C2764" t="s">
        <v>2564</v>
      </c>
      <c r="D2764" t="s">
        <v>2465</v>
      </c>
      <c r="E2764">
        <v>133900</v>
      </c>
      <c r="F2764">
        <v>0.125210084033613</v>
      </c>
      <c r="G2764">
        <v>98</v>
      </c>
    </row>
    <row r="2765" spans="1:7" x14ac:dyDescent="0.25">
      <c r="A2765">
        <v>19141</v>
      </c>
      <c r="B2765" t="s">
        <v>1984</v>
      </c>
      <c r="C2765" t="s">
        <v>1538</v>
      </c>
      <c r="D2765" t="s">
        <v>8293</v>
      </c>
      <c r="E2765">
        <v>101500</v>
      </c>
      <c r="F2765">
        <v>-1.8375241779497099E-2</v>
      </c>
      <c r="G2765">
        <v>73</v>
      </c>
    </row>
    <row r="2766" spans="1:7" x14ac:dyDescent="0.25">
      <c r="A2766">
        <v>2720</v>
      </c>
      <c r="B2766" t="s">
        <v>392</v>
      </c>
      <c r="C2766" t="s">
        <v>106</v>
      </c>
      <c r="D2766" t="s">
        <v>8324</v>
      </c>
      <c r="E2766">
        <v>257800</v>
      </c>
      <c r="F2766">
        <v>2.5049701789264401E-2</v>
      </c>
      <c r="G2766">
        <v>74</v>
      </c>
    </row>
    <row r="2767" spans="1:7" x14ac:dyDescent="0.25">
      <c r="A2767">
        <v>92065</v>
      </c>
      <c r="B2767" t="s">
        <v>6966</v>
      </c>
      <c r="C2767" t="s">
        <v>99</v>
      </c>
      <c r="D2767" t="s">
        <v>8275</v>
      </c>
      <c r="E2767">
        <v>525100</v>
      </c>
      <c r="F2767">
        <v>-1.42669419936174E-2</v>
      </c>
      <c r="G2767">
        <v>73.5</v>
      </c>
    </row>
    <row r="2768" spans="1:7" x14ac:dyDescent="0.25">
      <c r="A2768">
        <v>89135</v>
      </c>
      <c r="B2768" t="s">
        <v>6854</v>
      </c>
      <c r="C2768" t="s">
        <v>6849</v>
      </c>
      <c r="D2768" t="s">
        <v>8277</v>
      </c>
      <c r="E2768">
        <v>429500</v>
      </c>
      <c r="F2768">
        <v>1.8013747333491301E-2</v>
      </c>
      <c r="G2768">
        <v>66.5</v>
      </c>
    </row>
    <row r="2769" spans="1:7" x14ac:dyDescent="0.25">
      <c r="A2769">
        <v>1020</v>
      </c>
      <c r="B2769" t="s">
        <v>115</v>
      </c>
      <c r="C2769" t="s">
        <v>106</v>
      </c>
      <c r="D2769" t="s">
        <v>144</v>
      </c>
      <c r="E2769">
        <v>196000</v>
      </c>
      <c r="F2769">
        <v>4.47761194029851E-2</v>
      </c>
      <c r="G2769">
        <v>75</v>
      </c>
    </row>
    <row r="2770" spans="1:7" x14ac:dyDescent="0.25">
      <c r="A2770">
        <v>34990</v>
      </c>
      <c r="B2770" t="s">
        <v>3565</v>
      </c>
      <c r="C2770" t="s">
        <v>3212</v>
      </c>
      <c r="D2770" t="s">
        <v>8297</v>
      </c>
      <c r="E2770">
        <v>366400</v>
      </c>
      <c r="F2770">
        <v>-8.6580086580086597E-3</v>
      </c>
      <c r="G2770">
        <v>89</v>
      </c>
    </row>
    <row r="2771" spans="1:7" x14ac:dyDescent="0.25">
      <c r="A2771">
        <v>21227</v>
      </c>
      <c r="B2771" t="s">
        <v>2226</v>
      </c>
      <c r="C2771" t="s">
        <v>101</v>
      </c>
      <c r="D2771" t="s">
        <v>8267</v>
      </c>
      <c r="E2771">
        <v>210400</v>
      </c>
      <c r="F2771">
        <v>9.5147478591817299E-4</v>
      </c>
      <c r="G2771">
        <v>75</v>
      </c>
    </row>
    <row r="2772" spans="1:7" x14ac:dyDescent="0.25">
      <c r="A2772">
        <v>43560</v>
      </c>
      <c r="B2772" t="s">
        <v>4156</v>
      </c>
      <c r="C2772" t="s">
        <v>4080</v>
      </c>
      <c r="D2772" t="s">
        <v>4160</v>
      </c>
      <c r="E2772">
        <v>208300</v>
      </c>
      <c r="F2772">
        <v>5.6823947234906101E-2</v>
      </c>
      <c r="G2772">
        <v>67.5</v>
      </c>
    </row>
    <row r="2773" spans="1:7" x14ac:dyDescent="0.25">
      <c r="A2773">
        <v>32810</v>
      </c>
      <c r="B2773" t="s">
        <v>3324</v>
      </c>
      <c r="C2773" t="s">
        <v>3212</v>
      </c>
      <c r="D2773" t="s">
        <v>8272</v>
      </c>
      <c r="E2773">
        <v>185800</v>
      </c>
      <c r="F2773">
        <v>2.48207391064534E-2</v>
      </c>
      <c r="G2773">
        <v>78</v>
      </c>
    </row>
    <row r="2774" spans="1:7" x14ac:dyDescent="0.25">
      <c r="A2774">
        <v>33069</v>
      </c>
      <c r="B2774" t="s">
        <v>3362</v>
      </c>
      <c r="C2774" t="s">
        <v>3212</v>
      </c>
      <c r="D2774" t="s">
        <v>8265</v>
      </c>
      <c r="E2774">
        <v>166900</v>
      </c>
      <c r="F2774">
        <v>5.03461296412838E-2</v>
      </c>
      <c r="G2774">
        <v>100</v>
      </c>
    </row>
    <row r="2775" spans="1:7" x14ac:dyDescent="0.25">
      <c r="A2775">
        <v>77382</v>
      </c>
      <c r="B2775" t="s">
        <v>6487</v>
      </c>
      <c r="C2775" t="s">
        <v>6396</v>
      </c>
      <c r="D2775" t="s">
        <v>8252</v>
      </c>
      <c r="E2775">
        <v>371800</v>
      </c>
      <c r="F2775">
        <v>5.0579259677875098E-2</v>
      </c>
      <c r="G2775">
        <v>92</v>
      </c>
    </row>
    <row r="2776" spans="1:7" x14ac:dyDescent="0.25">
      <c r="A2776">
        <v>90001</v>
      </c>
      <c r="B2776" t="s">
        <v>6867</v>
      </c>
      <c r="C2776" t="s">
        <v>99</v>
      </c>
      <c r="D2776" t="s">
        <v>8256</v>
      </c>
      <c r="E2776">
        <v>392000</v>
      </c>
      <c r="F2776">
        <v>9.4666294331192405E-2</v>
      </c>
      <c r="G2776">
        <v>77.5</v>
      </c>
    </row>
    <row r="2777" spans="1:7" x14ac:dyDescent="0.25">
      <c r="A2777">
        <v>59105</v>
      </c>
      <c r="B2777" t="s">
        <v>5492</v>
      </c>
      <c r="C2777" t="s">
        <v>5488</v>
      </c>
      <c r="D2777" t="s">
        <v>5492</v>
      </c>
      <c r="E2777">
        <v>256500</v>
      </c>
      <c r="F2777">
        <v>6.5641877856252598E-2</v>
      </c>
      <c r="G2777">
        <v>65</v>
      </c>
    </row>
    <row r="2778" spans="1:7" x14ac:dyDescent="0.25">
      <c r="A2778">
        <v>94952</v>
      </c>
      <c r="B2778" t="s">
        <v>7218</v>
      </c>
      <c r="C2778" t="s">
        <v>99</v>
      </c>
      <c r="D2778" t="s">
        <v>6847</v>
      </c>
      <c r="E2778">
        <v>823000</v>
      </c>
      <c r="F2778">
        <v>2.6184538653366601E-2</v>
      </c>
      <c r="G2778">
        <v>52</v>
      </c>
    </row>
    <row r="2779" spans="1:7" x14ac:dyDescent="0.25">
      <c r="A2779">
        <v>3060</v>
      </c>
      <c r="B2779" t="s">
        <v>460</v>
      </c>
      <c r="C2779" t="s">
        <v>444</v>
      </c>
      <c r="D2779" t="s">
        <v>8390</v>
      </c>
      <c r="E2779">
        <v>264600</v>
      </c>
      <c r="F2779">
        <v>4.5436586329514E-2</v>
      </c>
      <c r="G2779">
        <v>62.5</v>
      </c>
    </row>
    <row r="2780" spans="1:7" x14ac:dyDescent="0.25">
      <c r="A2780">
        <v>61614</v>
      </c>
      <c r="B2780" t="s">
        <v>5722</v>
      </c>
      <c r="C2780" t="s">
        <v>5519</v>
      </c>
      <c r="D2780" t="s">
        <v>5722</v>
      </c>
      <c r="E2780">
        <v>125800</v>
      </c>
      <c r="F2780">
        <v>-2.6315789473684199E-2</v>
      </c>
      <c r="G2780">
        <v>90</v>
      </c>
    </row>
    <row r="2781" spans="1:7" x14ac:dyDescent="0.25">
      <c r="A2781">
        <v>32909</v>
      </c>
      <c r="B2781" t="s">
        <v>3333</v>
      </c>
      <c r="C2781" t="s">
        <v>3212</v>
      </c>
      <c r="D2781" t="s">
        <v>8345</v>
      </c>
      <c r="E2781">
        <v>187800</v>
      </c>
      <c r="F2781">
        <v>4.4493882091212501E-2</v>
      </c>
      <c r="G2781">
        <v>85</v>
      </c>
    </row>
    <row r="2782" spans="1:7" x14ac:dyDescent="0.25">
      <c r="A2782">
        <v>93001</v>
      </c>
      <c r="B2782" t="s">
        <v>7055</v>
      </c>
      <c r="C2782" t="s">
        <v>99</v>
      </c>
      <c r="D2782" t="s">
        <v>8296</v>
      </c>
      <c r="E2782">
        <v>673400</v>
      </c>
      <c r="F2782">
        <v>1.24793264170801E-2</v>
      </c>
      <c r="G2782">
        <v>60.5</v>
      </c>
    </row>
    <row r="2783" spans="1:7" x14ac:dyDescent="0.25">
      <c r="A2783">
        <v>44281</v>
      </c>
      <c r="B2783" t="s">
        <v>4253</v>
      </c>
      <c r="C2783" t="s">
        <v>4080</v>
      </c>
      <c r="D2783" t="s">
        <v>8270</v>
      </c>
      <c r="E2783">
        <v>182100</v>
      </c>
      <c r="F2783">
        <v>-3.82932166301969E-3</v>
      </c>
      <c r="G2783">
        <v>61</v>
      </c>
    </row>
    <row r="2784" spans="1:7" x14ac:dyDescent="0.25">
      <c r="A2784">
        <v>79915</v>
      </c>
      <c r="B2784" t="s">
        <v>6506</v>
      </c>
      <c r="C2784" t="s">
        <v>6396</v>
      </c>
      <c r="D2784" t="s">
        <v>6506</v>
      </c>
      <c r="E2784">
        <v>90800</v>
      </c>
      <c r="F2784">
        <v>2.5988700564971799E-2</v>
      </c>
      <c r="G2784">
        <v>90</v>
      </c>
    </row>
    <row r="2785" spans="1:7" x14ac:dyDescent="0.25">
      <c r="A2785">
        <v>70123</v>
      </c>
      <c r="B2785" t="s">
        <v>6109</v>
      </c>
      <c r="C2785" t="s">
        <v>6091</v>
      </c>
      <c r="D2785" t="s">
        <v>8318</v>
      </c>
      <c r="E2785">
        <v>228800</v>
      </c>
      <c r="F2785">
        <v>7.8736445073078698E-2</v>
      </c>
      <c r="G2785">
        <v>78</v>
      </c>
    </row>
    <row r="2786" spans="1:7" x14ac:dyDescent="0.25">
      <c r="A2786">
        <v>49426</v>
      </c>
      <c r="B2786" t="s">
        <v>4860</v>
      </c>
      <c r="C2786" t="s">
        <v>4633</v>
      </c>
      <c r="D2786" t="s">
        <v>8353</v>
      </c>
      <c r="E2786">
        <v>234600</v>
      </c>
      <c r="F2786">
        <v>1.95567144719687E-2</v>
      </c>
      <c r="G2786">
        <v>55</v>
      </c>
    </row>
    <row r="2787" spans="1:7" x14ac:dyDescent="0.25">
      <c r="A2787">
        <v>75033</v>
      </c>
      <c r="B2787" t="s">
        <v>6402</v>
      </c>
      <c r="C2787" t="s">
        <v>6396</v>
      </c>
      <c r="D2787" t="s">
        <v>8262</v>
      </c>
      <c r="E2787">
        <v>400400</v>
      </c>
      <c r="F2787">
        <v>1.06007067137809E-2</v>
      </c>
      <c r="G2787">
        <v>80</v>
      </c>
    </row>
    <row r="2788" spans="1:7" x14ac:dyDescent="0.25">
      <c r="A2788">
        <v>14424</v>
      </c>
      <c r="B2788" t="s">
        <v>1481</v>
      </c>
      <c r="C2788" t="s">
        <v>1075</v>
      </c>
      <c r="D2788" t="s">
        <v>403</v>
      </c>
      <c r="E2788">
        <v>207600</v>
      </c>
      <c r="F2788">
        <v>7.2868217054263607E-2</v>
      </c>
      <c r="G2788">
        <v>81</v>
      </c>
    </row>
    <row r="2789" spans="1:7" x14ac:dyDescent="0.25">
      <c r="A2789">
        <v>92203</v>
      </c>
      <c r="B2789" t="s">
        <v>6972</v>
      </c>
      <c r="C2789" t="s">
        <v>99</v>
      </c>
      <c r="D2789" t="s">
        <v>8282</v>
      </c>
      <c r="E2789">
        <v>358800</v>
      </c>
      <c r="F2789">
        <v>3.8194444444444399E-2</v>
      </c>
      <c r="G2789">
        <v>88</v>
      </c>
    </row>
    <row r="2790" spans="1:7" x14ac:dyDescent="0.25">
      <c r="A2790">
        <v>94133</v>
      </c>
      <c r="B2790" t="s">
        <v>7177</v>
      </c>
      <c r="C2790" t="s">
        <v>99</v>
      </c>
      <c r="D2790" t="s">
        <v>8253</v>
      </c>
      <c r="E2790">
        <v>1367000</v>
      </c>
      <c r="F2790">
        <v>2.52756318907973E-2</v>
      </c>
      <c r="G2790">
        <v>42</v>
      </c>
    </row>
    <row r="2791" spans="1:7" x14ac:dyDescent="0.25">
      <c r="A2791">
        <v>95209</v>
      </c>
      <c r="B2791" t="s">
        <v>5691</v>
      </c>
      <c r="C2791" t="s">
        <v>99</v>
      </c>
      <c r="D2791" t="s">
        <v>8351</v>
      </c>
      <c r="E2791">
        <v>348700</v>
      </c>
      <c r="F2791">
        <v>2.1681804863756201E-2</v>
      </c>
      <c r="G2791">
        <v>64.5</v>
      </c>
    </row>
    <row r="2792" spans="1:7" x14ac:dyDescent="0.25">
      <c r="A2792">
        <v>21239</v>
      </c>
      <c r="B2792" t="s">
        <v>100</v>
      </c>
      <c r="C2792" t="s">
        <v>101</v>
      </c>
      <c r="D2792" t="s">
        <v>8267</v>
      </c>
      <c r="E2792">
        <v>137000</v>
      </c>
      <c r="F2792">
        <v>-1.7921146953405E-2</v>
      </c>
      <c r="G2792">
        <v>103</v>
      </c>
    </row>
    <row r="2793" spans="1:7" x14ac:dyDescent="0.25">
      <c r="A2793">
        <v>48174</v>
      </c>
      <c r="B2793" t="s">
        <v>4675</v>
      </c>
      <c r="C2793" t="s">
        <v>4633</v>
      </c>
      <c r="D2793" t="s">
        <v>8278</v>
      </c>
      <c r="E2793">
        <v>125100</v>
      </c>
      <c r="F2793">
        <v>4.5986622073578599E-2</v>
      </c>
      <c r="G2793">
        <v>71.5</v>
      </c>
    </row>
    <row r="2794" spans="1:7" x14ac:dyDescent="0.25">
      <c r="A2794">
        <v>84403</v>
      </c>
      <c r="B2794" t="s">
        <v>1508</v>
      </c>
      <c r="C2794" t="s">
        <v>6693</v>
      </c>
      <c r="D2794" t="s">
        <v>8321</v>
      </c>
      <c r="E2794">
        <v>276700</v>
      </c>
      <c r="F2794">
        <v>0.107242897158864</v>
      </c>
      <c r="G2794">
        <v>49.5</v>
      </c>
    </row>
    <row r="2795" spans="1:7" x14ac:dyDescent="0.25">
      <c r="A2795">
        <v>32570</v>
      </c>
      <c r="B2795" t="s">
        <v>329</v>
      </c>
      <c r="C2795" t="s">
        <v>3212</v>
      </c>
      <c r="D2795" t="s">
        <v>8356</v>
      </c>
      <c r="E2795">
        <v>152600</v>
      </c>
      <c r="F2795">
        <v>6.8627450980392204E-2</v>
      </c>
      <c r="G2795">
        <v>76</v>
      </c>
    </row>
    <row r="2796" spans="1:7" x14ac:dyDescent="0.25">
      <c r="A2796">
        <v>85268</v>
      </c>
      <c r="B2796" t="s">
        <v>6751</v>
      </c>
      <c r="C2796" t="s">
        <v>6743</v>
      </c>
      <c r="D2796" t="s">
        <v>8264</v>
      </c>
      <c r="E2796">
        <v>417600</v>
      </c>
      <c r="F2796">
        <v>5.82868727825646E-2</v>
      </c>
      <c r="G2796">
        <v>81.5</v>
      </c>
    </row>
    <row r="2797" spans="1:7" x14ac:dyDescent="0.25">
      <c r="A2797">
        <v>95382</v>
      </c>
      <c r="B2797" t="s">
        <v>7265</v>
      </c>
      <c r="C2797" t="s">
        <v>99</v>
      </c>
      <c r="D2797" t="s">
        <v>7261</v>
      </c>
      <c r="E2797">
        <v>354900</v>
      </c>
      <c r="F2797">
        <v>5.0932780574474402E-2</v>
      </c>
      <c r="G2797">
        <v>64</v>
      </c>
    </row>
    <row r="2798" spans="1:7" x14ac:dyDescent="0.25">
      <c r="A2798">
        <v>92629</v>
      </c>
      <c r="B2798" t="s">
        <v>7031</v>
      </c>
      <c r="C2798" t="s">
        <v>99</v>
      </c>
      <c r="D2798" t="s">
        <v>8256</v>
      </c>
      <c r="E2798">
        <v>950800</v>
      </c>
      <c r="F2798">
        <v>8.1645636729933205E-3</v>
      </c>
      <c r="G2798">
        <v>73.5</v>
      </c>
    </row>
    <row r="2799" spans="1:7" x14ac:dyDescent="0.25">
      <c r="A2799">
        <v>92113</v>
      </c>
      <c r="B2799" t="s">
        <v>6962</v>
      </c>
      <c r="C2799" t="s">
        <v>99</v>
      </c>
      <c r="D2799" t="s">
        <v>8275</v>
      </c>
      <c r="E2799">
        <v>417000</v>
      </c>
      <c r="F2799">
        <v>3.7313432835820899E-2</v>
      </c>
      <c r="G2799">
        <v>54</v>
      </c>
    </row>
    <row r="2800" spans="1:7" x14ac:dyDescent="0.25">
      <c r="A2800">
        <v>92806</v>
      </c>
      <c r="B2800" t="s">
        <v>7049</v>
      </c>
      <c r="C2800" t="s">
        <v>99</v>
      </c>
      <c r="D2800" t="s">
        <v>8256</v>
      </c>
      <c r="E2800">
        <v>636700</v>
      </c>
      <c r="F2800">
        <v>2.41273926331028E-2</v>
      </c>
      <c r="G2800">
        <v>55.5</v>
      </c>
    </row>
    <row r="2801" spans="1:7" x14ac:dyDescent="0.25">
      <c r="A2801">
        <v>91790</v>
      </c>
      <c r="B2801" t="s">
        <v>6946</v>
      </c>
      <c r="C2801" t="s">
        <v>99</v>
      </c>
      <c r="D2801" t="s">
        <v>8256</v>
      </c>
      <c r="E2801">
        <v>550800</v>
      </c>
      <c r="F2801">
        <v>3.27868852459016E-3</v>
      </c>
      <c r="G2801">
        <v>60</v>
      </c>
    </row>
    <row r="2802" spans="1:7" x14ac:dyDescent="0.25">
      <c r="A2802">
        <v>95661</v>
      </c>
      <c r="B2802" t="s">
        <v>4169</v>
      </c>
      <c r="C2802" t="s">
        <v>99</v>
      </c>
      <c r="D2802" t="s">
        <v>8273</v>
      </c>
      <c r="E2802">
        <v>493600</v>
      </c>
      <c r="F2802">
        <v>2.9405630865484901E-2</v>
      </c>
      <c r="G2802">
        <v>53</v>
      </c>
    </row>
    <row r="2803" spans="1:7" x14ac:dyDescent="0.25">
      <c r="A2803">
        <v>28752</v>
      </c>
      <c r="B2803" t="s">
        <v>394</v>
      </c>
      <c r="C2803" t="s">
        <v>2564</v>
      </c>
      <c r="D2803" t="s">
        <v>394</v>
      </c>
      <c r="E2803">
        <v>125900</v>
      </c>
      <c r="F2803">
        <v>2.7755102040816299E-2</v>
      </c>
      <c r="G2803">
        <v>65</v>
      </c>
    </row>
    <row r="2804" spans="1:7" x14ac:dyDescent="0.25">
      <c r="A2804">
        <v>68134</v>
      </c>
      <c r="B2804" t="s">
        <v>6069</v>
      </c>
      <c r="C2804" t="s">
        <v>6064</v>
      </c>
      <c r="D2804" t="s">
        <v>8386</v>
      </c>
      <c r="E2804">
        <v>162100</v>
      </c>
      <c r="F2804">
        <v>6.8556361239288099E-2</v>
      </c>
      <c r="G2804">
        <v>48</v>
      </c>
    </row>
    <row r="2805" spans="1:7" x14ac:dyDescent="0.25">
      <c r="A2805">
        <v>27253</v>
      </c>
      <c r="B2805" t="s">
        <v>2593</v>
      </c>
      <c r="C2805" t="s">
        <v>2564</v>
      </c>
      <c r="D2805" t="s">
        <v>247</v>
      </c>
      <c r="E2805">
        <v>157400</v>
      </c>
      <c r="F2805">
        <v>3.1454783748361699E-2</v>
      </c>
      <c r="G2805">
        <v>60</v>
      </c>
    </row>
    <row r="2806" spans="1:7" x14ac:dyDescent="0.25">
      <c r="A2806">
        <v>68506</v>
      </c>
      <c r="B2806" t="s">
        <v>242</v>
      </c>
      <c r="C2806" t="s">
        <v>6064</v>
      </c>
      <c r="D2806" t="s">
        <v>242</v>
      </c>
      <c r="E2806">
        <v>181200</v>
      </c>
      <c r="F2806">
        <v>3.4837235865219897E-2</v>
      </c>
      <c r="G2806">
        <v>48</v>
      </c>
    </row>
    <row r="2807" spans="1:7" x14ac:dyDescent="0.25">
      <c r="A2807">
        <v>30005</v>
      </c>
      <c r="B2807" t="s">
        <v>2991</v>
      </c>
      <c r="C2807" t="s">
        <v>2990</v>
      </c>
      <c r="D2807" t="s">
        <v>8261</v>
      </c>
      <c r="E2807">
        <v>438700</v>
      </c>
      <c r="F2807">
        <v>8.0422794117647103E-3</v>
      </c>
      <c r="G2807">
        <v>84</v>
      </c>
    </row>
    <row r="2808" spans="1:7" x14ac:dyDescent="0.25">
      <c r="A2808">
        <v>19136</v>
      </c>
      <c r="B2808" t="s">
        <v>1984</v>
      </c>
      <c r="C2808" t="s">
        <v>1538</v>
      </c>
      <c r="D2808" t="s">
        <v>8293</v>
      </c>
      <c r="E2808">
        <v>166200</v>
      </c>
      <c r="F2808">
        <v>6.8123393316195394E-2</v>
      </c>
      <c r="G2808">
        <v>63.5</v>
      </c>
    </row>
    <row r="2809" spans="1:7" x14ac:dyDescent="0.25">
      <c r="A2809">
        <v>48152</v>
      </c>
      <c r="B2809" t="s">
        <v>1498</v>
      </c>
      <c r="C2809" t="s">
        <v>4633</v>
      </c>
      <c r="D2809" t="s">
        <v>8278</v>
      </c>
      <c r="E2809">
        <v>223700</v>
      </c>
      <c r="F2809">
        <v>7.0334928229665097E-2</v>
      </c>
      <c r="G2809">
        <v>61</v>
      </c>
    </row>
    <row r="2810" spans="1:7" x14ac:dyDescent="0.25">
      <c r="A2810">
        <v>12203</v>
      </c>
      <c r="B2810" t="s">
        <v>1275</v>
      </c>
      <c r="C2810" t="s">
        <v>1075</v>
      </c>
      <c r="D2810" t="s">
        <v>8320</v>
      </c>
      <c r="E2810">
        <v>206800</v>
      </c>
      <c r="F2810">
        <v>9.765625E-3</v>
      </c>
      <c r="G2810">
        <v>85.5</v>
      </c>
    </row>
    <row r="2811" spans="1:7" x14ac:dyDescent="0.25">
      <c r="A2811">
        <v>58501</v>
      </c>
      <c r="B2811" t="s">
        <v>5482</v>
      </c>
      <c r="C2811" t="s">
        <v>5471</v>
      </c>
      <c r="D2811" t="s">
        <v>5482</v>
      </c>
      <c r="E2811">
        <v>213200</v>
      </c>
      <c r="F2811">
        <v>-3.2228778937812098E-2</v>
      </c>
      <c r="G2811">
        <v>91</v>
      </c>
    </row>
    <row r="2812" spans="1:7" x14ac:dyDescent="0.25">
      <c r="A2812">
        <v>10550</v>
      </c>
      <c r="B2812" t="s">
        <v>1095</v>
      </c>
      <c r="C2812" t="s">
        <v>1075</v>
      </c>
      <c r="D2812" t="s">
        <v>8250</v>
      </c>
      <c r="E2812">
        <v>369400</v>
      </c>
      <c r="F2812">
        <v>0.15437500000000001</v>
      </c>
      <c r="G2812">
        <v>129</v>
      </c>
    </row>
    <row r="2813" spans="1:7" x14ac:dyDescent="0.25">
      <c r="A2813">
        <v>22203</v>
      </c>
      <c r="B2813" t="s">
        <v>356</v>
      </c>
      <c r="C2813" t="s">
        <v>2066</v>
      </c>
      <c r="D2813" t="s">
        <v>8259</v>
      </c>
      <c r="E2813">
        <v>618900</v>
      </c>
      <c r="F2813">
        <v>5.66843093733993E-2</v>
      </c>
      <c r="G2813">
        <v>53</v>
      </c>
    </row>
    <row r="2814" spans="1:7" x14ac:dyDescent="0.25">
      <c r="A2814">
        <v>43420</v>
      </c>
      <c r="B2814" t="s">
        <v>450</v>
      </c>
      <c r="C2814" t="s">
        <v>4080</v>
      </c>
      <c r="D2814" t="s">
        <v>450</v>
      </c>
      <c r="E2814">
        <v>112200</v>
      </c>
      <c r="F2814">
        <v>7.5743048897411305E-2</v>
      </c>
      <c r="G2814">
        <v>69</v>
      </c>
    </row>
    <row r="2815" spans="1:7" x14ac:dyDescent="0.25">
      <c r="A2815">
        <v>95301</v>
      </c>
      <c r="B2815" t="s">
        <v>4231</v>
      </c>
      <c r="C2815" t="s">
        <v>99</v>
      </c>
      <c r="D2815" t="s">
        <v>7260</v>
      </c>
      <c r="E2815">
        <v>266800</v>
      </c>
      <c r="F2815">
        <v>6.7199999999999996E-2</v>
      </c>
      <c r="G2815">
        <v>67</v>
      </c>
    </row>
    <row r="2816" spans="1:7" x14ac:dyDescent="0.25">
      <c r="A2816">
        <v>63108</v>
      </c>
      <c r="B2816" t="s">
        <v>4763</v>
      </c>
      <c r="C2816" t="s">
        <v>5817</v>
      </c>
      <c r="D2816" t="s">
        <v>8263</v>
      </c>
      <c r="E2816">
        <v>292400</v>
      </c>
      <c r="F2816">
        <v>5.5020632737276497E-3</v>
      </c>
      <c r="G2816">
        <v>103</v>
      </c>
    </row>
    <row r="2817" spans="1:7" x14ac:dyDescent="0.25">
      <c r="A2817">
        <v>33351</v>
      </c>
      <c r="B2817" t="s">
        <v>3401</v>
      </c>
      <c r="C2817" t="s">
        <v>3212</v>
      </c>
      <c r="D2817" t="s">
        <v>8265</v>
      </c>
      <c r="E2817">
        <v>236400</v>
      </c>
      <c r="F2817">
        <v>5.30066815144766E-2</v>
      </c>
      <c r="G2817">
        <v>90.5</v>
      </c>
    </row>
    <row r="2818" spans="1:7" x14ac:dyDescent="0.25">
      <c r="A2818">
        <v>33770</v>
      </c>
      <c r="B2818" t="s">
        <v>3461</v>
      </c>
      <c r="C2818" t="s">
        <v>3212</v>
      </c>
      <c r="D2818" t="s">
        <v>8283</v>
      </c>
      <c r="E2818">
        <v>223100</v>
      </c>
      <c r="F2818">
        <v>6.2887089090042897E-2</v>
      </c>
      <c r="G2818">
        <v>80.5</v>
      </c>
    </row>
    <row r="2819" spans="1:7" x14ac:dyDescent="0.25">
      <c r="A2819">
        <v>40502</v>
      </c>
      <c r="B2819" t="s">
        <v>351</v>
      </c>
      <c r="C2819" t="s">
        <v>4016</v>
      </c>
      <c r="D2819" t="s">
        <v>8341</v>
      </c>
      <c r="E2819">
        <v>358500</v>
      </c>
      <c r="F2819">
        <v>5.4411764705882402E-2</v>
      </c>
      <c r="G2819">
        <v>73</v>
      </c>
    </row>
    <row r="2820" spans="1:7" x14ac:dyDescent="0.25">
      <c r="A2820">
        <v>90220</v>
      </c>
      <c r="B2820" t="s">
        <v>6873</v>
      </c>
      <c r="C2820" t="s">
        <v>99</v>
      </c>
      <c r="D2820" t="s">
        <v>8256</v>
      </c>
      <c r="E2820">
        <v>417700</v>
      </c>
      <c r="F2820">
        <v>5.9883278355747298E-2</v>
      </c>
      <c r="G2820">
        <v>73</v>
      </c>
    </row>
    <row r="2821" spans="1:7" x14ac:dyDescent="0.25">
      <c r="A2821">
        <v>77477</v>
      </c>
      <c r="B2821" t="s">
        <v>1468</v>
      </c>
      <c r="C2821" t="s">
        <v>6396</v>
      </c>
      <c r="D2821" t="s">
        <v>8252</v>
      </c>
      <c r="E2821">
        <v>200100</v>
      </c>
      <c r="F2821">
        <v>3.3574380165289297E-2</v>
      </c>
      <c r="G2821">
        <v>81</v>
      </c>
    </row>
    <row r="2822" spans="1:7" x14ac:dyDescent="0.25">
      <c r="A2822">
        <v>74820</v>
      </c>
      <c r="B2822" t="s">
        <v>4393</v>
      </c>
      <c r="C2822" t="s">
        <v>6269</v>
      </c>
      <c r="D2822" t="s">
        <v>4393</v>
      </c>
      <c r="E2822">
        <v>89400</v>
      </c>
      <c r="F2822">
        <v>-5.9936908517350201E-2</v>
      </c>
      <c r="G2822">
        <v>115</v>
      </c>
    </row>
    <row r="2823" spans="1:7" x14ac:dyDescent="0.25">
      <c r="A2823">
        <v>27205</v>
      </c>
      <c r="B2823" t="s">
        <v>2583</v>
      </c>
      <c r="C2823" t="s">
        <v>2564</v>
      </c>
      <c r="D2823" t="s">
        <v>8289</v>
      </c>
      <c r="E2823">
        <v>149700</v>
      </c>
      <c r="F2823">
        <v>7.8530259365994198E-2</v>
      </c>
      <c r="G2823">
        <v>74</v>
      </c>
    </row>
    <row r="2824" spans="1:7" x14ac:dyDescent="0.25">
      <c r="A2824">
        <v>78731</v>
      </c>
      <c r="B2824" t="s">
        <v>5369</v>
      </c>
      <c r="C2824" t="s">
        <v>6396</v>
      </c>
      <c r="D2824" t="s">
        <v>8254</v>
      </c>
      <c r="E2824">
        <v>653600</v>
      </c>
      <c r="F2824">
        <v>3.8119440914866597E-2</v>
      </c>
      <c r="G2824">
        <v>63</v>
      </c>
    </row>
    <row r="2825" spans="1:7" x14ac:dyDescent="0.25">
      <c r="A2825">
        <v>20877</v>
      </c>
      <c r="B2825" t="s">
        <v>2167</v>
      </c>
      <c r="C2825" t="s">
        <v>101</v>
      </c>
      <c r="D2825" t="s">
        <v>8259</v>
      </c>
      <c r="E2825">
        <v>349800</v>
      </c>
      <c r="F2825">
        <v>-4.83641536273115E-3</v>
      </c>
      <c r="G2825">
        <v>93.5</v>
      </c>
    </row>
    <row r="2826" spans="1:7" x14ac:dyDescent="0.25">
      <c r="A2826">
        <v>19026</v>
      </c>
      <c r="B2826" t="s">
        <v>1960</v>
      </c>
      <c r="C2826" t="s">
        <v>1538</v>
      </c>
      <c r="D2826" t="s">
        <v>8293</v>
      </c>
      <c r="E2826">
        <v>180100</v>
      </c>
      <c r="F2826">
        <v>9.5498783454987801E-2</v>
      </c>
      <c r="G2826">
        <v>68</v>
      </c>
    </row>
    <row r="2827" spans="1:7" x14ac:dyDescent="0.25">
      <c r="A2827">
        <v>91104</v>
      </c>
      <c r="B2827" t="s">
        <v>2205</v>
      </c>
      <c r="C2827" t="s">
        <v>99</v>
      </c>
      <c r="D2827" t="s">
        <v>8256</v>
      </c>
      <c r="E2827">
        <v>820800</v>
      </c>
      <c r="F2827">
        <v>3.4229828850855701E-3</v>
      </c>
      <c r="G2827">
        <v>55.5</v>
      </c>
    </row>
    <row r="2828" spans="1:7" x14ac:dyDescent="0.25">
      <c r="A2828">
        <v>94941</v>
      </c>
      <c r="B2828" t="s">
        <v>7215</v>
      </c>
      <c r="C2828" t="s">
        <v>99</v>
      </c>
      <c r="D2828" t="s">
        <v>8253</v>
      </c>
      <c r="E2828">
        <v>1537800</v>
      </c>
      <c r="F2828">
        <v>-1.45466196731817E-2</v>
      </c>
      <c r="G2828">
        <v>38</v>
      </c>
    </row>
    <row r="2829" spans="1:7" x14ac:dyDescent="0.25">
      <c r="A2829">
        <v>95901</v>
      </c>
      <c r="B2829" t="s">
        <v>1759</v>
      </c>
      <c r="C2829" t="s">
        <v>99</v>
      </c>
      <c r="D2829" t="s">
        <v>7348</v>
      </c>
      <c r="E2829">
        <v>259000</v>
      </c>
      <c r="F2829">
        <v>0.10873287671232899</v>
      </c>
      <c r="G2829">
        <v>69</v>
      </c>
    </row>
    <row r="2830" spans="1:7" x14ac:dyDescent="0.25">
      <c r="A2830">
        <v>30068</v>
      </c>
      <c r="B2830" t="s">
        <v>1812</v>
      </c>
      <c r="C2830" t="s">
        <v>2990</v>
      </c>
      <c r="D2830" t="s">
        <v>8261</v>
      </c>
      <c r="E2830">
        <v>424200</v>
      </c>
      <c r="F2830">
        <v>2.0692974013474499E-2</v>
      </c>
      <c r="G2830">
        <v>60</v>
      </c>
    </row>
    <row r="2831" spans="1:7" x14ac:dyDescent="0.25">
      <c r="A2831">
        <v>5401</v>
      </c>
      <c r="B2831" t="s">
        <v>247</v>
      </c>
      <c r="C2831" t="s">
        <v>641</v>
      </c>
      <c r="D2831" t="s">
        <v>8398</v>
      </c>
      <c r="E2831">
        <v>398900</v>
      </c>
      <c r="F2831">
        <v>0.15891923300406699</v>
      </c>
      <c r="G2831">
        <v>70.5</v>
      </c>
    </row>
    <row r="2832" spans="1:7" x14ac:dyDescent="0.25">
      <c r="A2832">
        <v>11779</v>
      </c>
      <c r="B2832" t="s">
        <v>1204</v>
      </c>
      <c r="C2832" t="s">
        <v>1075</v>
      </c>
      <c r="D2832" t="s">
        <v>8250</v>
      </c>
      <c r="E2832">
        <v>352300</v>
      </c>
      <c r="F2832">
        <v>8.5335797905114003E-2</v>
      </c>
      <c r="G2832">
        <v>104</v>
      </c>
    </row>
    <row r="2833" spans="1:7" x14ac:dyDescent="0.25">
      <c r="A2833">
        <v>94526</v>
      </c>
      <c r="B2833" t="s">
        <v>547</v>
      </c>
      <c r="C2833" t="s">
        <v>99</v>
      </c>
      <c r="D2833" t="s">
        <v>8253</v>
      </c>
      <c r="E2833">
        <v>1225100</v>
      </c>
      <c r="F2833">
        <v>-3.2459327120518099E-2</v>
      </c>
      <c r="G2833">
        <v>45.5</v>
      </c>
    </row>
    <row r="2834" spans="1:7" x14ac:dyDescent="0.25">
      <c r="A2834">
        <v>37664</v>
      </c>
      <c r="B2834" t="s">
        <v>3792</v>
      </c>
      <c r="C2834" t="s">
        <v>3692</v>
      </c>
      <c r="D2834" t="s">
        <v>8348</v>
      </c>
      <c r="E2834">
        <v>143000</v>
      </c>
      <c r="F2834">
        <v>2.6561378320172298E-2</v>
      </c>
      <c r="G2834">
        <v>80</v>
      </c>
    </row>
    <row r="2835" spans="1:7" x14ac:dyDescent="0.25">
      <c r="A2835">
        <v>55432</v>
      </c>
      <c r="B2835" t="s">
        <v>5350</v>
      </c>
      <c r="C2835" t="s">
        <v>5260</v>
      </c>
      <c r="D2835" t="s">
        <v>8314</v>
      </c>
      <c r="E2835">
        <v>226000</v>
      </c>
      <c r="F2835">
        <v>3.2434901781635501E-2</v>
      </c>
      <c r="G2835">
        <v>60</v>
      </c>
    </row>
    <row r="2836" spans="1:7" x14ac:dyDescent="0.25">
      <c r="A2836">
        <v>42003</v>
      </c>
      <c r="B2836" t="s">
        <v>4049</v>
      </c>
      <c r="C2836" t="s">
        <v>4016</v>
      </c>
      <c r="D2836" t="s">
        <v>4049</v>
      </c>
      <c r="E2836">
        <v>115500</v>
      </c>
      <c r="F2836">
        <v>-9.4339622641509396E-3</v>
      </c>
      <c r="G2836">
        <v>93</v>
      </c>
    </row>
    <row r="2837" spans="1:7" x14ac:dyDescent="0.25">
      <c r="A2837">
        <v>95482</v>
      </c>
      <c r="B2837" t="s">
        <v>7283</v>
      </c>
      <c r="C2837" t="s">
        <v>99</v>
      </c>
      <c r="D2837" t="s">
        <v>7283</v>
      </c>
      <c r="E2837">
        <v>340500</v>
      </c>
      <c r="F2837">
        <v>-4.3270581624051702E-2</v>
      </c>
      <c r="G2837">
        <v>57</v>
      </c>
    </row>
    <row r="2838" spans="1:7" x14ac:dyDescent="0.25">
      <c r="A2838">
        <v>46142</v>
      </c>
      <c r="B2838" t="s">
        <v>1840</v>
      </c>
      <c r="C2838" t="s">
        <v>4413</v>
      </c>
      <c r="D2838" t="s">
        <v>8292</v>
      </c>
      <c r="E2838">
        <v>201500</v>
      </c>
      <c r="F2838">
        <v>9.2140921409214094E-2</v>
      </c>
      <c r="G2838">
        <v>61</v>
      </c>
    </row>
    <row r="2839" spans="1:7" x14ac:dyDescent="0.25">
      <c r="A2839">
        <v>53216</v>
      </c>
      <c r="B2839" t="s">
        <v>5102</v>
      </c>
      <c r="C2839" t="s">
        <v>5049</v>
      </c>
      <c r="D2839" t="s">
        <v>8331</v>
      </c>
      <c r="E2839">
        <v>84900</v>
      </c>
      <c r="F2839">
        <v>6.6582914572864305E-2</v>
      </c>
      <c r="G2839">
        <v>109</v>
      </c>
    </row>
    <row r="2840" spans="1:7" x14ac:dyDescent="0.25">
      <c r="A2840">
        <v>34652</v>
      </c>
      <c r="B2840" t="s">
        <v>3538</v>
      </c>
      <c r="C2840" t="s">
        <v>3212</v>
      </c>
      <c r="D2840" t="s">
        <v>8283</v>
      </c>
      <c r="E2840">
        <v>115800</v>
      </c>
      <c r="F2840">
        <v>7.3215940685820199E-2</v>
      </c>
      <c r="G2840">
        <v>78</v>
      </c>
    </row>
    <row r="2841" spans="1:7" x14ac:dyDescent="0.25">
      <c r="A2841">
        <v>95407</v>
      </c>
      <c r="B2841" t="s">
        <v>6847</v>
      </c>
      <c r="C2841" t="s">
        <v>99</v>
      </c>
      <c r="D2841" t="s">
        <v>6847</v>
      </c>
      <c r="E2841">
        <v>511200</v>
      </c>
      <c r="F2841">
        <v>-8.7260034904013996E-3</v>
      </c>
      <c r="G2841">
        <v>53</v>
      </c>
    </row>
    <row r="2842" spans="1:7" x14ac:dyDescent="0.25">
      <c r="A2842">
        <v>93245</v>
      </c>
      <c r="B2842" t="s">
        <v>7084</v>
      </c>
      <c r="C2842" t="s">
        <v>99</v>
      </c>
      <c r="D2842" t="s">
        <v>8305</v>
      </c>
      <c r="E2842">
        <v>243400</v>
      </c>
      <c r="F2842">
        <v>3.7510656436487599E-2</v>
      </c>
      <c r="G2842">
        <v>62.5</v>
      </c>
    </row>
    <row r="2843" spans="1:7" x14ac:dyDescent="0.25">
      <c r="A2843">
        <v>95820</v>
      </c>
      <c r="B2843" t="s">
        <v>7308</v>
      </c>
      <c r="C2843" t="s">
        <v>99</v>
      </c>
      <c r="D2843" t="s">
        <v>8273</v>
      </c>
      <c r="E2843">
        <v>270900</v>
      </c>
      <c r="F2843">
        <v>9.3144560357675092E-3</v>
      </c>
      <c r="G2843">
        <v>48</v>
      </c>
    </row>
    <row r="2844" spans="1:7" x14ac:dyDescent="0.25">
      <c r="A2844">
        <v>85298</v>
      </c>
      <c r="B2844" t="s">
        <v>2882</v>
      </c>
      <c r="C2844" t="s">
        <v>6743</v>
      </c>
      <c r="D2844" t="s">
        <v>8264</v>
      </c>
      <c r="E2844">
        <v>404300</v>
      </c>
      <c r="F2844">
        <v>5.0402702000519599E-2</v>
      </c>
      <c r="G2844">
        <v>62.5</v>
      </c>
    </row>
    <row r="2845" spans="1:7" x14ac:dyDescent="0.25">
      <c r="A2845">
        <v>60174</v>
      </c>
      <c r="B2845" t="s">
        <v>4733</v>
      </c>
      <c r="C2845" t="s">
        <v>5519</v>
      </c>
      <c r="D2845" t="s">
        <v>8251</v>
      </c>
      <c r="E2845">
        <v>268200</v>
      </c>
      <c r="F2845">
        <v>-3.7271710771524401E-4</v>
      </c>
      <c r="G2845">
        <v>83</v>
      </c>
    </row>
    <row r="2846" spans="1:7" x14ac:dyDescent="0.25">
      <c r="A2846">
        <v>48237</v>
      </c>
      <c r="B2846" t="s">
        <v>4688</v>
      </c>
      <c r="C2846" t="s">
        <v>4633</v>
      </c>
      <c r="D2846" t="s">
        <v>8278</v>
      </c>
      <c r="E2846">
        <v>150000</v>
      </c>
      <c r="F2846">
        <v>0.109467455621302</v>
      </c>
      <c r="G2846">
        <v>59.5</v>
      </c>
    </row>
    <row r="2847" spans="1:7" x14ac:dyDescent="0.25">
      <c r="A2847">
        <v>29212</v>
      </c>
      <c r="B2847" t="s">
        <v>1800</v>
      </c>
      <c r="C2847" t="s">
        <v>2868</v>
      </c>
      <c r="D2847" t="s">
        <v>1800</v>
      </c>
      <c r="E2847">
        <v>165700</v>
      </c>
      <c r="F2847">
        <v>4.4766708701134902E-2</v>
      </c>
      <c r="G2847">
        <v>74</v>
      </c>
    </row>
    <row r="2848" spans="1:7" x14ac:dyDescent="0.25">
      <c r="A2848">
        <v>85392</v>
      </c>
      <c r="B2848" t="s">
        <v>1987</v>
      </c>
      <c r="C2848" t="s">
        <v>6743</v>
      </c>
      <c r="D2848" t="s">
        <v>8264</v>
      </c>
      <c r="E2848">
        <v>249900</v>
      </c>
      <c r="F2848">
        <v>5.4875474883917301E-2</v>
      </c>
      <c r="G2848">
        <v>53.5</v>
      </c>
    </row>
    <row r="2849" spans="1:7" x14ac:dyDescent="0.25">
      <c r="A2849">
        <v>60532</v>
      </c>
      <c r="B2849" t="s">
        <v>5652</v>
      </c>
      <c r="C2849" t="s">
        <v>5519</v>
      </c>
      <c r="D2849" t="s">
        <v>8251</v>
      </c>
      <c r="E2849">
        <v>293900</v>
      </c>
      <c r="F2849">
        <v>4.0997608472839097E-3</v>
      </c>
      <c r="G2849">
        <v>82</v>
      </c>
    </row>
    <row r="2850" spans="1:7" x14ac:dyDescent="0.25">
      <c r="A2850">
        <v>98662</v>
      </c>
      <c r="B2850" t="s">
        <v>7636</v>
      </c>
      <c r="C2850" t="s">
        <v>7521</v>
      </c>
      <c r="D2850" t="s">
        <v>8281</v>
      </c>
      <c r="E2850">
        <v>316800</v>
      </c>
      <c r="F2850">
        <v>3.9711191335740102E-2</v>
      </c>
      <c r="G2850">
        <v>61</v>
      </c>
    </row>
    <row r="2851" spans="1:7" x14ac:dyDescent="0.25">
      <c r="A2851">
        <v>61821</v>
      </c>
      <c r="B2851" t="s">
        <v>5743</v>
      </c>
      <c r="C2851" t="s">
        <v>5519</v>
      </c>
      <c r="D2851" t="s">
        <v>8372</v>
      </c>
      <c r="E2851">
        <v>122000</v>
      </c>
      <c r="F2851">
        <v>1.83639398998331E-2</v>
      </c>
      <c r="G2851">
        <v>73</v>
      </c>
    </row>
    <row r="2852" spans="1:7" x14ac:dyDescent="0.25">
      <c r="A2852">
        <v>23505</v>
      </c>
      <c r="B2852" t="s">
        <v>308</v>
      </c>
      <c r="C2852" t="s">
        <v>2066</v>
      </c>
      <c r="D2852" t="s">
        <v>8266</v>
      </c>
      <c r="E2852">
        <v>213100</v>
      </c>
      <c r="F2852">
        <v>7.0316423907584094E-2</v>
      </c>
      <c r="G2852">
        <v>83.5</v>
      </c>
    </row>
    <row r="2853" spans="1:7" x14ac:dyDescent="0.25">
      <c r="A2853">
        <v>33317</v>
      </c>
      <c r="B2853" t="s">
        <v>3399</v>
      </c>
      <c r="C2853" t="s">
        <v>3212</v>
      </c>
      <c r="D2853" t="s">
        <v>8265</v>
      </c>
      <c r="E2853">
        <v>322000</v>
      </c>
      <c r="F2853">
        <v>3.04E-2</v>
      </c>
      <c r="G2853">
        <v>81</v>
      </c>
    </row>
    <row r="2854" spans="1:7" x14ac:dyDescent="0.25">
      <c r="A2854">
        <v>80111</v>
      </c>
      <c r="B2854" t="s">
        <v>6519</v>
      </c>
      <c r="C2854" t="s">
        <v>6509</v>
      </c>
      <c r="D2854" t="s">
        <v>8274</v>
      </c>
      <c r="E2854">
        <v>636700</v>
      </c>
      <c r="F2854">
        <v>2.61079774375504E-2</v>
      </c>
      <c r="G2854">
        <v>55</v>
      </c>
    </row>
    <row r="2855" spans="1:7" x14ac:dyDescent="0.25">
      <c r="A2855">
        <v>76543</v>
      </c>
      <c r="B2855" t="s">
        <v>8342</v>
      </c>
      <c r="C2855" t="s">
        <v>6396</v>
      </c>
      <c r="D2855" t="s">
        <v>8343</v>
      </c>
      <c r="E2855">
        <v>95100</v>
      </c>
      <c r="F2855">
        <v>0.11228070175438599</v>
      </c>
      <c r="G2855">
        <v>0</v>
      </c>
    </row>
    <row r="2856" spans="1:7" x14ac:dyDescent="0.25">
      <c r="A2856">
        <v>95361</v>
      </c>
      <c r="B2856" t="s">
        <v>5305</v>
      </c>
      <c r="C2856" t="s">
        <v>99</v>
      </c>
      <c r="D2856" t="s">
        <v>7261</v>
      </c>
      <c r="E2856">
        <v>382300</v>
      </c>
      <c r="F2856">
        <v>2.686005909213E-2</v>
      </c>
      <c r="G2856">
        <v>89</v>
      </c>
    </row>
    <row r="2857" spans="1:7" x14ac:dyDescent="0.25">
      <c r="A2857">
        <v>32459</v>
      </c>
      <c r="B2857" t="s">
        <v>3275</v>
      </c>
      <c r="C2857" t="s">
        <v>3212</v>
      </c>
      <c r="D2857" t="s">
        <v>8382</v>
      </c>
      <c r="E2857">
        <v>526700</v>
      </c>
      <c r="F2857">
        <v>7.0963806425376197E-2</v>
      </c>
      <c r="G2857">
        <v>126</v>
      </c>
    </row>
    <row r="2858" spans="1:7" x14ac:dyDescent="0.25">
      <c r="A2858">
        <v>62703</v>
      </c>
      <c r="B2858" t="s">
        <v>144</v>
      </c>
      <c r="C2858" t="s">
        <v>5519</v>
      </c>
      <c r="D2858" t="s">
        <v>144</v>
      </c>
      <c r="E2858">
        <v>57300</v>
      </c>
      <c r="F2858">
        <v>2.50447227191413E-2</v>
      </c>
      <c r="G2858">
        <v>83</v>
      </c>
    </row>
    <row r="2859" spans="1:7" x14ac:dyDescent="0.25">
      <c r="A2859">
        <v>98168</v>
      </c>
      <c r="B2859" t="s">
        <v>7545</v>
      </c>
      <c r="C2859" t="s">
        <v>7521</v>
      </c>
      <c r="D2859" t="s">
        <v>8268</v>
      </c>
      <c r="E2859">
        <v>381600</v>
      </c>
      <c r="F2859">
        <v>8.9899524061343196E-3</v>
      </c>
      <c r="G2859">
        <v>50</v>
      </c>
    </row>
    <row r="2860" spans="1:7" x14ac:dyDescent="0.25">
      <c r="A2860">
        <v>29550</v>
      </c>
      <c r="B2860" t="s">
        <v>2937</v>
      </c>
      <c r="C2860" t="s">
        <v>2868</v>
      </c>
      <c r="D2860" t="s">
        <v>1013</v>
      </c>
      <c r="E2860">
        <v>81900</v>
      </c>
      <c r="F2860">
        <v>9.4919786096256703E-2</v>
      </c>
      <c r="G2860">
        <v>110.5</v>
      </c>
    </row>
    <row r="2861" spans="1:7" x14ac:dyDescent="0.25">
      <c r="A2861">
        <v>55343</v>
      </c>
      <c r="B2861" t="s">
        <v>2883</v>
      </c>
      <c r="C2861" t="s">
        <v>5260</v>
      </c>
      <c r="D2861" t="s">
        <v>8314</v>
      </c>
      <c r="E2861">
        <v>261000</v>
      </c>
      <c r="F2861">
        <v>3.5714285714285698E-2</v>
      </c>
      <c r="G2861">
        <v>60</v>
      </c>
    </row>
    <row r="2862" spans="1:7" x14ac:dyDescent="0.25">
      <c r="A2862">
        <v>96813</v>
      </c>
      <c r="B2862" t="s">
        <v>7408</v>
      </c>
      <c r="C2862" t="s">
        <v>7368</v>
      </c>
      <c r="D2862" t="s">
        <v>8315</v>
      </c>
      <c r="E2862">
        <v>613900</v>
      </c>
      <c r="F2862">
        <v>-8.0575108581698404E-2</v>
      </c>
      <c r="G2862">
        <v>88</v>
      </c>
    </row>
    <row r="2863" spans="1:7" x14ac:dyDescent="0.25">
      <c r="A2863">
        <v>78539</v>
      </c>
      <c r="B2863" t="s">
        <v>2366</v>
      </c>
      <c r="C2863" t="s">
        <v>6396</v>
      </c>
      <c r="D2863" t="s">
        <v>8260</v>
      </c>
      <c r="E2863">
        <v>150200</v>
      </c>
      <c r="F2863">
        <v>3.4435261707989002E-2</v>
      </c>
      <c r="G2863">
        <v>79</v>
      </c>
    </row>
    <row r="2864" spans="1:7" x14ac:dyDescent="0.25">
      <c r="A2864">
        <v>55404</v>
      </c>
      <c r="B2864" t="s">
        <v>5342</v>
      </c>
      <c r="C2864" t="s">
        <v>5260</v>
      </c>
      <c r="D2864" t="s">
        <v>8314</v>
      </c>
      <c r="E2864">
        <v>225100</v>
      </c>
      <c r="F2864">
        <v>3.8763267189663102E-2</v>
      </c>
      <c r="G2864">
        <v>63</v>
      </c>
    </row>
    <row r="2865" spans="1:7" x14ac:dyDescent="0.25">
      <c r="A2865">
        <v>68025</v>
      </c>
      <c r="B2865" t="s">
        <v>450</v>
      </c>
      <c r="C2865" t="s">
        <v>6064</v>
      </c>
      <c r="D2865" t="s">
        <v>450</v>
      </c>
      <c r="E2865">
        <v>148500</v>
      </c>
      <c r="F2865">
        <v>5.46875E-2</v>
      </c>
      <c r="G2865">
        <v>0</v>
      </c>
    </row>
    <row r="2866" spans="1:7" x14ac:dyDescent="0.25">
      <c r="A2866">
        <v>95351</v>
      </c>
      <c r="B2866" t="s">
        <v>7261</v>
      </c>
      <c r="C2866" t="s">
        <v>99</v>
      </c>
      <c r="D2866" t="s">
        <v>7261</v>
      </c>
      <c r="E2866">
        <v>242400</v>
      </c>
      <c r="F2866">
        <v>5.9903804110188003E-2</v>
      </c>
      <c r="G2866">
        <v>59</v>
      </c>
    </row>
    <row r="2867" spans="1:7" x14ac:dyDescent="0.25">
      <c r="A2867">
        <v>29582</v>
      </c>
      <c r="B2867" t="s">
        <v>2944</v>
      </c>
      <c r="C2867" t="s">
        <v>2868</v>
      </c>
      <c r="D2867" t="s">
        <v>8312</v>
      </c>
      <c r="E2867">
        <v>246800</v>
      </c>
      <c r="F2867">
        <v>6.2876830318690805E-2</v>
      </c>
      <c r="G2867">
        <v>113.5</v>
      </c>
    </row>
    <row r="2868" spans="1:7" x14ac:dyDescent="0.25">
      <c r="A2868">
        <v>29609</v>
      </c>
      <c r="B2868" t="s">
        <v>419</v>
      </c>
      <c r="C2868" t="s">
        <v>2868</v>
      </c>
      <c r="D2868" t="s">
        <v>8303</v>
      </c>
      <c r="E2868">
        <v>211800</v>
      </c>
      <c r="F2868">
        <v>4.6442687747035603E-2</v>
      </c>
      <c r="G2868">
        <v>54</v>
      </c>
    </row>
    <row r="2869" spans="1:7" x14ac:dyDescent="0.25">
      <c r="A2869">
        <v>23606</v>
      </c>
      <c r="B2869" t="s">
        <v>2429</v>
      </c>
      <c r="C2869" t="s">
        <v>2066</v>
      </c>
      <c r="D2869" t="s">
        <v>8266</v>
      </c>
      <c r="E2869">
        <v>235100</v>
      </c>
      <c r="F2869">
        <v>1.2489233419466001E-2</v>
      </c>
      <c r="G2869">
        <v>79</v>
      </c>
    </row>
    <row r="2870" spans="1:7" x14ac:dyDescent="0.25">
      <c r="A2870">
        <v>77351</v>
      </c>
      <c r="B2870" t="s">
        <v>8399</v>
      </c>
      <c r="C2870" t="s">
        <v>6396</v>
      </c>
      <c r="E2870">
        <v>147200</v>
      </c>
      <c r="F2870">
        <v>1.7277125086385601E-2</v>
      </c>
      <c r="G2870">
        <v>0</v>
      </c>
    </row>
    <row r="2871" spans="1:7" x14ac:dyDescent="0.25">
      <c r="A2871">
        <v>30078</v>
      </c>
      <c r="B2871" t="s">
        <v>3001</v>
      </c>
      <c r="C2871" t="s">
        <v>2990</v>
      </c>
      <c r="D2871" t="s">
        <v>8261</v>
      </c>
      <c r="E2871">
        <v>216600</v>
      </c>
      <c r="F2871">
        <v>6.6995073891625595E-2</v>
      </c>
      <c r="G2871">
        <v>78.5</v>
      </c>
    </row>
    <row r="2872" spans="1:7" x14ac:dyDescent="0.25">
      <c r="A2872">
        <v>11105</v>
      </c>
      <c r="B2872" t="s">
        <v>1074</v>
      </c>
      <c r="C2872" t="s">
        <v>1075</v>
      </c>
      <c r="D2872" t="s">
        <v>8250</v>
      </c>
      <c r="E2872">
        <v>895700</v>
      </c>
      <c r="F2872">
        <v>9.6596474045053907E-2</v>
      </c>
      <c r="G2872">
        <v>160</v>
      </c>
    </row>
    <row r="2873" spans="1:7" x14ac:dyDescent="0.25">
      <c r="A2873">
        <v>67846</v>
      </c>
      <c r="B2873" t="s">
        <v>1147</v>
      </c>
      <c r="C2873" t="s">
        <v>5958</v>
      </c>
      <c r="D2873" t="s">
        <v>1147</v>
      </c>
      <c r="E2873">
        <v>156100</v>
      </c>
      <c r="F2873">
        <v>6.4076346284935207E-2</v>
      </c>
      <c r="G2873">
        <v>70</v>
      </c>
    </row>
    <row r="2874" spans="1:7" x14ac:dyDescent="0.25">
      <c r="A2874">
        <v>85395</v>
      </c>
      <c r="B2874" t="s">
        <v>6760</v>
      </c>
      <c r="C2874" t="s">
        <v>6743</v>
      </c>
      <c r="D2874" t="s">
        <v>8264</v>
      </c>
      <c r="E2874">
        <v>361700</v>
      </c>
      <c r="F2874">
        <v>7.5527802557240606E-2</v>
      </c>
      <c r="G2874">
        <v>77</v>
      </c>
    </row>
    <row r="2875" spans="1:7" x14ac:dyDescent="0.25">
      <c r="A2875">
        <v>31204</v>
      </c>
      <c r="B2875" t="s">
        <v>3166</v>
      </c>
      <c r="C2875" t="s">
        <v>2990</v>
      </c>
      <c r="D2875" t="s">
        <v>8384</v>
      </c>
      <c r="E2875">
        <v>66500</v>
      </c>
      <c r="F2875">
        <v>6.0606060606060601E-2</v>
      </c>
      <c r="G2875">
        <v>74</v>
      </c>
    </row>
    <row r="2876" spans="1:7" x14ac:dyDescent="0.25">
      <c r="A2876">
        <v>53562</v>
      </c>
      <c r="B2876" t="s">
        <v>282</v>
      </c>
      <c r="C2876" t="s">
        <v>5049</v>
      </c>
      <c r="D2876" t="s">
        <v>558</v>
      </c>
      <c r="E2876">
        <v>383600</v>
      </c>
      <c r="F2876">
        <v>4.40936309199782E-2</v>
      </c>
      <c r="G2876">
        <v>66</v>
      </c>
    </row>
    <row r="2877" spans="1:7" x14ac:dyDescent="0.25">
      <c r="A2877">
        <v>34758</v>
      </c>
      <c r="B2877" t="s">
        <v>3554</v>
      </c>
      <c r="C2877" t="s">
        <v>3212</v>
      </c>
      <c r="D2877" t="s">
        <v>8272</v>
      </c>
      <c r="E2877">
        <v>204300</v>
      </c>
      <c r="F2877">
        <v>9.9569429494079695E-2</v>
      </c>
      <c r="G2877">
        <v>77</v>
      </c>
    </row>
    <row r="2878" spans="1:7" x14ac:dyDescent="0.25">
      <c r="A2878">
        <v>30312</v>
      </c>
      <c r="B2878" t="s">
        <v>3063</v>
      </c>
      <c r="C2878" t="s">
        <v>2990</v>
      </c>
      <c r="D2878" t="s">
        <v>8261</v>
      </c>
      <c r="E2878">
        <v>349400</v>
      </c>
      <c r="F2878">
        <v>1.5697674418604701E-2</v>
      </c>
      <c r="G2878">
        <v>44.5</v>
      </c>
    </row>
    <row r="2879" spans="1:7" x14ac:dyDescent="0.25">
      <c r="A2879">
        <v>34986</v>
      </c>
      <c r="B2879" t="s">
        <v>3562</v>
      </c>
      <c r="C2879" t="s">
        <v>3212</v>
      </c>
      <c r="D2879" t="s">
        <v>8297</v>
      </c>
      <c r="E2879">
        <v>253000</v>
      </c>
      <c r="F2879">
        <v>3.1390134529148003E-2</v>
      </c>
      <c r="G2879">
        <v>127</v>
      </c>
    </row>
    <row r="2880" spans="1:7" x14ac:dyDescent="0.25">
      <c r="A2880">
        <v>84081</v>
      </c>
      <c r="B2880" t="s">
        <v>6714</v>
      </c>
      <c r="C2880" t="s">
        <v>6693</v>
      </c>
      <c r="D2880" t="s">
        <v>6717</v>
      </c>
      <c r="E2880">
        <v>389800</v>
      </c>
      <c r="F2880">
        <v>0.10927717700626099</v>
      </c>
      <c r="G2880">
        <v>49</v>
      </c>
    </row>
    <row r="2881" spans="1:7" x14ac:dyDescent="0.25">
      <c r="A2881">
        <v>91789</v>
      </c>
      <c r="B2881" t="s">
        <v>3940</v>
      </c>
      <c r="C2881" t="s">
        <v>99</v>
      </c>
      <c r="D2881" t="s">
        <v>8256</v>
      </c>
      <c r="E2881">
        <v>759600</v>
      </c>
      <c r="F2881">
        <v>-1.01641907740422E-2</v>
      </c>
      <c r="G2881">
        <v>66</v>
      </c>
    </row>
    <row r="2882" spans="1:7" x14ac:dyDescent="0.25">
      <c r="A2882">
        <v>21212</v>
      </c>
      <c r="B2882" t="s">
        <v>100</v>
      </c>
      <c r="C2882" t="s">
        <v>101</v>
      </c>
      <c r="D2882" t="s">
        <v>8267</v>
      </c>
      <c r="E2882">
        <v>254100</v>
      </c>
      <c r="F2882">
        <v>2.3668639053254399E-3</v>
      </c>
      <c r="G2882">
        <v>92</v>
      </c>
    </row>
    <row r="2883" spans="1:7" x14ac:dyDescent="0.25">
      <c r="A2883">
        <v>29406</v>
      </c>
      <c r="B2883" t="s">
        <v>2917</v>
      </c>
      <c r="C2883" t="s">
        <v>2868</v>
      </c>
      <c r="D2883" t="s">
        <v>8301</v>
      </c>
      <c r="E2883">
        <v>155100</v>
      </c>
      <c r="F2883">
        <v>8.84210526315789E-2</v>
      </c>
      <c r="G2883">
        <v>80</v>
      </c>
    </row>
    <row r="2884" spans="1:7" x14ac:dyDescent="0.25">
      <c r="A2884">
        <v>97355</v>
      </c>
      <c r="B2884" t="s">
        <v>537</v>
      </c>
      <c r="C2884" t="s">
        <v>7409</v>
      </c>
      <c r="D2884" t="s">
        <v>1275</v>
      </c>
      <c r="E2884">
        <v>245900</v>
      </c>
      <c r="F2884">
        <v>8.75718708536046E-2</v>
      </c>
      <c r="G2884">
        <v>65</v>
      </c>
    </row>
    <row r="2885" spans="1:7" x14ac:dyDescent="0.25">
      <c r="A2885">
        <v>60046</v>
      </c>
      <c r="B2885" t="s">
        <v>7924</v>
      </c>
      <c r="C2885" t="s">
        <v>5519</v>
      </c>
      <c r="D2885" t="s">
        <v>8251</v>
      </c>
      <c r="E2885">
        <v>204300</v>
      </c>
      <c r="F2885">
        <v>3.1818181818181801E-2</v>
      </c>
      <c r="G2885">
        <v>97</v>
      </c>
    </row>
    <row r="2886" spans="1:7" x14ac:dyDescent="0.25">
      <c r="A2886">
        <v>23518</v>
      </c>
      <c r="B2886" t="s">
        <v>308</v>
      </c>
      <c r="C2886" t="s">
        <v>2066</v>
      </c>
      <c r="D2886" t="s">
        <v>8266</v>
      </c>
      <c r="E2886">
        <v>211900</v>
      </c>
      <c r="F2886">
        <v>2.31772090777402E-2</v>
      </c>
      <c r="G2886">
        <v>68</v>
      </c>
    </row>
    <row r="2887" spans="1:7" x14ac:dyDescent="0.25">
      <c r="A2887">
        <v>29640</v>
      </c>
      <c r="B2887" t="s">
        <v>2951</v>
      </c>
      <c r="C2887" t="s">
        <v>2868</v>
      </c>
      <c r="D2887" t="s">
        <v>8303</v>
      </c>
      <c r="E2887">
        <v>144600</v>
      </c>
      <c r="F2887">
        <v>5.3935860058308999E-2</v>
      </c>
      <c r="G2887">
        <v>63</v>
      </c>
    </row>
    <row r="2888" spans="1:7" x14ac:dyDescent="0.25">
      <c r="A2888">
        <v>10465</v>
      </c>
      <c r="B2888" t="s">
        <v>1074</v>
      </c>
      <c r="C2888" t="s">
        <v>1075</v>
      </c>
      <c r="D2888" t="s">
        <v>8250</v>
      </c>
      <c r="E2888">
        <v>521000</v>
      </c>
      <c r="F2888">
        <v>5.5083029566626203E-2</v>
      </c>
      <c r="G2888">
        <v>145.5</v>
      </c>
    </row>
    <row r="2889" spans="1:7" x14ac:dyDescent="0.25">
      <c r="A2889">
        <v>32405</v>
      </c>
      <c r="B2889" t="s">
        <v>3262</v>
      </c>
      <c r="C2889" t="s">
        <v>3212</v>
      </c>
      <c r="D2889" t="s">
        <v>3262</v>
      </c>
      <c r="E2889">
        <v>167600</v>
      </c>
      <c r="F2889">
        <v>-1.1792452830188699E-2</v>
      </c>
      <c r="G2889">
        <v>79</v>
      </c>
    </row>
    <row r="2890" spans="1:7" x14ac:dyDescent="0.25">
      <c r="A2890">
        <v>80120</v>
      </c>
      <c r="B2890" t="s">
        <v>186</v>
      </c>
      <c r="C2890" t="s">
        <v>6509</v>
      </c>
      <c r="D2890" t="s">
        <v>8274</v>
      </c>
      <c r="E2890">
        <v>434100</v>
      </c>
      <c r="F2890">
        <v>2.3579344494223099E-2</v>
      </c>
      <c r="G2890">
        <v>49</v>
      </c>
    </row>
    <row r="2891" spans="1:7" x14ac:dyDescent="0.25">
      <c r="A2891">
        <v>21144</v>
      </c>
      <c r="B2891" t="s">
        <v>2212</v>
      </c>
      <c r="C2891" t="s">
        <v>101</v>
      </c>
      <c r="D2891" t="s">
        <v>8267</v>
      </c>
      <c r="E2891">
        <v>351200</v>
      </c>
      <c r="F2891">
        <v>9.7757331799884998E-3</v>
      </c>
      <c r="G2891">
        <v>81.5</v>
      </c>
    </row>
    <row r="2892" spans="1:7" x14ac:dyDescent="0.25">
      <c r="A2892">
        <v>32312</v>
      </c>
      <c r="B2892" t="s">
        <v>3255</v>
      </c>
      <c r="C2892" t="s">
        <v>3212</v>
      </c>
      <c r="D2892" t="s">
        <v>3255</v>
      </c>
      <c r="E2892">
        <v>289800</v>
      </c>
      <c r="F2892">
        <v>3.0949839914621101E-2</v>
      </c>
      <c r="G2892">
        <v>76</v>
      </c>
    </row>
    <row r="2893" spans="1:7" x14ac:dyDescent="0.25">
      <c r="A2893">
        <v>98499</v>
      </c>
      <c r="B2893" t="s">
        <v>1028</v>
      </c>
      <c r="C2893" t="s">
        <v>7521</v>
      </c>
      <c r="D2893" t="s">
        <v>8268</v>
      </c>
      <c r="E2893">
        <v>301600</v>
      </c>
      <c r="F2893">
        <v>5.9360730593607303E-2</v>
      </c>
      <c r="G2893">
        <v>64</v>
      </c>
    </row>
    <row r="2894" spans="1:7" x14ac:dyDescent="0.25">
      <c r="A2894">
        <v>46217</v>
      </c>
      <c r="B2894" t="s">
        <v>4431</v>
      </c>
      <c r="C2894" t="s">
        <v>4413</v>
      </c>
      <c r="D2894" t="s">
        <v>8292</v>
      </c>
      <c r="E2894">
        <v>167500</v>
      </c>
      <c r="F2894">
        <v>9.1916558018252895E-2</v>
      </c>
      <c r="G2894">
        <v>66</v>
      </c>
    </row>
    <row r="2895" spans="1:7" x14ac:dyDescent="0.25">
      <c r="A2895">
        <v>94588</v>
      </c>
      <c r="B2895" t="s">
        <v>7196</v>
      </c>
      <c r="C2895" t="s">
        <v>99</v>
      </c>
      <c r="D2895" t="s">
        <v>8253</v>
      </c>
      <c r="E2895">
        <v>1009400</v>
      </c>
      <c r="F2895">
        <v>-4.0585495675315997E-2</v>
      </c>
      <c r="G2895">
        <v>43.5</v>
      </c>
    </row>
    <row r="2896" spans="1:7" x14ac:dyDescent="0.25">
      <c r="A2896">
        <v>75238</v>
      </c>
      <c r="B2896" t="s">
        <v>2692</v>
      </c>
      <c r="C2896" t="s">
        <v>6396</v>
      </c>
      <c r="D2896" t="s">
        <v>8262</v>
      </c>
      <c r="E2896">
        <v>407700</v>
      </c>
      <c r="F2896">
        <v>3.5034272658035E-2</v>
      </c>
      <c r="G2896">
        <v>63</v>
      </c>
    </row>
    <row r="2897" spans="1:7" x14ac:dyDescent="0.25">
      <c r="A2897">
        <v>34689</v>
      </c>
      <c r="B2897" t="s">
        <v>3542</v>
      </c>
      <c r="C2897" t="s">
        <v>3212</v>
      </c>
      <c r="D2897" t="s">
        <v>8283</v>
      </c>
      <c r="E2897">
        <v>250000</v>
      </c>
      <c r="F2897">
        <v>3.64842454394693E-2</v>
      </c>
      <c r="G2897">
        <v>79</v>
      </c>
    </row>
    <row r="2898" spans="1:7" x14ac:dyDescent="0.25">
      <c r="A2898">
        <v>80917</v>
      </c>
      <c r="B2898" t="s">
        <v>6571</v>
      </c>
      <c r="C2898" t="s">
        <v>6509</v>
      </c>
      <c r="D2898" t="s">
        <v>6571</v>
      </c>
      <c r="E2898">
        <v>276700</v>
      </c>
      <c r="F2898">
        <v>8.1704456606723999E-2</v>
      </c>
      <c r="G2898">
        <v>45</v>
      </c>
    </row>
    <row r="2899" spans="1:7" x14ac:dyDescent="0.25">
      <c r="A2899">
        <v>90038</v>
      </c>
      <c r="B2899" t="s">
        <v>98</v>
      </c>
      <c r="C2899" t="s">
        <v>99</v>
      </c>
      <c r="D2899" t="s">
        <v>8256</v>
      </c>
      <c r="E2899">
        <v>1056900</v>
      </c>
      <c r="F2899">
        <v>3.9641943734015299E-2</v>
      </c>
      <c r="G2899">
        <v>64</v>
      </c>
    </row>
    <row r="2900" spans="1:7" x14ac:dyDescent="0.25">
      <c r="A2900">
        <v>98290</v>
      </c>
      <c r="B2900" t="s">
        <v>7571</v>
      </c>
      <c r="C2900" t="s">
        <v>7521</v>
      </c>
      <c r="D2900" t="s">
        <v>8268</v>
      </c>
      <c r="E2900">
        <v>515900</v>
      </c>
      <c r="F2900">
        <v>2.6054097056483701E-2</v>
      </c>
      <c r="G2900">
        <v>56</v>
      </c>
    </row>
    <row r="2901" spans="1:7" x14ac:dyDescent="0.25">
      <c r="A2901">
        <v>78043</v>
      </c>
      <c r="B2901" t="s">
        <v>6493</v>
      </c>
      <c r="C2901" t="s">
        <v>6396</v>
      </c>
      <c r="D2901" t="s">
        <v>6493</v>
      </c>
      <c r="E2901">
        <v>130800</v>
      </c>
      <c r="F2901">
        <v>1.5527950310559001E-2</v>
      </c>
      <c r="G2901">
        <v>0</v>
      </c>
    </row>
    <row r="2902" spans="1:7" x14ac:dyDescent="0.25">
      <c r="A2902">
        <v>43220</v>
      </c>
      <c r="B2902" t="s">
        <v>4110</v>
      </c>
      <c r="C2902" t="s">
        <v>4080</v>
      </c>
      <c r="D2902" t="s">
        <v>2838</v>
      </c>
      <c r="E2902">
        <v>293100</v>
      </c>
      <c r="F2902">
        <v>5.5075593952483799E-2</v>
      </c>
      <c r="G2902">
        <v>59.5</v>
      </c>
    </row>
    <row r="2903" spans="1:7" x14ac:dyDescent="0.25">
      <c r="A2903">
        <v>24012</v>
      </c>
      <c r="B2903" t="s">
        <v>2435</v>
      </c>
      <c r="C2903" t="s">
        <v>2066</v>
      </c>
      <c r="D2903" t="s">
        <v>2435</v>
      </c>
      <c r="E2903">
        <v>128500</v>
      </c>
      <c r="F2903">
        <v>7.2621035058430705E-2</v>
      </c>
      <c r="G2903">
        <v>73</v>
      </c>
    </row>
    <row r="2904" spans="1:7" x14ac:dyDescent="0.25">
      <c r="A2904">
        <v>60652</v>
      </c>
      <c r="B2904" t="s">
        <v>5660</v>
      </c>
      <c r="C2904" t="s">
        <v>5519</v>
      </c>
      <c r="D2904" t="s">
        <v>8251</v>
      </c>
      <c r="E2904">
        <v>173100</v>
      </c>
      <c r="F2904">
        <v>8.1537565521257998E-3</v>
      </c>
      <c r="G2904">
        <v>100</v>
      </c>
    </row>
    <row r="2905" spans="1:7" x14ac:dyDescent="0.25">
      <c r="A2905">
        <v>71107</v>
      </c>
      <c r="B2905" t="s">
        <v>6180</v>
      </c>
      <c r="C2905" t="s">
        <v>6091</v>
      </c>
      <c r="D2905" t="s">
        <v>8450</v>
      </c>
      <c r="E2905">
        <v>90100</v>
      </c>
      <c r="F2905">
        <v>-6.2434963579604597E-2</v>
      </c>
      <c r="G2905">
        <v>0</v>
      </c>
    </row>
    <row r="2906" spans="1:7" x14ac:dyDescent="0.25">
      <c r="A2906">
        <v>26301</v>
      </c>
      <c r="B2906" t="s">
        <v>2166</v>
      </c>
      <c r="C2906" t="s">
        <v>2519</v>
      </c>
      <c r="D2906" t="s">
        <v>2166</v>
      </c>
      <c r="E2906">
        <v>70900</v>
      </c>
      <c r="F2906">
        <v>-8.7516087516087498E-2</v>
      </c>
      <c r="G2906">
        <v>73</v>
      </c>
    </row>
    <row r="2907" spans="1:7" x14ac:dyDescent="0.25">
      <c r="A2907">
        <v>75051</v>
      </c>
      <c r="B2907" t="s">
        <v>6406</v>
      </c>
      <c r="C2907" t="s">
        <v>6396</v>
      </c>
      <c r="D2907" t="s">
        <v>8262</v>
      </c>
      <c r="E2907">
        <v>160400</v>
      </c>
      <c r="F2907">
        <v>9.5628415300546402E-2</v>
      </c>
      <c r="G2907">
        <v>48</v>
      </c>
    </row>
    <row r="2908" spans="1:7" x14ac:dyDescent="0.25">
      <c r="A2908">
        <v>64119</v>
      </c>
      <c r="B2908" t="s">
        <v>5890</v>
      </c>
      <c r="C2908" t="s">
        <v>5817</v>
      </c>
      <c r="D2908" t="s">
        <v>5890</v>
      </c>
      <c r="E2908">
        <v>156700</v>
      </c>
      <c r="F2908">
        <v>5.0972501676726997E-2</v>
      </c>
      <c r="G2908">
        <v>56</v>
      </c>
    </row>
    <row r="2909" spans="1:7" x14ac:dyDescent="0.25">
      <c r="A2909">
        <v>19138</v>
      </c>
      <c r="B2909" t="s">
        <v>1984</v>
      </c>
      <c r="C2909" t="s">
        <v>1538</v>
      </c>
      <c r="D2909" t="s">
        <v>8293</v>
      </c>
      <c r="E2909">
        <v>125100</v>
      </c>
      <c r="F2909">
        <v>5.9271803556308199E-2</v>
      </c>
      <c r="G2909">
        <v>91</v>
      </c>
    </row>
    <row r="2910" spans="1:7" x14ac:dyDescent="0.25">
      <c r="A2910">
        <v>27455</v>
      </c>
      <c r="B2910" t="s">
        <v>2254</v>
      </c>
      <c r="C2910" t="s">
        <v>2564</v>
      </c>
      <c r="D2910" t="s">
        <v>8289</v>
      </c>
      <c r="E2910">
        <v>217700</v>
      </c>
      <c r="F2910">
        <v>0.115266393442623</v>
      </c>
      <c r="G2910">
        <v>75.5</v>
      </c>
    </row>
    <row r="2911" spans="1:7" x14ac:dyDescent="0.25">
      <c r="A2911">
        <v>8016</v>
      </c>
      <c r="B2911" t="s">
        <v>247</v>
      </c>
      <c r="C2911" t="s">
        <v>733</v>
      </c>
      <c r="D2911" t="s">
        <v>8293</v>
      </c>
      <c r="E2911">
        <v>218900</v>
      </c>
      <c r="F2911">
        <v>4.2380952380952401E-2</v>
      </c>
      <c r="G2911">
        <v>106.5</v>
      </c>
    </row>
    <row r="2912" spans="1:7" x14ac:dyDescent="0.25">
      <c r="A2912">
        <v>96002</v>
      </c>
      <c r="B2912" t="s">
        <v>7349</v>
      </c>
      <c r="C2912" t="s">
        <v>99</v>
      </c>
      <c r="D2912" t="s">
        <v>7349</v>
      </c>
      <c r="E2912">
        <v>263300</v>
      </c>
      <c r="F2912">
        <v>5.06783719074222E-2</v>
      </c>
      <c r="G2912">
        <v>88</v>
      </c>
    </row>
    <row r="2913" spans="1:7" x14ac:dyDescent="0.25">
      <c r="A2913">
        <v>65536</v>
      </c>
      <c r="B2913" t="s">
        <v>537</v>
      </c>
      <c r="C2913" t="s">
        <v>5817</v>
      </c>
      <c r="D2913" t="s">
        <v>537</v>
      </c>
      <c r="E2913">
        <v>133900</v>
      </c>
      <c r="F2913">
        <v>0.12050209205020899</v>
      </c>
      <c r="G2913">
        <v>72</v>
      </c>
    </row>
    <row r="2914" spans="1:7" x14ac:dyDescent="0.25">
      <c r="A2914">
        <v>80907</v>
      </c>
      <c r="B2914" t="s">
        <v>6571</v>
      </c>
      <c r="C2914" t="s">
        <v>6509</v>
      </c>
      <c r="D2914" t="s">
        <v>6571</v>
      </c>
      <c r="E2914">
        <v>276200</v>
      </c>
      <c r="F2914">
        <v>6.7645921917278695E-2</v>
      </c>
      <c r="G2914">
        <v>47</v>
      </c>
    </row>
    <row r="2915" spans="1:7" x14ac:dyDescent="0.25">
      <c r="A2915">
        <v>92270</v>
      </c>
      <c r="B2915" t="s">
        <v>6988</v>
      </c>
      <c r="C2915" t="s">
        <v>99</v>
      </c>
      <c r="D2915" t="s">
        <v>8282</v>
      </c>
      <c r="E2915">
        <v>507500</v>
      </c>
      <c r="F2915">
        <v>2.1949254933548101E-2</v>
      </c>
      <c r="G2915">
        <v>131</v>
      </c>
    </row>
    <row r="2916" spans="1:7" x14ac:dyDescent="0.25">
      <c r="A2916">
        <v>43040</v>
      </c>
      <c r="B2916" t="s">
        <v>1759</v>
      </c>
      <c r="C2916" t="s">
        <v>4080</v>
      </c>
      <c r="D2916" t="s">
        <v>2838</v>
      </c>
      <c r="E2916">
        <v>224200</v>
      </c>
      <c r="F2916">
        <v>0.145045965270684</v>
      </c>
      <c r="G2916">
        <v>69</v>
      </c>
    </row>
    <row r="2917" spans="1:7" x14ac:dyDescent="0.25">
      <c r="A2917">
        <v>15102</v>
      </c>
      <c r="B2917" t="s">
        <v>1570</v>
      </c>
      <c r="C2917" t="s">
        <v>1538</v>
      </c>
      <c r="D2917" t="s">
        <v>1587</v>
      </c>
      <c r="E2917">
        <v>210800</v>
      </c>
      <c r="F2917">
        <v>6.5722952477249699E-2</v>
      </c>
      <c r="G2917">
        <v>67</v>
      </c>
    </row>
    <row r="2918" spans="1:7" x14ac:dyDescent="0.25">
      <c r="A2918">
        <v>29680</v>
      </c>
      <c r="B2918" t="s">
        <v>2967</v>
      </c>
      <c r="C2918" t="s">
        <v>2868</v>
      </c>
      <c r="D2918" t="s">
        <v>8303</v>
      </c>
      <c r="E2918">
        <v>205200</v>
      </c>
      <c r="F2918">
        <v>3.89873417721519E-2</v>
      </c>
      <c r="G2918">
        <v>66</v>
      </c>
    </row>
    <row r="2919" spans="1:7" x14ac:dyDescent="0.25">
      <c r="A2919">
        <v>90230</v>
      </c>
      <c r="B2919" t="s">
        <v>6874</v>
      </c>
      <c r="C2919" t="s">
        <v>99</v>
      </c>
      <c r="D2919" t="s">
        <v>8256</v>
      </c>
      <c r="E2919">
        <v>1003500</v>
      </c>
      <c r="F2919">
        <v>-1.1622180636265101E-2</v>
      </c>
      <c r="G2919">
        <v>48.5</v>
      </c>
    </row>
    <row r="2920" spans="1:7" x14ac:dyDescent="0.25">
      <c r="A2920">
        <v>80260</v>
      </c>
      <c r="B2920" t="s">
        <v>5640</v>
      </c>
      <c r="C2920" t="s">
        <v>6509</v>
      </c>
      <c r="D2920" t="s">
        <v>8274</v>
      </c>
      <c r="E2920">
        <v>321100</v>
      </c>
      <c r="F2920">
        <v>1.9688790092092699E-2</v>
      </c>
      <c r="G2920">
        <v>48</v>
      </c>
    </row>
    <row r="2921" spans="1:7" x14ac:dyDescent="0.25">
      <c r="A2921">
        <v>90242</v>
      </c>
      <c r="B2921" t="s">
        <v>6875</v>
      </c>
      <c r="C2921" t="s">
        <v>99</v>
      </c>
      <c r="D2921" t="s">
        <v>8256</v>
      </c>
      <c r="E2921">
        <v>536800</v>
      </c>
      <c r="F2921">
        <v>2.1697754092120301E-2</v>
      </c>
      <c r="G2921">
        <v>63</v>
      </c>
    </row>
    <row r="2922" spans="1:7" x14ac:dyDescent="0.25">
      <c r="A2922">
        <v>80602</v>
      </c>
      <c r="B2922" t="s">
        <v>5640</v>
      </c>
      <c r="C2922" t="s">
        <v>6509</v>
      </c>
      <c r="D2922" t="s">
        <v>8274</v>
      </c>
      <c r="E2922">
        <v>463100</v>
      </c>
      <c r="F2922">
        <v>3.0026690391459099E-2</v>
      </c>
      <c r="G2922">
        <v>70</v>
      </c>
    </row>
    <row r="2923" spans="1:7" x14ac:dyDescent="0.25">
      <c r="A2923">
        <v>44515</v>
      </c>
      <c r="B2923" t="s">
        <v>4283</v>
      </c>
      <c r="C2923" t="s">
        <v>4080</v>
      </c>
      <c r="D2923" t="s">
        <v>8379</v>
      </c>
      <c r="E2923">
        <v>97700</v>
      </c>
      <c r="F2923">
        <v>1.02459016393443E-3</v>
      </c>
      <c r="G2923">
        <v>68</v>
      </c>
    </row>
    <row r="2924" spans="1:7" x14ac:dyDescent="0.25">
      <c r="A2924">
        <v>46825</v>
      </c>
      <c r="B2924" t="s">
        <v>4517</v>
      </c>
      <c r="C2924" t="s">
        <v>4413</v>
      </c>
      <c r="D2924" t="s">
        <v>4517</v>
      </c>
      <c r="E2924">
        <v>150100</v>
      </c>
      <c r="F2924">
        <v>8.6107091172214198E-2</v>
      </c>
      <c r="G2924">
        <v>53</v>
      </c>
    </row>
    <row r="2925" spans="1:7" x14ac:dyDescent="0.25">
      <c r="A2925">
        <v>20706</v>
      </c>
      <c r="B2925" t="s">
        <v>2119</v>
      </c>
      <c r="C2925" t="s">
        <v>101</v>
      </c>
      <c r="D2925" t="s">
        <v>8259</v>
      </c>
      <c r="E2925">
        <v>306000</v>
      </c>
      <c r="F2925">
        <v>0.02</v>
      </c>
      <c r="G2925">
        <v>88.5</v>
      </c>
    </row>
    <row r="2926" spans="1:7" x14ac:dyDescent="0.25">
      <c r="A2926">
        <v>97304</v>
      </c>
      <c r="B2926" t="s">
        <v>288</v>
      </c>
      <c r="C2926" t="s">
        <v>7409</v>
      </c>
      <c r="D2926" t="s">
        <v>288</v>
      </c>
      <c r="E2926">
        <v>337000</v>
      </c>
      <c r="F2926">
        <v>6.5107458912768604E-2</v>
      </c>
      <c r="G2926">
        <v>60</v>
      </c>
    </row>
    <row r="2927" spans="1:7" x14ac:dyDescent="0.25">
      <c r="A2927">
        <v>17522</v>
      </c>
      <c r="B2927" t="s">
        <v>1805</v>
      </c>
      <c r="C2927" t="s">
        <v>1538</v>
      </c>
      <c r="D2927" t="s">
        <v>205</v>
      </c>
      <c r="E2927">
        <v>205100</v>
      </c>
      <c r="F2927">
        <v>4.3765903307888002E-2</v>
      </c>
      <c r="G2927">
        <v>69</v>
      </c>
    </row>
    <row r="2928" spans="1:7" x14ac:dyDescent="0.25">
      <c r="A2928">
        <v>44106</v>
      </c>
      <c r="B2928" t="s">
        <v>2568</v>
      </c>
      <c r="C2928" t="s">
        <v>4080</v>
      </c>
      <c r="D2928" t="s">
        <v>8270</v>
      </c>
      <c r="E2928">
        <v>121900</v>
      </c>
      <c r="F2928">
        <v>0.17664092664092701</v>
      </c>
      <c r="G2928">
        <v>76</v>
      </c>
    </row>
    <row r="2929" spans="1:7" x14ac:dyDescent="0.25">
      <c r="A2929">
        <v>48236</v>
      </c>
      <c r="B2929" t="s">
        <v>4687</v>
      </c>
      <c r="C2929" t="s">
        <v>4633</v>
      </c>
      <c r="D2929" t="s">
        <v>8278</v>
      </c>
      <c r="E2929">
        <v>290100</v>
      </c>
      <c r="F2929">
        <v>1.9325368938861599E-2</v>
      </c>
      <c r="G2929">
        <v>63</v>
      </c>
    </row>
    <row r="2930" spans="1:7" x14ac:dyDescent="0.25">
      <c r="A2930">
        <v>49546</v>
      </c>
      <c r="B2930" t="s">
        <v>2273</v>
      </c>
      <c r="C2930" t="s">
        <v>4633</v>
      </c>
      <c r="D2930" t="s">
        <v>8353</v>
      </c>
      <c r="E2930">
        <v>307700</v>
      </c>
      <c r="F2930">
        <v>3.2550335570469803E-2</v>
      </c>
      <c r="G2930">
        <v>60</v>
      </c>
    </row>
    <row r="2931" spans="1:7" x14ac:dyDescent="0.25">
      <c r="A2931">
        <v>34114</v>
      </c>
      <c r="B2931" t="s">
        <v>594</v>
      </c>
      <c r="C2931" t="s">
        <v>3212</v>
      </c>
      <c r="D2931" t="s">
        <v>8359</v>
      </c>
      <c r="E2931">
        <v>288000</v>
      </c>
      <c r="F2931">
        <v>-3.03030303030303E-2</v>
      </c>
      <c r="G2931">
        <v>170.5</v>
      </c>
    </row>
    <row r="2932" spans="1:7" x14ac:dyDescent="0.25">
      <c r="A2932">
        <v>76903</v>
      </c>
      <c r="B2932" t="s">
        <v>8376</v>
      </c>
      <c r="C2932" t="s">
        <v>6396</v>
      </c>
      <c r="D2932" t="s">
        <v>8376</v>
      </c>
      <c r="E2932">
        <v>84500</v>
      </c>
      <c r="F2932">
        <v>5.7571964956195203E-2</v>
      </c>
      <c r="G2932">
        <v>0</v>
      </c>
    </row>
    <row r="2933" spans="1:7" x14ac:dyDescent="0.25">
      <c r="A2933">
        <v>98513</v>
      </c>
      <c r="B2933" t="s">
        <v>1033</v>
      </c>
      <c r="C2933" t="s">
        <v>7521</v>
      </c>
      <c r="D2933" t="s">
        <v>8354</v>
      </c>
      <c r="E2933">
        <v>305900</v>
      </c>
      <c r="F2933">
        <v>8.1300813008130093E-2</v>
      </c>
      <c r="G2933">
        <v>54</v>
      </c>
    </row>
    <row r="2934" spans="1:7" x14ac:dyDescent="0.25">
      <c r="A2934">
        <v>89511</v>
      </c>
      <c r="B2934" t="s">
        <v>6864</v>
      </c>
      <c r="C2934" t="s">
        <v>6849</v>
      </c>
      <c r="D2934" t="s">
        <v>6864</v>
      </c>
      <c r="E2934">
        <v>675900</v>
      </c>
      <c r="F2934">
        <v>2.7047561160917801E-2</v>
      </c>
      <c r="G2934">
        <v>76</v>
      </c>
    </row>
    <row r="2935" spans="1:7" x14ac:dyDescent="0.25">
      <c r="A2935">
        <v>48603</v>
      </c>
      <c r="B2935" t="s">
        <v>4720</v>
      </c>
      <c r="C2935" t="s">
        <v>4633</v>
      </c>
      <c r="D2935" t="s">
        <v>4720</v>
      </c>
      <c r="E2935">
        <v>137800</v>
      </c>
      <c r="F2935">
        <v>5.1908396946564898E-2</v>
      </c>
      <c r="G2935">
        <v>64.5</v>
      </c>
    </row>
    <row r="2936" spans="1:7" x14ac:dyDescent="0.25">
      <c r="A2936">
        <v>91350</v>
      </c>
      <c r="B2936" t="s">
        <v>6921</v>
      </c>
      <c r="C2936" t="s">
        <v>99</v>
      </c>
      <c r="D2936" t="s">
        <v>8256</v>
      </c>
      <c r="E2936">
        <v>557000</v>
      </c>
      <c r="F2936">
        <v>1.5496809480401099E-2</v>
      </c>
      <c r="G2936">
        <v>59</v>
      </c>
    </row>
    <row r="2937" spans="1:7" x14ac:dyDescent="0.25">
      <c r="A2937">
        <v>11364</v>
      </c>
      <c r="B2937" t="s">
        <v>1074</v>
      </c>
      <c r="C2937" t="s">
        <v>1075</v>
      </c>
      <c r="D2937" t="s">
        <v>8250</v>
      </c>
      <c r="E2937">
        <v>901300</v>
      </c>
      <c r="F2937">
        <v>2.4437372130029601E-2</v>
      </c>
      <c r="G2937">
        <v>137</v>
      </c>
    </row>
    <row r="2938" spans="1:7" x14ac:dyDescent="0.25">
      <c r="A2938">
        <v>58601</v>
      </c>
      <c r="B2938" t="s">
        <v>1785</v>
      </c>
      <c r="C2938" t="s">
        <v>5471</v>
      </c>
      <c r="D2938" t="s">
        <v>1785</v>
      </c>
      <c r="E2938">
        <v>255000</v>
      </c>
      <c r="F2938">
        <v>0.10103626943005201</v>
      </c>
      <c r="G2938">
        <v>76</v>
      </c>
    </row>
    <row r="2939" spans="1:7" x14ac:dyDescent="0.25">
      <c r="A2939">
        <v>32080</v>
      </c>
      <c r="B2939" t="s">
        <v>3224</v>
      </c>
      <c r="C2939" t="s">
        <v>3212</v>
      </c>
      <c r="D2939" t="s">
        <v>2800</v>
      </c>
      <c r="E2939">
        <v>348300</v>
      </c>
      <c r="F2939">
        <v>3.8152011922503698E-2</v>
      </c>
      <c r="G2939">
        <v>127</v>
      </c>
    </row>
    <row r="2940" spans="1:7" x14ac:dyDescent="0.25">
      <c r="A2940">
        <v>97520</v>
      </c>
      <c r="B2940" t="s">
        <v>226</v>
      </c>
      <c r="C2940" t="s">
        <v>7409</v>
      </c>
      <c r="D2940" t="s">
        <v>324</v>
      </c>
      <c r="E2940">
        <v>452600</v>
      </c>
      <c r="F2940">
        <v>-1.2868047982551801E-2</v>
      </c>
      <c r="G2940">
        <v>93</v>
      </c>
    </row>
    <row r="2941" spans="1:7" x14ac:dyDescent="0.25">
      <c r="A2941">
        <v>95945</v>
      </c>
      <c r="B2941" t="s">
        <v>7338</v>
      </c>
      <c r="C2941" t="s">
        <v>99</v>
      </c>
      <c r="D2941" t="s">
        <v>8400</v>
      </c>
      <c r="E2941">
        <v>369500</v>
      </c>
      <c r="F2941">
        <v>1.8186828327362899E-2</v>
      </c>
      <c r="G2941">
        <v>78</v>
      </c>
    </row>
    <row r="2942" spans="1:7" x14ac:dyDescent="0.25">
      <c r="A2942">
        <v>70068</v>
      </c>
      <c r="B2942" t="s">
        <v>6099</v>
      </c>
      <c r="C2942" t="s">
        <v>6091</v>
      </c>
      <c r="D2942" t="s">
        <v>8318</v>
      </c>
      <c r="E2942">
        <v>150200</v>
      </c>
      <c r="F2942">
        <v>5.7746478873239401E-2</v>
      </c>
      <c r="G2942">
        <v>87</v>
      </c>
    </row>
    <row r="2943" spans="1:7" x14ac:dyDescent="0.25">
      <c r="A2943">
        <v>85203</v>
      </c>
      <c r="B2943" t="s">
        <v>6746</v>
      </c>
      <c r="C2943" t="s">
        <v>6743</v>
      </c>
      <c r="D2943" t="s">
        <v>8264</v>
      </c>
      <c r="E2943">
        <v>262700</v>
      </c>
      <c r="F2943">
        <v>1.9006982156710601E-2</v>
      </c>
      <c r="G2943">
        <v>55</v>
      </c>
    </row>
    <row r="2944" spans="1:7" x14ac:dyDescent="0.25">
      <c r="A2944">
        <v>80026</v>
      </c>
      <c r="B2944" t="s">
        <v>899</v>
      </c>
      <c r="C2944" t="s">
        <v>6509</v>
      </c>
      <c r="D2944" t="s">
        <v>6531</v>
      </c>
      <c r="E2944">
        <v>483100</v>
      </c>
      <c r="F2944">
        <v>1.7266793009054499E-2</v>
      </c>
      <c r="G2944">
        <v>49</v>
      </c>
    </row>
    <row r="2945" spans="1:7" x14ac:dyDescent="0.25">
      <c r="A2945">
        <v>95337</v>
      </c>
      <c r="B2945" t="s">
        <v>7258</v>
      </c>
      <c r="C2945" t="s">
        <v>99</v>
      </c>
      <c r="D2945" t="s">
        <v>8351</v>
      </c>
      <c r="E2945">
        <v>441100</v>
      </c>
      <c r="F2945">
        <v>2.5575447570332501E-2</v>
      </c>
      <c r="G2945">
        <v>52</v>
      </c>
    </row>
    <row r="2946" spans="1:7" x14ac:dyDescent="0.25">
      <c r="A2946">
        <v>76049</v>
      </c>
      <c r="B2946" t="s">
        <v>6452</v>
      </c>
      <c r="C2946" t="s">
        <v>6396</v>
      </c>
      <c r="D2946" t="s">
        <v>8262</v>
      </c>
      <c r="E2946">
        <v>267600</v>
      </c>
      <c r="F2946">
        <v>0.10853355426677699</v>
      </c>
      <c r="G2946">
        <v>59</v>
      </c>
    </row>
    <row r="2947" spans="1:7" x14ac:dyDescent="0.25">
      <c r="A2947">
        <v>98030</v>
      </c>
      <c r="B2947" t="s">
        <v>4242</v>
      </c>
      <c r="C2947" t="s">
        <v>7521</v>
      </c>
      <c r="D2947" t="s">
        <v>8268</v>
      </c>
      <c r="E2947">
        <v>391900</v>
      </c>
      <c r="F2947">
        <v>2.5111169238817701E-2</v>
      </c>
      <c r="G2947">
        <v>43</v>
      </c>
    </row>
    <row r="2948" spans="1:7" x14ac:dyDescent="0.25">
      <c r="A2948">
        <v>37072</v>
      </c>
      <c r="B2948" t="s">
        <v>3717</v>
      </c>
      <c r="C2948" t="s">
        <v>3692</v>
      </c>
      <c r="D2948" t="s">
        <v>8255</v>
      </c>
      <c r="E2948">
        <v>245500</v>
      </c>
      <c r="F2948">
        <v>5.8189655172413798E-2</v>
      </c>
      <c r="G2948">
        <v>56</v>
      </c>
    </row>
    <row r="2949" spans="1:7" x14ac:dyDescent="0.25">
      <c r="A2949">
        <v>10573</v>
      </c>
      <c r="B2949" t="s">
        <v>1099</v>
      </c>
      <c r="C2949" t="s">
        <v>1075</v>
      </c>
      <c r="D2949" t="s">
        <v>8250</v>
      </c>
      <c r="E2949">
        <v>605900</v>
      </c>
      <c r="F2949">
        <v>-2.28995323334946E-2</v>
      </c>
      <c r="G2949">
        <v>118</v>
      </c>
    </row>
    <row r="2950" spans="1:7" x14ac:dyDescent="0.25">
      <c r="A2950">
        <v>40503</v>
      </c>
      <c r="B2950" t="s">
        <v>351</v>
      </c>
      <c r="C2950" t="s">
        <v>4016</v>
      </c>
      <c r="D2950" t="s">
        <v>8341</v>
      </c>
      <c r="E2950">
        <v>200800</v>
      </c>
      <c r="F2950">
        <v>7.2649572649572697E-2</v>
      </c>
      <c r="G2950">
        <v>54.5</v>
      </c>
    </row>
    <row r="2951" spans="1:7" x14ac:dyDescent="0.25">
      <c r="A2951">
        <v>32277</v>
      </c>
      <c r="B2951" t="s">
        <v>2800</v>
      </c>
      <c r="C2951" t="s">
        <v>3212</v>
      </c>
      <c r="D2951" t="s">
        <v>2800</v>
      </c>
      <c r="E2951">
        <v>178800</v>
      </c>
      <c r="F2951">
        <v>3.2928942807625601E-2</v>
      </c>
      <c r="G2951">
        <v>63</v>
      </c>
    </row>
    <row r="2952" spans="1:7" x14ac:dyDescent="0.25">
      <c r="A2952">
        <v>90017</v>
      </c>
      <c r="B2952" t="s">
        <v>98</v>
      </c>
      <c r="C2952" t="s">
        <v>99</v>
      </c>
      <c r="D2952" t="s">
        <v>8256</v>
      </c>
      <c r="E2952">
        <v>641200</v>
      </c>
      <c r="F2952">
        <v>3.6534109279017103E-2</v>
      </c>
      <c r="G2952">
        <v>64</v>
      </c>
    </row>
    <row r="2953" spans="1:7" x14ac:dyDescent="0.25">
      <c r="A2953">
        <v>50014</v>
      </c>
      <c r="B2953" t="s">
        <v>4943</v>
      </c>
      <c r="C2953" t="s">
        <v>4942</v>
      </c>
      <c r="D2953" t="s">
        <v>4943</v>
      </c>
      <c r="E2953">
        <v>172600</v>
      </c>
      <c r="F2953">
        <v>3.22966507177034E-2</v>
      </c>
      <c r="G2953">
        <v>104</v>
      </c>
    </row>
    <row r="2954" spans="1:7" x14ac:dyDescent="0.25">
      <c r="A2954">
        <v>97420</v>
      </c>
      <c r="B2954" t="s">
        <v>7478</v>
      </c>
      <c r="C2954" t="s">
        <v>7409</v>
      </c>
      <c r="D2954" t="s">
        <v>7478</v>
      </c>
      <c r="E2954">
        <v>202200</v>
      </c>
      <c r="F2954">
        <v>9.3564088696592801E-2</v>
      </c>
      <c r="G2954">
        <v>71</v>
      </c>
    </row>
    <row r="2955" spans="1:7" x14ac:dyDescent="0.25">
      <c r="A2955">
        <v>20901</v>
      </c>
      <c r="B2955" t="s">
        <v>2170</v>
      </c>
      <c r="C2955" t="s">
        <v>101</v>
      </c>
      <c r="D2955" t="s">
        <v>8259</v>
      </c>
      <c r="E2955">
        <v>434800</v>
      </c>
      <c r="F2955">
        <v>-2.1161638901395802E-2</v>
      </c>
      <c r="G2955">
        <v>65</v>
      </c>
    </row>
    <row r="2956" spans="1:7" x14ac:dyDescent="0.25">
      <c r="A2956">
        <v>2118</v>
      </c>
      <c r="B2956" t="s">
        <v>316</v>
      </c>
      <c r="C2956" t="s">
        <v>106</v>
      </c>
      <c r="D2956" t="s">
        <v>8271</v>
      </c>
      <c r="E2956">
        <v>857900</v>
      </c>
      <c r="F2956">
        <v>1.9855174024760599E-3</v>
      </c>
      <c r="G2956">
        <v>81.5</v>
      </c>
    </row>
    <row r="2957" spans="1:7" x14ac:dyDescent="0.25">
      <c r="A2957">
        <v>46235</v>
      </c>
      <c r="B2957" t="s">
        <v>4431</v>
      </c>
      <c r="C2957" t="s">
        <v>4413</v>
      </c>
      <c r="D2957" t="s">
        <v>8292</v>
      </c>
      <c r="E2957">
        <v>127100</v>
      </c>
      <c r="F2957">
        <v>0.12977777777777799</v>
      </c>
      <c r="G2957">
        <v>54</v>
      </c>
    </row>
    <row r="2958" spans="1:7" x14ac:dyDescent="0.25">
      <c r="A2958">
        <v>45459</v>
      </c>
      <c r="B2958" t="s">
        <v>3154</v>
      </c>
      <c r="C2958" t="s">
        <v>4080</v>
      </c>
      <c r="D2958" t="s">
        <v>2183</v>
      </c>
      <c r="E2958">
        <v>215400</v>
      </c>
      <c r="F2958">
        <v>3.5576923076923103E-2</v>
      </c>
      <c r="G2958">
        <v>62</v>
      </c>
    </row>
    <row r="2959" spans="1:7" x14ac:dyDescent="0.25">
      <c r="A2959">
        <v>46342</v>
      </c>
      <c r="B2959" t="s">
        <v>4456</v>
      </c>
      <c r="C2959" t="s">
        <v>4413</v>
      </c>
      <c r="D2959" t="s">
        <v>8251</v>
      </c>
      <c r="E2959">
        <v>151700</v>
      </c>
      <c r="F2959">
        <v>7.2842998585572805E-2</v>
      </c>
      <c r="G2959">
        <v>69</v>
      </c>
    </row>
    <row r="2960" spans="1:7" x14ac:dyDescent="0.25">
      <c r="A2960">
        <v>89002</v>
      </c>
      <c r="B2960" t="s">
        <v>3888</v>
      </c>
      <c r="C2960" t="s">
        <v>6849</v>
      </c>
      <c r="D2960" t="s">
        <v>8277</v>
      </c>
      <c r="E2960">
        <v>317000</v>
      </c>
      <c r="F2960">
        <v>4.1050903119868601E-2</v>
      </c>
      <c r="G2960">
        <v>58</v>
      </c>
    </row>
    <row r="2961" spans="1:7" x14ac:dyDescent="0.25">
      <c r="A2961">
        <v>69101</v>
      </c>
      <c r="B2961" t="s">
        <v>6084</v>
      </c>
      <c r="C2961" t="s">
        <v>6064</v>
      </c>
      <c r="D2961" t="s">
        <v>6084</v>
      </c>
      <c r="E2961">
        <v>149900</v>
      </c>
      <c r="F2961">
        <v>0.122005988023952</v>
      </c>
      <c r="G2961">
        <v>91</v>
      </c>
    </row>
    <row r="2962" spans="1:7" x14ac:dyDescent="0.25">
      <c r="A2962">
        <v>45005</v>
      </c>
      <c r="B2962" t="s">
        <v>300</v>
      </c>
      <c r="C2962" t="s">
        <v>4080</v>
      </c>
      <c r="D2962" t="s">
        <v>4333</v>
      </c>
      <c r="E2962">
        <v>147300</v>
      </c>
      <c r="F2962">
        <v>7.5182481751824806E-2</v>
      </c>
      <c r="G2962">
        <v>69.5</v>
      </c>
    </row>
    <row r="2963" spans="1:7" x14ac:dyDescent="0.25">
      <c r="A2963">
        <v>55118</v>
      </c>
      <c r="B2963" t="s">
        <v>5299</v>
      </c>
      <c r="C2963" t="s">
        <v>5260</v>
      </c>
      <c r="D2963" t="s">
        <v>8314</v>
      </c>
      <c r="E2963">
        <v>263700</v>
      </c>
      <c r="F2963">
        <v>4.6428571428571402E-2</v>
      </c>
      <c r="G2963">
        <v>69.5</v>
      </c>
    </row>
    <row r="2964" spans="1:7" x14ac:dyDescent="0.25">
      <c r="A2964">
        <v>60525</v>
      </c>
      <c r="B2964" t="s">
        <v>1306</v>
      </c>
      <c r="C2964" t="s">
        <v>5519</v>
      </c>
      <c r="D2964" t="s">
        <v>8251</v>
      </c>
      <c r="E2964">
        <v>325400</v>
      </c>
      <c r="F2964">
        <v>-2.2822822822822799E-2</v>
      </c>
      <c r="G2964">
        <v>94</v>
      </c>
    </row>
    <row r="2965" spans="1:7" x14ac:dyDescent="0.25">
      <c r="A2965">
        <v>33055</v>
      </c>
      <c r="B2965" t="s">
        <v>3361</v>
      </c>
      <c r="C2965" t="s">
        <v>3212</v>
      </c>
      <c r="D2965" t="s">
        <v>8265</v>
      </c>
      <c r="E2965">
        <v>278300</v>
      </c>
      <c r="F2965">
        <v>4.8210922787194001E-2</v>
      </c>
      <c r="G2965">
        <v>62</v>
      </c>
    </row>
    <row r="2966" spans="1:7" x14ac:dyDescent="0.25">
      <c r="A2966">
        <v>68701</v>
      </c>
      <c r="B2966" t="s">
        <v>308</v>
      </c>
      <c r="C2966" t="s">
        <v>6064</v>
      </c>
      <c r="D2966" t="s">
        <v>308</v>
      </c>
      <c r="E2966">
        <v>169100</v>
      </c>
      <c r="F2966">
        <v>1.5006002400960399E-2</v>
      </c>
      <c r="G2966">
        <v>83.5</v>
      </c>
    </row>
    <row r="2967" spans="1:7" x14ac:dyDescent="0.25">
      <c r="A2967">
        <v>32607</v>
      </c>
      <c r="B2967" t="s">
        <v>2081</v>
      </c>
      <c r="C2967" t="s">
        <v>3212</v>
      </c>
      <c r="D2967" t="s">
        <v>2081</v>
      </c>
      <c r="E2967">
        <v>186100</v>
      </c>
      <c r="F2967">
        <v>6.5864833906070994E-2</v>
      </c>
      <c r="G2967">
        <v>62.5</v>
      </c>
    </row>
    <row r="2968" spans="1:7" x14ac:dyDescent="0.25">
      <c r="A2968">
        <v>19154</v>
      </c>
      <c r="B2968" t="s">
        <v>1984</v>
      </c>
      <c r="C2968" t="s">
        <v>1538</v>
      </c>
      <c r="D2968" t="s">
        <v>8293</v>
      </c>
      <c r="E2968">
        <v>221300</v>
      </c>
      <c r="F2968">
        <v>3.9943609022556399E-2</v>
      </c>
      <c r="G2968">
        <v>79</v>
      </c>
    </row>
    <row r="2969" spans="1:7" x14ac:dyDescent="0.25">
      <c r="A2969">
        <v>63128</v>
      </c>
      <c r="B2969" t="s">
        <v>230</v>
      </c>
      <c r="C2969" t="s">
        <v>5817</v>
      </c>
      <c r="D2969" t="s">
        <v>8263</v>
      </c>
      <c r="E2969">
        <v>247900</v>
      </c>
      <c r="F2969">
        <v>-3.2167269802975502E-3</v>
      </c>
      <c r="G2969">
        <v>62</v>
      </c>
    </row>
    <row r="2970" spans="1:7" x14ac:dyDescent="0.25">
      <c r="A2970">
        <v>78633</v>
      </c>
      <c r="B2970" t="s">
        <v>254</v>
      </c>
      <c r="C2970" t="s">
        <v>6396</v>
      </c>
      <c r="D2970" t="s">
        <v>8254</v>
      </c>
      <c r="E2970">
        <v>318600</v>
      </c>
      <c r="F2970">
        <v>-1.6363075023155298E-2</v>
      </c>
      <c r="G2970">
        <v>77</v>
      </c>
    </row>
    <row r="2971" spans="1:7" x14ac:dyDescent="0.25">
      <c r="A2971">
        <v>48322</v>
      </c>
      <c r="B2971" t="s">
        <v>4694</v>
      </c>
      <c r="C2971" t="s">
        <v>4633</v>
      </c>
      <c r="D2971" t="s">
        <v>8278</v>
      </c>
      <c r="E2971">
        <v>294000</v>
      </c>
      <c r="F2971">
        <v>2.22531293463143E-2</v>
      </c>
      <c r="G2971">
        <v>68</v>
      </c>
    </row>
    <row r="2972" spans="1:7" x14ac:dyDescent="0.25">
      <c r="A2972">
        <v>19151</v>
      </c>
      <c r="B2972" t="s">
        <v>1984</v>
      </c>
      <c r="C2972" t="s">
        <v>1538</v>
      </c>
      <c r="D2972" t="s">
        <v>8293</v>
      </c>
      <c r="E2972">
        <v>144300</v>
      </c>
      <c r="F2972">
        <v>5.7917888563049802E-2</v>
      </c>
      <c r="G2972">
        <v>79</v>
      </c>
    </row>
    <row r="2973" spans="1:7" x14ac:dyDescent="0.25">
      <c r="A2973">
        <v>47274</v>
      </c>
      <c r="B2973" t="s">
        <v>713</v>
      </c>
      <c r="C2973" t="s">
        <v>4413</v>
      </c>
      <c r="D2973" t="s">
        <v>713</v>
      </c>
      <c r="E2973">
        <v>142200</v>
      </c>
      <c r="F2973">
        <v>7.9726651480637803E-2</v>
      </c>
      <c r="G2973">
        <v>0</v>
      </c>
    </row>
    <row r="2974" spans="1:7" x14ac:dyDescent="0.25">
      <c r="A2974">
        <v>72601</v>
      </c>
      <c r="B2974" t="s">
        <v>591</v>
      </c>
      <c r="C2974" t="s">
        <v>6206</v>
      </c>
      <c r="D2974" t="s">
        <v>591</v>
      </c>
      <c r="E2974">
        <v>122500</v>
      </c>
      <c r="F2974">
        <v>7.8345070422535204E-2</v>
      </c>
      <c r="G2974">
        <v>97.5</v>
      </c>
    </row>
    <row r="2975" spans="1:7" x14ac:dyDescent="0.25">
      <c r="A2975">
        <v>62226</v>
      </c>
      <c r="B2975" t="s">
        <v>787</v>
      </c>
      <c r="C2975" t="s">
        <v>5519</v>
      </c>
      <c r="D2975" t="s">
        <v>8263</v>
      </c>
      <c r="E2975">
        <v>106200</v>
      </c>
      <c r="F2975">
        <v>2.41080038572806E-2</v>
      </c>
      <c r="G2975">
        <v>108</v>
      </c>
    </row>
    <row r="2976" spans="1:7" x14ac:dyDescent="0.25">
      <c r="A2976">
        <v>8742</v>
      </c>
      <c r="B2976" t="s">
        <v>1041</v>
      </c>
      <c r="C2976" t="s">
        <v>733</v>
      </c>
      <c r="D2976" t="s">
        <v>8250</v>
      </c>
      <c r="E2976">
        <v>432300</v>
      </c>
      <c r="F2976">
        <v>5.3488372093023302E-3</v>
      </c>
      <c r="G2976">
        <v>122</v>
      </c>
    </row>
    <row r="2977" spans="1:7" x14ac:dyDescent="0.25">
      <c r="A2977">
        <v>52501</v>
      </c>
      <c r="B2977" t="s">
        <v>5032</v>
      </c>
      <c r="C2977" t="s">
        <v>4942</v>
      </c>
      <c r="D2977" t="s">
        <v>5032</v>
      </c>
      <c r="E2977">
        <v>75900</v>
      </c>
      <c r="F2977">
        <v>4.4016506189821197E-2</v>
      </c>
      <c r="G2977">
        <v>0</v>
      </c>
    </row>
    <row r="2978" spans="1:7" x14ac:dyDescent="0.25">
      <c r="A2978">
        <v>66213</v>
      </c>
      <c r="B2978" t="s">
        <v>5977</v>
      </c>
      <c r="C2978" t="s">
        <v>5958</v>
      </c>
      <c r="D2978" t="s">
        <v>5890</v>
      </c>
      <c r="E2978">
        <v>369100</v>
      </c>
      <c r="F2978">
        <v>3.1870282359519199E-2</v>
      </c>
      <c r="G2978">
        <v>53</v>
      </c>
    </row>
    <row r="2979" spans="1:7" x14ac:dyDescent="0.25">
      <c r="A2979">
        <v>2136</v>
      </c>
      <c r="B2979" t="s">
        <v>316</v>
      </c>
      <c r="C2979" t="s">
        <v>106</v>
      </c>
      <c r="D2979" t="s">
        <v>8271</v>
      </c>
      <c r="E2979">
        <v>432600</v>
      </c>
      <c r="F2979">
        <v>4.6446818392940096E-3</v>
      </c>
      <c r="G2979">
        <v>68</v>
      </c>
    </row>
    <row r="2980" spans="1:7" x14ac:dyDescent="0.25">
      <c r="A2980">
        <v>60098</v>
      </c>
      <c r="B2980" t="s">
        <v>498</v>
      </c>
      <c r="C2980" t="s">
        <v>5519</v>
      </c>
      <c r="D2980" t="s">
        <v>8251</v>
      </c>
      <c r="E2980">
        <v>194500</v>
      </c>
      <c r="F2980">
        <v>2.3145712782745902E-2</v>
      </c>
      <c r="G2980">
        <v>87</v>
      </c>
    </row>
    <row r="2981" spans="1:7" x14ac:dyDescent="0.25">
      <c r="A2981">
        <v>34606</v>
      </c>
      <c r="B2981" t="s">
        <v>3533</v>
      </c>
      <c r="C2981" t="s">
        <v>3212</v>
      </c>
      <c r="D2981" t="s">
        <v>8283</v>
      </c>
      <c r="E2981">
        <v>156400</v>
      </c>
      <c r="F2981">
        <v>8.7621696801112703E-2</v>
      </c>
      <c r="G2981">
        <v>72</v>
      </c>
    </row>
    <row r="2982" spans="1:7" x14ac:dyDescent="0.25">
      <c r="A2982">
        <v>91355</v>
      </c>
      <c r="B2982" t="s">
        <v>6921</v>
      </c>
      <c r="C2982" t="s">
        <v>99</v>
      </c>
      <c r="D2982" t="s">
        <v>8256</v>
      </c>
      <c r="E2982">
        <v>555100</v>
      </c>
      <c r="F2982">
        <v>-3.2321781289279899E-3</v>
      </c>
      <c r="G2982">
        <v>63</v>
      </c>
    </row>
    <row r="2983" spans="1:7" x14ac:dyDescent="0.25">
      <c r="A2983">
        <v>91711</v>
      </c>
      <c r="B2983" t="s">
        <v>532</v>
      </c>
      <c r="C2983" t="s">
        <v>99</v>
      </c>
      <c r="D2983" t="s">
        <v>8256</v>
      </c>
      <c r="E2983">
        <v>692900</v>
      </c>
      <c r="F2983">
        <v>1.50893641957222E-2</v>
      </c>
      <c r="G2983">
        <v>66.5</v>
      </c>
    </row>
    <row r="2984" spans="1:7" x14ac:dyDescent="0.25">
      <c r="A2984">
        <v>2062</v>
      </c>
      <c r="B2984" t="s">
        <v>310</v>
      </c>
      <c r="C2984" t="s">
        <v>106</v>
      </c>
      <c r="D2984" t="s">
        <v>8271</v>
      </c>
      <c r="E2984">
        <v>466200</v>
      </c>
      <c r="F2984">
        <v>8.6542622241453909E-3</v>
      </c>
      <c r="G2984">
        <v>71</v>
      </c>
    </row>
    <row r="2985" spans="1:7" x14ac:dyDescent="0.25">
      <c r="A2985">
        <v>33441</v>
      </c>
      <c r="B2985" t="s">
        <v>3416</v>
      </c>
      <c r="C2985" t="s">
        <v>3212</v>
      </c>
      <c r="D2985" t="s">
        <v>8265</v>
      </c>
      <c r="E2985">
        <v>250300</v>
      </c>
      <c r="F2985">
        <v>2.9617441382147301E-2</v>
      </c>
      <c r="G2985">
        <v>105.5</v>
      </c>
    </row>
    <row r="2986" spans="1:7" x14ac:dyDescent="0.25">
      <c r="A2986">
        <v>91001</v>
      </c>
      <c r="B2986" t="s">
        <v>6911</v>
      </c>
      <c r="C2986" t="s">
        <v>99</v>
      </c>
      <c r="D2986" t="s">
        <v>8256</v>
      </c>
      <c r="E2986">
        <v>830900</v>
      </c>
      <c r="F2986">
        <v>1.2428414767881099E-2</v>
      </c>
      <c r="G2986">
        <v>52</v>
      </c>
    </row>
    <row r="2987" spans="1:7" x14ac:dyDescent="0.25">
      <c r="A2987">
        <v>92807</v>
      </c>
      <c r="B2987" t="s">
        <v>7049</v>
      </c>
      <c r="C2987" t="s">
        <v>99</v>
      </c>
      <c r="D2987" t="s">
        <v>8256</v>
      </c>
      <c r="E2987">
        <v>724300</v>
      </c>
      <c r="F2987">
        <v>-8.2770037246516798E-4</v>
      </c>
      <c r="G2987">
        <v>56</v>
      </c>
    </row>
    <row r="2988" spans="1:7" x14ac:dyDescent="0.25">
      <c r="A2988">
        <v>74403</v>
      </c>
      <c r="B2988" t="s">
        <v>6353</v>
      </c>
      <c r="C2988" t="s">
        <v>6269</v>
      </c>
      <c r="D2988" t="s">
        <v>6353</v>
      </c>
      <c r="E2988">
        <v>83400</v>
      </c>
      <c r="F2988">
        <v>6.9230769230769207E-2</v>
      </c>
      <c r="G2988">
        <v>72</v>
      </c>
    </row>
    <row r="2989" spans="1:7" x14ac:dyDescent="0.25">
      <c r="A2989">
        <v>95409</v>
      </c>
      <c r="B2989" t="s">
        <v>6847</v>
      </c>
      <c r="C2989" t="s">
        <v>99</v>
      </c>
      <c r="D2989" t="s">
        <v>6847</v>
      </c>
      <c r="E2989">
        <v>673900</v>
      </c>
      <c r="F2989">
        <v>-3.41120825569729E-2</v>
      </c>
      <c r="G2989">
        <v>55</v>
      </c>
    </row>
    <row r="2990" spans="1:7" x14ac:dyDescent="0.25">
      <c r="A2990">
        <v>52761</v>
      </c>
      <c r="B2990" t="s">
        <v>5045</v>
      </c>
      <c r="C2990" t="s">
        <v>4942</v>
      </c>
      <c r="D2990" t="s">
        <v>5045</v>
      </c>
      <c r="E2990">
        <v>135000</v>
      </c>
      <c r="F2990">
        <v>3.2899770466717701E-2</v>
      </c>
      <c r="G2990">
        <v>65</v>
      </c>
    </row>
    <row r="2991" spans="1:7" x14ac:dyDescent="0.25">
      <c r="A2991">
        <v>33837</v>
      </c>
      <c r="B2991" t="s">
        <v>3473</v>
      </c>
      <c r="C2991" t="s">
        <v>3212</v>
      </c>
      <c r="D2991" t="s">
        <v>8337</v>
      </c>
      <c r="E2991">
        <v>214100</v>
      </c>
      <c r="F2991">
        <v>6.9965017491254403E-2</v>
      </c>
      <c r="G2991">
        <v>88</v>
      </c>
    </row>
    <row r="2992" spans="1:7" x14ac:dyDescent="0.25">
      <c r="A2992">
        <v>94070</v>
      </c>
      <c r="B2992" t="s">
        <v>7175</v>
      </c>
      <c r="C2992" t="s">
        <v>99</v>
      </c>
      <c r="D2992" t="s">
        <v>8253</v>
      </c>
      <c r="E2992">
        <v>1784300</v>
      </c>
      <c r="F2992">
        <v>-5.9855629906738997E-2</v>
      </c>
      <c r="G2992">
        <v>33</v>
      </c>
    </row>
    <row r="2993" spans="1:7" x14ac:dyDescent="0.25">
      <c r="A2993">
        <v>52601</v>
      </c>
      <c r="B2993" t="s">
        <v>247</v>
      </c>
      <c r="C2993" t="s">
        <v>4942</v>
      </c>
      <c r="D2993" t="s">
        <v>247</v>
      </c>
      <c r="E2993">
        <v>83000</v>
      </c>
      <c r="F2993">
        <v>4.5340050377833799E-2</v>
      </c>
      <c r="G2993">
        <v>138</v>
      </c>
    </row>
    <row r="2994" spans="1:7" x14ac:dyDescent="0.25">
      <c r="A2994">
        <v>98027</v>
      </c>
      <c r="B2994" t="s">
        <v>7530</v>
      </c>
      <c r="C2994" t="s">
        <v>7521</v>
      </c>
      <c r="D2994" t="s">
        <v>8268</v>
      </c>
      <c r="E2994">
        <v>724700</v>
      </c>
      <c r="F2994">
        <v>-3.1020189864955201E-2</v>
      </c>
      <c r="G2994">
        <v>59</v>
      </c>
    </row>
    <row r="2995" spans="1:7" x14ac:dyDescent="0.25">
      <c r="A2995">
        <v>91773</v>
      </c>
      <c r="B2995" t="s">
        <v>6943</v>
      </c>
      <c r="C2995" t="s">
        <v>99</v>
      </c>
      <c r="D2995" t="s">
        <v>8256</v>
      </c>
      <c r="E2995">
        <v>616500</v>
      </c>
      <c r="F2995">
        <v>1.7494636078560801E-2</v>
      </c>
      <c r="G2995">
        <v>64.5</v>
      </c>
    </row>
    <row r="2996" spans="1:7" x14ac:dyDescent="0.25">
      <c r="A2996">
        <v>48067</v>
      </c>
      <c r="B2996" t="s">
        <v>2263</v>
      </c>
      <c r="C2996" t="s">
        <v>4633</v>
      </c>
      <c r="D2996" t="s">
        <v>8278</v>
      </c>
      <c r="E2996">
        <v>250000</v>
      </c>
      <c r="F2996">
        <v>-1.06846062524733E-2</v>
      </c>
      <c r="G2996">
        <v>64</v>
      </c>
    </row>
    <row r="2997" spans="1:7" x14ac:dyDescent="0.25">
      <c r="A2997">
        <v>28560</v>
      </c>
      <c r="B2997" t="s">
        <v>2801</v>
      </c>
      <c r="C2997" t="s">
        <v>2564</v>
      </c>
      <c r="D2997" t="s">
        <v>2801</v>
      </c>
      <c r="E2997">
        <v>140800</v>
      </c>
      <c r="F2997">
        <v>3.6055923473142001E-2</v>
      </c>
      <c r="G2997">
        <v>110</v>
      </c>
    </row>
    <row r="2998" spans="1:7" x14ac:dyDescent="0.25">
      <c r="A2998">
        <v>89107</v>
      </c>
      <c r="B2998" t="s">
        <v>6854</v>
      </c>
      <c r="C2998" t="s">
        <v>6849</v>
      </c>
      <c r="D2998" t="s">
        <v>8277</v>
      </c>
      <c r="E2998">
        <v>222300</v>
      </c>
      <c r="F2998">
        <v>6.2111801242236003E-2</v>
      </c>
      <c r="G2998">
        <v>59</v>
      </c>
    </row>
    <row r="2999" spans="1:7" x14ac:dyDescent="0.25">
      <c r="A2999">
        <v>78221</v>
      </c>
      <c r="B2999" t="s">
        <v>3440</v>
      </c>
      <c r="C2999" t="s">
        <v>6396</v>
      </c>
      <c r="D2999" t="s">
        <v>8257</v>
      </c>
      <c r="E2999">
        <v>126600</v>
      </c>
      <c r="F2999">
        <v>6.8354430379746797E-2</v>
      </c>
      <c r="G2999">
        <v>63</v>
      </c>
    </row>
    <row r="3000" spans="1:7" x14ac:dyDescent="0.25">
      <c r="A3000">
        <v>53142</v>
      </c>
      <c r="B3000" t="s">
        <v>5088</v>
      </c>
      <c r="C3000" t="s">
        <v>5049</v>
      </c>
      <c r="D3000" t="s">
        <v>8251</v>
      </c>
      <c r="E3000">
        <v>196200</v>
      </c>
      <c r="F3000">
        <v>7.2131147540983598E-2</v>
      </c>
      <c r="G3000">
        <v>52.5</v>
      </c>
    </row>
    <row r="3001" spans="1:7" x14ac:dyDescent="0.25">
      <c r="A3001">
        <v>95120</v>
      </c>
      <c r="B3001" t="s">
        <v>7240</v>
      </c>
      <c r="C3001" t="s">
        <v>99</v>
      </c>
      <c r="D3001" t="s">
        <v>8294</v>
      </c>
      <c r="E3001">
        <v>1475300</v>
      </c>
      <c r="F3001">
        <v>-8.6727745450043303E-2</v>
      </c>
      <c r="G3001">
        <v>44.5</v>
      </c>
    </row>
    <row r="3002" spans="1:7" x14ac:dyDescent="0.25">
      <c r="A3002">
        <v>73703</v>
      </c>
      <c r="B3002" t="s">
        <v>6311</v>
      </c>
      <c r="C3002" t="s">
        <v>6269</v>
      </c>
      <c r="D3002" t="s">
        <v>6311</v>
      </c>
      <c r="E3002">
        <v>143900</v>
      </c>
      <c r="F3002">
        <v>1.69611307420495E-2</v>
      </c>
      <c r="G3002">
        <v>86</v>
      </c>
    </row>
    <row r="3003" spans="1:7" x14ac:dyDescent="0.25">
      <c r="A3003">
        <v>54302</v>
      </c>
      <c r="B3003" t="s">
        <v>5190</v>
      </c>
      <c r="C3003" t="s">
        <v>5049</v>
      </c>
      <c r="D3003" t="s">
        <v>5190</v>
      </c>
      <c r="E3003">
        <v>129900</v>
      </c>
      <c r="F3003">
        <v>9.06801007556675E-2</v>
      </c>
      <c r="G3003">
        <v>67.5</v>
      </c>
    </row>
    <row r="3004" spans="1:7" x14ac:dyDescent="0.25">
      <c r="A3004">
        <v>19713</v>
      </c>
      <c r="B3004" t="s">
        <v>786</v>
      </c>
      <c r="C3004" t="s">
        <v>2044</v>
      </c>
      <c r="D3004" t="s">
        <v>8293</v>
      </c>
      <c r="E3004">
        <v>206600</v>
      </c>
      <c r="F3004">
        <v>-1.4499758337361E-3</v>
      </c>
      <c r="G3004">
        <v>82</v>
      </c>
    </row>
    <row r="3005" spans="1:7" x14ac:dyDescent="0.25">
      <c r="A3005">
        <v>84604</v>
      </c>
      <c r="B3005" t="s">
        <v>6730</v>
      </c>
      <c r="C3005" t="s">
        <v>6693</v>
      </c>
      <c r="D3005" t="s">
        <v>8349</v>
      </c>
      <c r="E3005">
        <v>372700</v>
      </c>
      <c r="F3005">
        <v>0.104296296296296</v>
      </c>
      <c r="G3005">
        <v>53</v>
      </c>
    </row>
    <row r="3006" spans="1:7" x14ac:dyDescent="0.25">
      <c r="A3006">
        <v>91754</v>
      </c>
      <c r="B3006" t="s">
        <v>6939</v>
      </c>
      <c r="C3006" t="s">
        <v>99</v>
      </c>
      <c r="D3006" t="s">
        <v>8256</v>
      </c>
      <c r="E3006">
        <v>689300</v>
      </c>
      <c r="F3006">
        <v>2.9574309185959699E-2</v>
      </c>
      <c r="G3006">
        <v>56</v>
      </c>
    </row>
    <row r="3007" spans="1:7" x14ac:dyDescent="0.25">
      <c r="A3007">
        <v>23453</v>
      </c>
      <c r="B3007" t="s">
        <v>2428</v>
      </c>
      <c r="C3007" t="s">
        <v>2066</v>
      </c>
      <c r="D3007" t="s">
        <v>8266</v>
      </c>
      <c r="E3007">
        <v>232700</v>
      </c>
      <c r="F3007">
        <v>1.6601135867190898E-2</v>
      </c>
      <c r="G3007">
        <v>68</v>
      </c>
    </row>
    <row r="3008" spans="1:7" x14ac:dyDescent="0.25">
      <c r="A3008">
        <v>55372</v>
      </c>
      <c r="B3008" t="s">
        <v>5330</v>
      </c>
      <c r="C3008" t="s">
        <v>5260</v>
      </c>
      <c r="D3008" t="s">
        <v>8314</v>
      </c>
      <c r="E3008">
        <v>337500</v>
      </c>
      <c r="F3008">
        <v>3.8142110119963102E-2</v>
      </c>
      <c r="G3008">
        <v>82</v>
      </c>
    </row>
    <row r="3009" spans="1:7" x14ac:dyDescent="0.25">
      <c r="A3009">
        <v>19087</v>
      </c>
      <c r="B3009" t="s">
        <v>1980</v>
      </c>
      <c r="C3009" t="s">
        <v>1538</v>
      </c>
      <c r="D3009" t="s">
        <v>8293</v>
      </c>
      <c r="E3009">
        <v>522300</v>
      </c>
      <c r="F3009">
        <v>-2.2093240966111202E-2</v>
      </c>
      <c r="G3009">
        <v>85</v>
      </c>
    </row>
    <row r="3010" spans="1:7" x14ac:dyDescent="0.25">
      <c r="A3010">
        <v>64114</v>
      </c>
      <c r="B3010" t="s">
        <v>5890</v>
      </c>
      <c r="C3010" t="s">
        <v>5817</v>
      </c>
      <c r="D3010" t="s">
        <v>5890</v>
      </c>
      <c r="E3010">
        <v>202100</v>
      </c>
      <c r="F3010">
        <v>3.1122448979591801E-2</v>
      </c>
      <c r="G3010">
        <v>48</v>
      </c>
    </row>
    <row r="3011" spans="1:7" x14ac:dyDescent="0.25">
      <c r="A3011">
        <v>16602</v>
      </c>
      <c r="B3011" t="s">
        <v>1712</v>
      </c>
      <c r="C3011" t="s">
        <v>1538</v>
      </c>
      <c r="D3011" t="s">
        <v>1712</v>
      </c>
      <c r="E3011">
        <v>84000</v>
      </c>
      <c r="F3011">
        <v>-4.2189281641961202E-2</v>
      </c>
      <c r="G3011">
        <v>72.5</v>
      </c>
    </row>
    <row r="3012" spans="1:7" x14ac:dyDescent="0.25">
      <c r="A3012">
        <v>14127</v>
      </c>
      <c r="B3012" t="s">
        <v>7967</v>
      </c>
      <c r="C3012" t="s">
        <v>1075</v>
      </c>
      <c r="D3012" t="s">
        <v>8302</v>
      </c>
      <c r="E3012">
        <v>253700</v>
      </c>
      <c r="F3012">
        <v>4.92142266335815E-2</v>
      </c>
      <c r="G3012">
        <v>89</v>
      </c>
    </row>
    <row r="3013" spans="1:7" x14ac:dyDescent="0.25">
      <c r="A3013">
        <v>85050</v>
      </c>
      <c r="B3013" t="s">
        <v>2207</v>
      </c>
      <c r="C3013" t="s">
        <v>6743</v>
      </c>
      <c r="D3013" t="s">
        <v>8264</v>
      </c>
      <c r="E3013">
        <v>359000</v>
      </c>
      <c r="F3013">
        <v>3.60750360750361E-2</v>
      </c>
      <c r="G3013">
        <v>62</v>
      </c>
    </row>
    <row r="3014" spans="1:7" x14ac:dyDescent="0.25">
      <c r="A3014">
        <v>77019</v>
      </c>
      <c r="B3014" t="s">
        <v>2056</v>
      </c>
      <c r="C3014" t="s">
        <v>6396</v>
      </c>
      <c r="D3014" t="s">
        <v>8252</v>
      </c>
      <c r="E3014">
        <v>528400</v>
      </c>
      <c r="F3014">
        <v>-1.23364485981308E-2</v>
      </c>
      <c r="G3014">
        <v>108</v>
      </c>
    </row>
    <row r="3015" spans="1:7" x14ac:dyDescent="0.25">
      <c r="A3015">
        <v>95969</v>
      </c>
      <c r="B3015" t="s">
        <v>1776</v>
      </c>
      <c r="C3015" t="s">
        <v>99</v>
      </c>
      <c r="D3015" t="s">
        <v>7336</v>
      </c>
      <c r="E3015">
        <v>272900</v>
      </c>
      <c r="F3015">
        <v>6.2281043207473699E-2</v>
      </c>
      <c r="G3015">
        <v>71</v>
      </c>
    </row>
    <row r="3016" spans="1:7" x14ac:dyDescent="0.25">
      <c r="A3016">
        <v>61008</v>
      </c>
      <c r="B3016" t="s">
        <v>889</v>
      </c>
      <c r="C3016" t="s">
        <v>5519</v>
      </c>
      <c r="D3016" t="s">
        <v>3832</v>
      </c>
      <c r="E3016">
        <v>141600</v>
      </c>
      <c r="F3016">
        <v>2.8322440087146E-2</v>
      </c>
      <c r="G3016">
        <v>65.5</v>
      </c>
    </row>
    <row r="3017" spans="1:7" x14ac:dyDescent="0.25">
      <c r="A3017">
        <v>76901</v>
      </c>
      <c r="B3017" t="s">
        <v>8376</v>
      </c>
      <c r="C3017" t="s">
        <v>6396</v>
      </c>
      <c r="D3017" t="s">
        <v>8376</v>
      </c>
      <c r="E3017">
        <v>129700</v>
      </c>
      <c r="F3017">
        <v>5.4471544715447198E-2</v>
      </c>
      <c r="G3017">
        <v>0</v>
      </c>
    </row>
    <row r="3018" spans="1:7" x14ac:dyDescent="0.25">
      <c r="A3018">
        <v>30705</v>
      </c>
      <c r="B3018" t="s">
        <v>3127</v>
      </c>
      <c r="C3018" t="s">
        <v>2990</v>
      </c>
      <c r="D3018" t="s">
        <v>151</v>
      </c>
      <c r="E3018">
        <v>127500</v>
      </c>
      <c r="F3018">
        <v>4.2518397383483203E-2</v>
      </c>
      <c r="G3018">
        <v>59</v>
      </c>
    </row>
    <row r="3019" spans="1:7" x14ac:dyDescent="0.25">
      <c r="A3019">
        <v>24541</v>
      </c>
      <c r="B3019" t="s">
        <v>547</v>
      </c>
      <c r="C3019" t="s">
        <v>2066</v>
      </c>
      <c r="D3019" t="s">
        <v>547</v>
      </c>
      <c r="E3019">
        <v>74200</v>
      </c>
      <c r="F3019">
        <v>3.1988873435326803E-2</v>
      </c>
      <c r="G3019">
        <v>88.5</v>
      </c>
    </row>
    <row r="3020" spans="1:7" x14ac:dyDescent="0.25">
      <c r="A3020">
        <v>77493</v>
      </c>
      <c r="B3020" t="s">
        <v>8072</v>
      </c>
      <c r="C3020" t="s">
        <v>6396</v>
      </c>
      <c r="D3020" t="s">
        <v>8252</v>
      </c>
      <c r="E3020">
        <v>224000</v>
      </c>
      <c r="F3020">
        <v>2.4234110653863699E-2</v>
      </c>
      <c r="G3020">
        <v>76</v>
      </c>
    </row>
    <row r="3021" spans="1:7" x14ac:dyDescent="0.25">
      <c r="A3021">
        <v>44313</v>
      </c>
      <c r="B3021" t="s">
        <v>1797</v>
      </c>
      <c r="C3021" t="s">
        <v>4080</v>
      </c>
      <c r="D3021" t="s">
        <v>1797</v>
      </c>
      <c r="E3021">
        <v>162500</v>
      </c>
      <c r="F3021">
        <v>4.1666666666666699E-2</v>
      </c>
      <c r="G3021">
        <v>62</v>
      </c>
    </row>
    <row r="3022" spans="1:7" x14ac:dyDescent="0.25">
      <c r="A3022">
        <v>15217</v>
      </c>
      <c r="B3022" t="s">
        <v>1587</v>
      </c>
      <c r="C3022" t="s">
        <v>1538</v>
      </c>
      <c r="D3022" t="s">
        <v>1587</v>
      </c>
      <c r="E3022">
        <v>337100</v>
      </c>
      <c r="F3022">
        <v>6.0396351053790501E-2</v>
      </c>
      <c r="G3022">
        <v>66</v>
      </c>
    </row>
    <row r="3023" spans="1:7" x14ac:dyDescent="0.25">
      <c r="A3023">
        <v>65721</v>
      </c>
      <c r="B3023" t="s">
        <v>5949</v>
      </c>
      <c r="C3023" t="s">
        <v>5817</v>
      </c>
      <c r="D3023" t="s">
        <v>144</v>
      </c>
      <c r="E3023">
        <v>180600</v>
      </c>
      <c r="F3023">
        <v>6.4230995875073693E-2</v>
      </c>
      <c r="G3023">
        <v>59</v>
      </c>
    </row>
    <row r="3024" spans="1:7" x14ac:dyDescent="0.25">
      <c r="A3024">
        <v>2840</v>
      </c>
      <c r="B3024" t="s">
        <v>423</v>
      </c>
      <c r="C3024" t="s">
        <v>408</v>
      </c>
      <c r="D3024" t="s">
        <v>8324</v>
      </c>
      <c r="E3024">
        <v>485900</v>
      </c>
      <c r="F3024">
        <v>2.3809523809523801E-2</v>
      </c>
      <c r="G3024">
        <v>84</v>
      </c>
    </row>
    <row r="3025" spans="1:7" x14ac:dyDescent="0.25">
      <c r="A3025">
        <v>70809</v>
      </c>
      <c r="B3025" t="s">
        <v>6175</v>
      </c>
      <c r="C3025" t="s">
        <v>6091</v>
      </c>
      <c r="D3025" t="s">
        <v>6175</v>
      </c>
      <c r="E3025">
        <v>224700</v>
      </c>
      <c r="F3025">
        <v>1.3989169675090301E-2</v>
      </c>
      <c r="G3025">
        <v>78.5</v>
      </c>
    </row>
    <row r="3026" spans="1:7" x14ac:dyDescent="0.25">
      <c r="A3026">
        <v>77550</v>
      </c>
      <c r="B3026" t="s">
        <v>4526</v>
      </c>
      <c r="C3026" t="s">
        <v>6396</v>
      </c>
      <c r="D3026" t="s">
        <v>8252</v>
      </c>
      <c r="E3026">
        <v>188000</v>
      </c>
      <c r="F3026">
        <v>-5.3373615307149999E-2</v>
      </c>
      <c r="G3026">
        <v>131.5</v>
      </c>
    </row>
    <row r="3027" spans="1:7" x14ac:dyDescent="0.25">
      <c r="A3027">
        <v>80202</v>
      </c>
      <c r="B3027" t="s">
        <v>1802</v>
      </c>
      <c r="C3027" t="s">
        <v>6509</v>
      </c>
      <c r="D3027" t="s">
        <v>8274</v>
      </c>
      <c r="E3027" s="39">
        <v>522400</v>
      </c>
      <c r="F3027">
        <v>2.9968454258675101E-2</v>
      </c>
      <c r="G3027">
        <v>70</v>
      </c>
    </row>
    <row r="3028" spans="1:7" x14ac:dyDescent="0.25">
      <c r="A3028">
        <v>83705</v>
      </c>
      <c r="B3028" t="s">
        <v>6680</v>
      </c>
      <c r="C3028" t="s">
        <v>6625</v>
      </c>
      <c r="D3028" t="s">
        <v>8317</v>
      </c>
      <c r="E3028">
        <v>258600</v>
      </c>
      <c r="F3028">
        <v>0.14831261101243301</v>
      </c>
      <c r="G3028">
        <v>37.5</v>
      </c>
    </row>
    <row r="3029" spans="1:7" x14ac:dyDescent="0.25">
      <c r="A3029">
        <v>60169</v>
      </c>
      <c r="B3029" t="s">
        <v>5594</v>
      </c>
      <c r="C3029" t="s">
        <v>5519</v>
      </c>
      <c r="D3029" t="s">
        <v>8251</v>
      </c>
      <c r="E3029">
        <v>234700</v>
      </c>
      <c r="F3029">
        <v>4.2789901583226396E-3</v>
      </c>
      <c r="G3029">
        <v>80</v>
      </c>
    </row>
    <row r="3030" spans="1:7" x14ac:dyDescent="0.25">
      <c r="A3030">
        <v>91326</v>
      </c>
      <c r="B3030" t="s">
        <v>98</v>
      </c>
      <c r="C3030" t="s">
        <v>99</v>
      </c>
      <c r="D3030" t="s">
        <v>8256</v>
      </c>
      <c r="E3030">
        <v>781800</v>
      </c>
      <c r="F3030">
        <v>8.3838514123565095E-3</v>
      </c>
      <c r="G3030">
        <v>66</v>
      </c>
    </row>
    <row r="3031" spans="1:7" x14ac:dyDescent="0.25">
      <c r="A3031">
        <v>44129</v>
      </c>
      <c r="B3031" t="s">
        <v>1491</v>
      </c>
      <c r="C3031" t="s">
        <v>4080</v>
      </c>
      <c r="D3031" t="s">
        <v>8270</v>
      </c>
      <c r="E3031">
        <v>118900</v>
      </c>
      <c r="F3031">
        <v>5.0353356890459403E-2</v>
      </c>
      <c r="G3031">
        <v>63</v>
      </c>
    </row>
    <row r="3032" spans="1:7" x14ac:dyDescent="0.25">
      <c r="A3032">
        <v>86406</v>
      </c>
      <c r="B3032" t="s">
        <v>6812</v>
      </c>
      <c r="C3032" t="s">
        <v>6743</v>
      </c>
      <c r="D3032" t="s">
        <v>8385</v>
      </c>
      <c r="E3032">
        <v>292500</v>
      </c>
      <c r="F3032">
        <v>8.7764968389736006E-2</v>
      </c>
      <c r="G3032">
        <v>79</v>
      </c>
    </row>
    <row r="3033" spans="1:7" x14ac:dyDescent="0.25">
      <c r="A3033">
        <v>33594</v>
      </c>
      <c r="B3033" t="s">
        <v>3443</v>
      </c>
      <c r="C3033" t="s">
        <v>3212</v>
      </c>
      <c r="D3033" t="s">
        <v>8283</v>
      </c>
      <c r="E3033">
        <v>224700</v>
      </c>
      <c r="F3033">
        <v>5.0982226379794202E-2</v>
      </c>
      <c r="G3033">
        <v>62</v>
      </c>
    </row>
    <row r="3034" spans="1:7" x14ac:dyDescent="0.25">
      <c r="A3034">
        <v>20886</v>
      </c>
      <c r="B3034" t="s">
        <v>2168</v>
      </c>
      <c r="C3034" t="s">
        <v>101</v>
      </c>
      <c r="D3034" t="s">
        <v>8259</v>
      </c>
      <c r="E3034">
        <v>274500</v>
      </c>
      <c r="F3034">
        <v>5.4945054945054897E-3</v>
      </c>
      <c r="G3034">
        <v>83</v>
      </c>
    </row>
    <row r="3035" spans="1:7" x14ac:dyDescent="0.25">
      <c r="A3035">
        <v>53705</v>
      </c>
      <c r="B3035" t="s">
        <v>558</v>
      </c>
      <c r="C3035" t="s">
        <v>5049</v>
      </c>
      <c r="D3035" t="s">
        <v>558</v>
      </c>
      <c r="E3035">
        <v>356000</v>
      </c>
      <c r="F3035">
        <v>6.3639079772930998E-2</v>
      </c>
      <c r="G3035">
        <v>67</v>
      </c>
    </row>
    <row r="3036" spans="1:7" x14ac:dyDescent="0.25">
      <c r="A3036">
        <v>90301</v>
      </c>
      <c r="B3036" t="s">
        <v>6889</v>
      </c>
      <c r="C3036" t="s">
        <v>99</v>
      </c>
      <c r="D3036" t="s">
        <v>8256</v>
      </c>
      <c r="E3036">
        <v>502200</v>
      </c>
      <c r="F3036">
        <v>4.1692594897324201E-2</v>
      </c>
      <c r="G3036">
        <v>63</v>
      </c>
    </row>
    <row r="3037" spans="1:7" x14ac:dyDescent="0.25">
      <c r="A3037">
        <v>56308</v>
      </c>
      <c r="B3037" t="s">
        <v>3694</v>
      </c>
      <c r="C3037" t="s">
        <v>5260</v>
      </c>
      <c r="D3037" t="s">
        <v>3694</v>
      </c>
      <c r="E3037">
        <v>225900</v>
      </c>
      <c r="F3037">
        <v>5.0209205020920501E-2</v>
      </c>
      <c r="G3037">
        <v>64</v>
      </c>
    </row>
    <row r="3038" spans="1:7" x14ac:dyDescent="0.25">
      <c r="A3038">
        <v>55422</v>
      </c>
      <c r="B3038" t="s">
        <v>5345</v>
      </c>
      <c r="C3038" t="s">
        <v>5260</v>
      </c>
      <c r="D3038" t="s">
        <v>8314</v>
      </c>
      <c r="E3038">
        <v>238700</v>
      </c>
      <c r="F3038">
        <v>2.53436426116838E-2</v>
      </c>
      <c r="G3038">
        <v>70</v>
      </c>
    </row>
    <row r="3039" spans="1:7" x14ac:dyDescent="0.25">
      <c r="A3039">
        <v>70094</v>
      </c>
      <c r="B3039" t="s">
        <v>6107</v>
      </c>
      <c r="C3039" t="s">
        <v>6091</v>
      </c>
      <c r="D3039" t="s">
        <v>8318</v>
      </c>
      <c r="E3039">
        <v>94700</v>
      </c>
      <c r="F3039">
        <v>1.8279569892473101E-2</v>
      </c>
      <c r="G3039">
        <v>87</v>
      </c>
    </row>
    <row r="3040" spans="1:7" x14ac:dyDescent="0.25">
      <c r="A3040">
        <v>40701</v>
      </c>
      <c r="B3040" t="s">
        <v>8401</v>
      </c>
      <c r="C3040" t="s">
        <v>4016</v>
      </c>
      <c r="D3040" t="s">
        <v>4101</v>
      </c>
      <c r="E3040">
        <v>109100</v>
      </c>
      <c r="F3040">
        <v>1.3940520446096699E-2</v>
      </c>
      <c r="G3040">
        <v>0</v>
      </c>
    </row>
    <row r="3041" spans="1:7" x14ac:dyDescent="0.25">
      <c r="A3041">
        <v>7032</v>
      </c>
      <c r="B3041" t="s">
        <v>752</v>
      </c>
      <c r="C3041" t="s">
        <v>733</v>
      </c>
      <c r="D3041" t="s">
        <v>8250</v>
      </c>
      <c r="E3041">
        <v>360500</v>
      </c>
      <c r="F3041">
        <v>7.9988016776512905E-2</v>
      </c>
      <c r="G3041">
        <v>106</v>
      </c>
    </row>
    <row r="3042" spans="1:7" x14ac:dyDescent="0.25">
      <c r="A3042">
        <v>33138</v>
      </c>
      <c r="B3042" t="s">
        <v>3369</v>
      </c>
      <c r="C3042" t="s">
        <v>3212</v>
      </c>
      <c r="D3042" t="s">
        <v>8265</v>
      </c>
      <c r="E3042">
        <v>454900</v>
      </c>
      <c r="F3042">
        <v>-1.6432432432432399E-2</v>
      </c>
      <c r="G3042">
        <v>163</v>
      </c>
    </row>
    <row r="3043" spans="1:7" x14ac:dyDescent="0.25">
      <c r="A3043">
        <v>60441</v>
      </c>
      <c r="B3043" t="s">
        <v>1462</v>
      </c>
      <c r="C3043" t="s">
        <v>5519</v>
      </c>
      <c r="D3043" t="s">
        <v>8251</v>
      </c>
      <c r="E3043">
        <v>215600</v>
      </c>
      <c r="F3043">
        <v>6.89142290530491E-2</v>
      </c>
      <c r="G3043">
        <v>83.5</v>
      </c>
    </row>
    <row r="3044" spans="1:7" x14ac:dyDescent="0.25">
      <c r="A3044">
        <v>55016</v>
      </c>
      <c r="B3044" t="s">
        <v>5115</v>
      </c>
      <c r="C3044" t="s">
        <v>5260</v>
      </c>
      <c r="D3044" t="s">
        <v>8314</v>
      </c>
      <c r="E3044">
        <v>264100</v>
      </c>
      <c r="F3044">
        <v>4.0173296573454101E-2</v>
      </c>
      <c r="G3044">
        <v>62</v>
      </c>
    </row>
    <row r="3045" spans="1:7" x14ac:dyDescent="0.25">
      <c r="A3045">
        <v>68116</v>
      </c>
      <c r="B3045" t="s">
        <v>6069</v>
      </c>
      <c r="C3045" t="s">
        <v>6064</v>
      </c>
      <c r="D3045" t="s">
        <v>8386</v>
      </c>
      <c r="E3045">
        <v>250200</v>
      </c>
      <c r="F3045">
        <v>4.11985018726592E-2</v>
      </c>
      <c r="G3045">
        <v>55</v>
      </c>
    </row>
    <row r="3046" spans="1:7" x14ac:dyDescent="0.25">
      <c r="A3046">
        <v>93705</v>
      </c>
      <c r="B3046" t="s">
        <v>4174</v>
      </c>
      <c r="C3046" t="s">
        <v>99</v>
      </c>
      <c r="D3046" t="s">
        <v>4174</v>
      </c>
      <c r="E3046">
        <v>197000</v>
      </c>
      <c r="F3046">
        <v>8.4801762114537493E-2</v>
      </c>
      <c r="G3046">
        <v>60</v>
      </c>
    </row>
    <row r="3047" spans="1:7" x14ac:dyDescent="0.25">
      <c r="A3047">
        <v>32720</v>
      </c>
      <c r="B3047" t="s">
        <v>3308</v>
      </c>
      <c r="C3047" t="s">
        <v>3212</v>
      </c>
      <c r="D3047" t="s">
        <v>8295</v>
      </c>
      <c r="E3047">
        <v>193600</v>
      </c>
      <c r="F3047">
        <v>8.3986562150055996E-2</v>
      </c>
      <c r="G3047">
        <v>66</v>
      </c>
    </row>
    <row r="3048" spans="1:7" x14ac:dyDescent="0.25">
      <c r="A3048">
        <v>92108</v>
      </c>
      <c r="B3048" t="s">
        <v>6962</v>
      </c>
      <c r="C3048" t="s">
        <v>99</v>
      </c>
      <c r="D3048" t="s">
        <v>8275</v>
      </c>
      <c r="E3048">
        <v>404700</v>
      </c>
      <c r="F3048">
        <v>6.5560821484992093E-2</v>
      </c>
      <c r="G3048">
        <v>47.5</v>
      </c>
    </row>
    <row r="3049" spans="1:7" x14ac:dyDescent="0.25">
      <c r="A3049">
        <v>35810</v>
      </c>
      <c r="B3049" t="s">
        <v>3620</v>
      </c>
      <c r="C3049" t="s">
        <v>3568</v>
      </c>
      <c r="D3049" t="s">
        <v>3620</v>
      </c>
      <c r="E3049">
        <v>73900</v>
      </c>
      <c r="F3049">
        <v>1.37174211248285E-2</v>
      </c>
      <c r="G3049">
        <v>78</v>
      </c>
    </row>
    <row r="3050" spans="1:7" x14ac:dyDescent="0.25">
      <c r="A3050">
        <v>73159</v>
      </c>
      <c r="B3050" t="s">
        <v>6295</v>
      </c>
      <c r="C3050" t="s">
        <v>6269</v>
      </c>
      <c r="D3050" t="s">
        <v>6295</v>
      </c>
      <c r="E3050">
        <v>115700</v>
      </c>
      <c r="F3050">
        <v>4.1404140414041397E-2</v>
      </c>
      <c r="G3050">
        <v>67</v>
      </c>
    </row>
    <row r="3051" spans="1:7" x14ac:dyDescent="0.25">
      <c r="A3051">
        <v>98119</v>
      </c>
      <c r="B3051" t="s">
        <v>7542</v>
      </c>
      <c r="C3051" t="s">
        <v>7521</v>
      </c>
      <c r="D3051" t="s">
        <v>8268</v>
      </c>
      <c r="E3051">
        <v>915500</v>
      </c>
      <c r="F3051">
        <v>-2.1692669373797799E-2</v>
      </c>
      <c r="G3051">
        <v>56</v>
      </c>
    </row>
    <row r="3052" spans="1:7" x14ac:dyDescent="0.25">
      <c r="A3052">
        <v>49548</v>
      </c>
      <c r="B3052" t="s">
        <v>4149</v>
      </c>
      <c r="C3052" t="s">
        <v>4633</v>
      </c>
      <c r="D3052" t="s">
        <v>8353</v>
      </c>
      <c r="E3052">
        <v>136500</v>
      </c>
      <c r="F3052">
        <v>8.7649402390438294E-2</v>
      </c>
      <c r="G3052">
        <v>50</v>
      </c>
    </row>
    <row r="3053" spans="1:7" x14ac:dyDescent="0.25">
      <c r="A3053">
        <v>83440</v>
      </c>
      <c r="B3053" t="s">
        <v>6653</v>
      </c>
      <c r="C3053" t="s">
        <v>6625</v>
      </c>
      <c r="D3053" t="s">
        <v>6653</v>
      </c>
      <c r="E3053">
        <v>256500</v>
      </c>
      <c r="F3053">
        <v>0.102277610657499</v>
      </c>
      <c r="G3053">
        <v>65.5</v>
      </c>
    </row>
    <row r="3054" spans="1:7" x14ac:dyDescent="0.25">
      <c r="A3054">
        <v>45701</v>
      </c>
      <c r="B3054" t="s">
        <v>1238</v>
      </c>
      <c r="C3054" t="s">
        <v>4080</v>
      </c>
      <c r="D3054" t="s">
        <v>1238</v>
      </c>
      <c r="E3054">
        <v>180400</v>
      </c>
      <c r="F3054">
        <v>4.6403712296983798E-2</v>
      </c>
      <c r="G3054">
        <v>87</v>
      </c>
    </row>
    <row r="3055" spans="1:7" x14ac:dyDescent="0.25">
      <c r="A3055">
        <v>7840</v>
      </c>
      <c r="B3055" t="s">
        <v>897</v>
      </c>
      <c r="C3055" t="s">
        <v>733</v>
      </c>
      <c r="D3055" t="s">
        <v>8350</v>
      </c>
      <c r="E3055">
        <v>272300</v>
      </c>
      <c r="F3055">
        <v>5.9106021425932801E-3</v>
      </c>
      <c r="G3055">
        <v>101</v>
      </c>
    </row>
    <row r="3056" spans="1:7" x14ac:dyDescent="0.25">
      <c r="A3056">
        <v>29707</v>
      </c>
      <c r="B3056" t="s">
        <v>2974</v>
      </c>
      <c r="C3056" t="s">
        <v>2868</v>
      </c>
      <c r="D3056" t="s">
        <v>8258</v>
      </c>
      <c r="E3056">
        <v>306500</v>
      </c>
      <c r="F3056">
        <v>4.5005114217524698E-2</v>
      </c>
      <c r="G3056">
        <v>77.5</v>
      </c>
    </row>
    <row r="3057" spans="1:7" x14ac:dyDescent="0.25">
      <c r="A3057">
        <v>53217</v>
      </c>
      <c r="B3057" t="s">
        <v>5105</v>
      </c>
      <c r="C3057" t="s">
        <v>5049</v>
      </c>
      <c r="D3057" t="s">
        <v>8331</v>
      </c>
      <c r="E3057">
        <v>341100</v>
      </c>
      <c r="F3057">
        <v>-3.5056967572305001E-3</v>
      </c>
      <c r="G3057">
        <v>78</v>
      </c>
    </row>
    <row r="3058" spans="1:7" x14ac:dyDescent="0.25">
      <c r="A3058">
        <v>97267</v>
      </c>
      <c r="B3058" t="s">
        <v>7451</v>
      </c>
      <c r="C3058" t="s">
        <v>7409</v>
      </c>
      <c r="D3058" t="s">
        <v>8281</v>
      </c>
      <c r="E3058">
        <v>386200</v>
      </c>
      <c r="F3058">
        <v>9.1455448131695805E-3</v>
      </c>
      <c r="G3058">
        <v>58</v>
      </c>
    </row>
    <row r="3059" spans="1:7" x14ac:dyDescent="0.25">
      <c r="A3059">
        <v>70501</v>
      </c>
      <c r="B3059" t="s">
        <v>899</v>
      </c>
      <c r="C3059" t="s">
        <v>6091</v>
      </c>
      <c r="D3059" t="s">
        <v>899</v>
      </c>
      <c r="E3059">
        <v>73000</v>
      </c>
      <c r="F3059">
        <v>0.13003095975232201</v>
      </c>
      <c r="G3059">
        <v>100</v>
      </c>
    </row>
    <row r="3060" spans="1:7" x14ac:dyDescent="0.25">
      <c r="A3060">
        <v>31404</v>
      </c>
      <c r="B3060" t="s">
        <v>3176</v>
      </c>
      <c r="C3060" t="s">
        <v>2990</v>
      </c>
      <c r="D3060" t="s">
        <v>3176</v>
      </c>
      <c r="E3060">
        <v>112700</v>
      </c>
      <c r="F3060">
        <v>0.28799999999999998</v>
      </c>
      <c r="G3060">
        <v>80</v>
      </c>
    </row>
    <row r="3061" spans="1:7" x14ac:dyDescent="0.25">
      <c r="A3061">
        <v>30215</v>
      </c>
      <c r="B3061" t="s">
        <v>2731</v>
      </c>
      <c r="C3061" t="s">
        <v>2990</v>
      </c>
      <c r="D3061" t="s">
        <v>8261</v>
      </c>
      <c r="E3061">
        <v>265000</v>
      </c>
      <c r="F3061">
        <v>3.3541341653666103E-2</v>
      </c>
      <c r="G3061">
        <v>59</v>
      </c>
    </row>
    <row r="3062" spans="1:7" x14ac:dyDescent="0.25">
      <c r="A3062">
        <v>26101</v>
      </c>
      <c r="B3062" t="s">
        <v>2549</v>
      </c>
      <c r="C3062" t="s">
        <v>2519</v>
      </c>
      <c r="D3062" t="s">
        <v>8402</v>
      </c>
      <c r="E3062">
        <v>76000</v>
      </c>
      <c r="F3062">
        <v>1.19840213049268E-2</v>
      </c>
      <c r="G3062">
        <v>86.5</v>
      </c>
    </row>
    <row r="3063" spans="1:7" x14ac:dyDescent="0.25">
      <c r="A3063">
        <v>32309</v>
      </c>
      <c r="B3063" t="s">
        <v>3255</v>
      </c>
      <c r="C3063" t="s">
        <v>3212</v>
      </c>
      <c r="D3063" t="s">
        <v>3255</v>
      </c>
      <c r="E3063">
        <v>259800</v>
      </c>
      <c r="F3063">
        <v>1.6034415330465401E-2</v>
      </c>
      <c r="G3063">
        <v>71</v>
      </c>
    </row>
    <row r="3064" spans="1:7" x14ac:dyDescent="0.25">
      <c r="A3064">
        <v>93101</v>
      </c>
      <c r="B3064" t="s">
        <v>7067</v>
      </c>
      <c r="C3064" t="s">
        <v>99</v>
      </c>
      <c r="D3064" t="s">
        <v>8352</v>
      </c>
      <c r="E3064">
        <v>866700</v>
      </c>
      <c r="F3064">
        <v>-1.65664359468966E-2</v>
      </c>
      <c r="G3064">
        <v>75</v>
      </c>
    </row>
    <row r="3065" spans="1:7" x14ac:dyDescent="0.25">
      <c r="A3065">
        <v>43537</v>
      </c>
      <c r="B3065" t="s">
        <v>4151</v>
      </c>
      <c r="C3065" t="s">
        <v>4080</v>
      </c>
      <c r="D3065" t="s">
        <v>4160</v>
      </c>
      <c r="E3065">
        <v>179500</v>
      </c>
      <c r="F3065">
        <v>5.4641598119858997E-2</v>
      </c>
      <c r="G3065">
        <v>71</v>
      </c>
    </row>
    <row r="3066" spans="1:7" x14ac:dyDescent="0.25">
      <c r="A3066">
        <v>92220</v>
      </c>
      <c r="B3066" t="s">
        <v>6975</v>
      </c>
      <c r="C3066" t="s">
        <v>99</v>
      </c>
      <c r="D3066" t="s">
        <v>8282</v>
      </c>
      <c r="E3066">
        <v>256900</v>
      </c>
      <c r="F3066">
        <v>2.3505976095617501E-2</v>
      </c>
      <c r="G3066">
        <v>66</v>
      </c>
    </row>
    <row r="3067" spans="1:7" x14ac:dyDescent="0.25">
      <c r="A3067">
        <v>12309</v>
      </c>
      <c r="B3067" t="s">
        <v>1280</v>
      </c>
      <c r="C3067" t="s">
        <v>1075</v>
      </c>
      <c r="D3067" t="s">
        <v>8320</v>
      </c>
      <c r="E3067">
        <v>244000</v>
      </c>
      <c r="F3067">
        <v>-2.2827392871445699E-2</v>
      </c>
      <c r="G3067">
        <v>83</v>
      </c>
    </row>
    <row r="3068" spans="1:7" x14ac:dyDescent="0.25">
      <c r="A3068">
        <v>29625</v>
      </c>
      <c r="B3068" t="s">
        <v>2947</v>
      </c>
      <c r="C3068" t="s">
        <v>2868</v>
      </c>
      <c r="D3068" t="s">
        <v>8303</v>
      </c>
      <c r="E3068">
        <v>148100</v>
      </c>
      <c r="F3068">
        <v>5.5595153243050602E-2</v>
      </c>
      <c r="G3068">
        <v>69</v>
      </c>
    </row>
    <row r="3069" spans="1:7" x14ac:dyDescent="0.25">
      <c r="A3069">
        <v>91941</v>
      </c>
      <c r="B3069" t="s">
        <v>6841</v>
      </c>
      <c r="C3069" t="s">
        <v>99</v>
      </c>
      <c r="D3069" t="s">
        <v>8275</v>
      </c>
      <c r="E3069">
        <v>647500</v>
      </c>
      <c r="F3069">
        <v>9.3530787217459103E-3</v>
      </c>
      <c r="G3069">
        <v>67</v>
      </c>
    </row>
    <row r="3070" spans="1:7" x14ac:dyDescent="0.25">
      <c r="A3070">
        <v>33913</v>
      </c>
      <c r="B3070" t="s">
        <v>3487</v>
      </c>
      <c r="C3070" t="s">
        <v>3212</v>
      </c>
      <c r="D3070" t="s">
        <v>8280</v>
      </c>
      <c r="E3070">
        <v>291600</v>
      </c>
      <c r="F3070">
        <v>1.60278745644599E-2</v>
      </c>
      <c r="G3070">
        <v>147.5</v>
      </c>
    </row>
    <row r="3071" spans="1:7" x14ac:dyDescent="0.25">
      <c r="A3071">
        <v>61604</v>
      </c>
      <c r="B3071" t="s">
        <v>5722</v>
      </c>
      <c r="C3071" t="s">
        <v>5519</v>
      </c>
      <c r="D3071" t="s">
        <v>5722</v>
      </c>
      <c r="E3071">
        <v>67300</v>
      </c>
      <c r="F3071">
        <v>-8.8365243004418295E-3</v>
      </c>
      <c r="G3071">
        <v>94</v>
      </c>
    </row>
    <row r="3072" spans="1:7" x14ac:dyDescent="0.25">
      <c r="A3072">
        <v>96782</v>
      </c>
      <c r="B3072" t="s">
        <v>7400</v>
      </c>
      <c r="C3072" t="s">
        <v>7368</v>
      </c>
      <c r="D3072" t="s">
        <v>8315</v>
      </c>
      <c r="E3072">
        <v>716400</v>
      </c>
      <c r="F3072">
        <v>-1.06338903466372E-2</v>
      </c>
      <c r="G3072">
        <v>78</v>
      </c>
    </row>
    <row r="3073" spans="1:7" x14ac:dyDescent="0.25">
      <c r="A3073">
        <v>99508</v>
      </c>
      <c r="B3073" t="s">
        <v>7687</v>
      </c>
      <c r="C3073" t="s">
        <v>7688</v>
      </c>
      <c r="D3073" t="s">
        <v>7687</v>
      </c>
      <c r="E3073">
        <v>270600</v>
      </c>
      <c r="F3073">
        <v>1.1967090501121901E-2</v>
      </c>
      <c r="G3073">
        <v>98</v>
      </c>
    </row>
    <row r="3074" spans="1:7" x14ac:dyDescent="0.25">
      <c r="A3074">
        <v>11554</v>
      </c>
      <c r="B3074" t="s">
        <v>1152</v>
      </c>
      <c r="C3074" t="s">
        <v>1075</v>
      </c>
      <c r="D3074" t="s">
        <v>8250</v>
      </c>
      <c r="E3074">
        <v>495100</v>
      </c>
      <c r="F3074">
        <v>1.9773429454171002E-2</v>
      </c>
      <c r="G3074">
        <v>124</v>
      </c>
    </row>
    <row r="3075" spans="1:7" x14ac:dyDescent="0.25">
      <c r="A3075">
        <v>54304</v>
      </c>
      <c r="B3075" t="s">
        <v>5190</v>
      </c>
      <c r="C3075" t="s">
        <v>5049</v>
      </c>
      <c r="D3075" t="s">
        <v>5190</v>
      </c>
      <c r="E3075">
        <v>153200</v>
      </c>
      <c r="F3075">
        <v>7.7355836849507698E-2</v>
      </c>
      <c r="G3075">
        <v>63</v>
      </c>
    </row>
    <row r="3076" spans="1:7" x14ac:dyDescent="0.25">
      <c r="A3076">
        <v>97603</v>
      </c>
      <c r="B3076" t="s">
        <v>7500</v>
      </c>
      <c r="C3076" t="s">
        <v>7409</v>
      </c>
      <c r="D3076" t="s">
        <v>7500</v>
      </c>
      <c r="E3076">
        <v>189500</v>
      </c>
      <c r="F3076">
        <v>9.2219020172910698E-2</v>
      </c>
      <c r="G3076">
        <v>63</v>
      </c>
    </row>
    <row r="3077" spans="1:7" x14ac:dyDescent="0.25">
      <c r="A3077">
        <v>80239</v>
      </c>
      <c r="B3077" t="s">
        <v>1802</v>
      </c>
      <c r="C3077" t="s">
        <v>6509</v>
      </c>
      <c r="D3077" t="s">
        <v>8274</v>
      </c>
      <c r="E3077">
        <v>318700</v>
      </c>
      <c r="F3077">
        <v>7.0540812898891497E-2</v>
      </c>
      <c r="G3077">
        <v>50</v>
      </c>
    </row>
    <row r="3078" spans="1:7" x14ac:dyDescent="0.25">
      <c r="A3078">
        <v>79605</v>
      </c>
      <c r="B3078" t="s">
        <v>6036</v>
      </c>
      <c r="C3078" t="s">
        <v>6396</v>
      </c>
      <c r="D3078" t="s">
        <v>6036</v>
      </c>
      <c r="E3078">
        <v>102700</v>
      </c>
      <c r="F3078">
        <v>-9.9122807017543904E-2</v>
      </c>
      <c r="G3078">
        <v>68.5</v>
      </c>
    </row>
    <row r="3079" spans="1:7" x14ac:dyDescent="0.25">
      <c r="A3079">
        <v>98038</v>
      </c>
      <c r="B3079" t="s">
        <v>7533</v>
      </c>
      <c r="C3079" t="s">
        <v>7521</v>
      </c>
      <c r="D3079" t="s">
        <v>8268</v>
      </c>
      <c r="E3079">
        <v>470700</v>
      </c>
      <c r="F3079">
        <v>4.6958377801494099E-3</v>
      </c>
      <c r="G3079">
        <v>54</v>
      </c>
    </row>
    <row r="3080" spans="1:7" x14ac:dyDescent="0.25">
      <c r="A3080">
        <v>45429</v>
      </c>
      <c r="B3080" t="s">
        <v>2142</v>
      </c>
      <c r="C3080" t="s">
        <v>4080</v>
      </c>
      <c r="D3080" t="s">
        <v>2183</v>
      </c>
      <c r="E3080">
        <v>166300</v>
      </c>
      <c r="F3080">
        <v>5.7215511760966301E-2</v>
      </c>
      <c r="G3080">
        <v>62</v>
      </c>
    </row>
    <row r="3081" spans="1:7" x14ac:dyDescent="0.25">
      <c r="A3081">
        <v>74063</v>
      </c>
      <c r="B3081" t="s">
        <v>6341</v>
      </c>
      <c r="C3081" t="s">
        <v>6269</v>
      </c>
      <c r="D3081" t="s">
        <v>6347</v>
      </c>
      <c r="E3081">
        <v>131200</v>
      </c>
      <c r="F3081">
        <v>2.7407987470634301E-2</v>
      </c>
      <c r="G3081">
        <v>85</v>
      </c>
    </row>
    <row r="3082" spans="1:7" x14ac:dyDescent="0.25">
      <c r="A3082">
        <v>90064</v>
      </c>
      <c r="B3082" t="s">
        <v>98</v>
      </c>
      <c r="C3082" t="s">
        <v>99</v>
      </c>
      <c r="D3082" t="s">
        <v>8256</v>
      </c>
      <c r="E3082">
        <v>1560100</v>
      </c>
      <c r="F3082">
        <v>-3.4233007304692302E-2</v>
      </c>
      <c r="G3082">
        <v>61</v>
      </c>
    </row>
    <row r="3083" spans="1:7" x14ac:dyDescent="0.25">
      <c r="A3083">
        <v>40004</v>
      </c>
      <c r="B3083" t="s">
        <v>4015</v>
      </c>
      <c r="C3083" t="s">
        <v>4016</v>
      </c>
      <c r="D3083" t="s">
        <v>4015</v>
      </c>
      <c r="E3083">
        <v>157100</v>
      </c>
      <c r="F3083">
        <v>4.0397350993377497E-2</v>
      </c>
      <c r="G3083">
        <v>65</v>
      </c>
    </row>
    <row r="3084" spans="1:7" x14ac:dyDescent="0.25">
      <c r="A3084">
        <v>80214</v>
      </c>
      <c r="B3084" t="s">
        <v>1028</v>
      </c>
      <c r="C3084" t="s">
        <v>6509</v>
      </c>
      <c r="D3084" t="s">
        <v>8274</v>
      </c>
      <c r="E3084">
        <v>397200</v>
      </c>
      <c r="F3084">
        <v>2.5032258064516099E-2</v>
      </c>
      <c r="G3084">
        <v>46</v>
      </c>
    </row>
    <row r="3085" spans="1:7" x14ac:dyDescent="0.25">
      <c r="A3085">
        <v>97306</v>
      </c>
      <c r="B3085" t="s">
        <v>288</v>
      </c>
      <c r="C3085" t="s">
        <v>7409</v>
      </c>
      <c r="D3085" t="s">
        <v>288</v>
      </c>
      <c r="E3085">
        <v>317100</v>
      </c>
      <c r="F3085">
        <v>5.2788844621513897E-2</v>
      </c>
      <c r="G3085">
        <v>68</v>
      </c>
    </row>
    <row r="3086" spans="1:7" x14ac:dyDescent="0.25">
      <c r="A3086">
        <v>29745</v>
      </c>
      <c r="B3086" t="s">
        <v>576</v>
      </c>
      <c r="C3086" t="s">
        <v>2868</v>
      </c>
      <c r="D3086" t="s">
        <v>8258</v>
      </c>
      <c r="E3086">
        <v>169800</v>
      </c>
      <c r="F3086">
        <v>6.9269521410579293E-2</v>
      </c>
      <c r="G3086">
        <v>76</v>
      </c>
    </row>
    <row r="3087" spans="1:7" x14ac:dyDescent="0.25">
      <c r="A3087">
        <v>33326</v>
      </c>
      <c r="B3087" t="s">
        <v>360</v>
      </c>
      <c r="C3087" t="s">
        <v>3212</v>
      </c>
      <c r="D3087" t="s">
        <v>8265</v>
      </c>
      <c r="E3087">
        <v>360100</v>
      </c>
      <c r="F3087">
        <v>1.5224133070200201E-2</v>
      </c>
      <c r="G3087">
        <v>85</v>
      </c>
    </row>
    <row r="3088" spans="1:7" x14ac:dyDescent="0.25">
      <c r="A3088">
        <v>60451</v>
      </c>
      <c r="B3088" t="s">
        <v>5623</v>
      </c>
      <c r="C3088" t="s">
        <v>5519</v>
      </c>
      <c r="D3088" t="s">
        <v>8251</v>
      </c>
      <c r="E3088">
        <v>287300</v>
      </c>
      <c r="F3088">
        <v>3.6809815950920199E-2</v>
      </c>
      <c r="G3088">
        <v>77</v>
      </c>
    </row>
    <row r="3089" spans="1:7" x14ac:dyDescent="0.25">
      <c r="A3089">
        <v>92637</v>
      </c>
      <c r="B3089" t="s">
        <v>7032</v>
      </c>
      <c r="C3089" t="s">
        <v>99</v>
      </c>
      <c r="D3089" t="s">
        <v>8256</v>
      </c>
      <c r="E3089">
        <v>367800</v>
      </c>
      <c r="F3089">
        <v>-1.31473034612289E-2</v>
      </c>
      <c r="G3089">
        <v>85</v>
      </c>
    </row>
    <row r="3090" spans="1:7" x14ac:dyDescent="0.25">
      <c r="A3090">
        <v>95966</v>
      </c>
      <c r="B3090" t="s">
        <v>7343</v>
      </c>
      <c r="C3090" t="s">
        <v>99</v>
      </c>
      <c r="D3090" t="s">
        <v>7336</v>
      </c>
      <c r="E3090">
        <v>250400</v>
      </c>
      <c r="F3090">
        <v>0.13611615245009101</v>
      </c>
      <c r="G3090">
        <v>79</v>
      </c>
    </row>
    <row r="3091" spans="1:7" x14ac:dyDescent="0.25">
      <c r="A3091">
        <v>19002</v>
      </c>
      <c r="B3091" t="s">
        <v>1948</v>
      </c>
      <c r="C3091" t="s">
        <v>1538</v>
      </c>
      <c r="D3091" t="s">
        <v>8293</v>
      </c>
      <c r="E3091">
        <v>423400</v>
      </c>
      <c r="F3091">
        <v>2.31996133397777E-2</v>
      </c>
      <c r="G3091">
        <v>83</v>
      </c>
    </row>
    <row r="3092" spans="1:7" x14ac:dyDescent="0.25">
      <c r="A3092">
        <v>50158</v>
      </c>
      <c r="B3092" t="s">
        <v>4961</v>
      </c>
      <c r="C3092" t="s">
        <v>4942</v>
      </c>
      <c r="D3092" t="s">
        <v>4961</v>
      </c>
      <c r="E3092">
        <v>106900</v>
      </c>
      <c r="F3092">
        <v>0.118200836820084</v>
      </c>
      <c r="G3092">
        <v>68</v>
      </c>
    </row>
    <row r="3093" spans="1:7" x14ac:dyDescent="0.25">
      <c r="A3093">
        <v>80218</v>
      </c>
      <c r="B3093" t="s">
        <v>1802</v>
      </c>
      <c r="C3093" t="s">
        <v>6509</v>
      </c>
      <c r="D3093" t="s">
        <v>8274</v>
      </c>
      <c r="E3093">
        <v>460000</v>
      </c>
      <c r="F3093">
        <v>3.74379792512404E-2</v>
      </c>
      <c r="G3093">
        <v>47</v>
      </c>
    </row>
    <row r="3094" spans="1:7" x14ac:dyDescent="0.25">
      <c r="A3094">
        <v>85750</v>
      </c>
      <c r="B3094" t="s">
        <v>6794</v>
      </c>
      <c r="C3094" t="s">
        <v>6743</v>
      </c>
      <c r="D3094" t="s">
        <v>6794</v>
      </c>
      <c r="E3094">
        <v>395500</v>
      </c>
      <c r="F3094">
        <v>5.0464807436919001E-2</v>
      </c>
      <c r="G3094">
        <v>68</v>
      </c>
    </row>
    <row r="3095" spans="1:7" x14ac:dyDescent="0.25">
      <c r="A3095">
        <v>30741</v>
      </c>
      <c r="B3095" t="s">
        <v>744</v>
      </c>
      <c r="C3095" t="s">
        <v>2990</v>
      </c>
      <c r="D3095" t="s">
        <v>3763</v>
      </c>
      <c r="E3095">
        <v>95500</v>
      </c>
      <c r="F3095">
        <v>0.10788863109048701</v>
      </c>
      <c r="G3095">
        <v>69</v>
      </c>
    </row>
    <row r="3096" spans="1:7" x14ac:dyDescent="0.25">
      <c r="A3096">
        <v>22042</v>
      </c>
      <c r="B3096" t="s">
        <v>2324</v>
      </c>
      <c r="C3096" t="s">
        <v>2066</v>
      </c>
      <c r="D3096" t="s">
        <v>8259</v>
      </c>
      <c r="E3096">
        <v>526400</v>
      </c>
      <c r="F3096">
        <v>3.8264299802761297E-2</v>
      </c>
      <c r="G3096">
        <v>49</v>
      </c>
    </row>
    <row r="3097" spans="1:7" x14ac:dyDescent="0.25">
      <c r="A3097">
        <v>78132</v>
      </c>
      <c r="B3097" t="s">
        <v>8101</v>
      </c>
      <c r="C3097" t="s">
        <v>6396</v>
      </c>
      <c r="D3097" t="s">
        <v>8257</v>
      </c>
      <c r="E3097">
        <v>423300</v>
      </c>
      <c r="F3097">
        <v>1.9263183241030601E-2</v>
      </c>
      <c r="G3097">
        <v>99.5</v>
      </c>
    </row>
    <row r="3098" spans="1:7" x14ac:dyDescent="0.25">
      <c r="A3098">
        <v>64015</v>
      </c>
      <c r="B3098" t="s">
        <v>5877</v>
      </c>
      <c r="C3098" t="s">
        <v>5817</v>
      </c>
      <c r="D3098" t="s">
        <v>5890</v>
      </c>
      <c r="E3098">
        <v>195700</v>
      </c>
      <c r="F3098">
        <v>5.2716514254975803E-2</v>
      </c>
      <c r="G3098">
        <v>54</v>
      </c>
    </row>
    <row r="3099" spans="1:7" x14ac:dyDescent="0.25">
      <c r="A3099">
        <v>83605</v>
      </c>
      <c r="B3099" t="s">
        <v>6006</v>
      </c>
      <c r="C3099" t="s">
        <v>6625</v>
      </c>
      <c r="D3099" t="s">
        <v>8317</v>
      </c>
      <c r="E3099">
        <v>213300</v>
      </c>
      <c r="F3099">
        <v>0.18631813125695201</v>
      </c>
      <c r="G3099">
        <v>43.5</v>
      </c>
    </row>
    <row r="3100" spans="1:7" x14ac:dyDescent="0.25">
      <c r="A3100">
        <v>80910</v>
      </c>
      <c r="B3100" t="s">
        <v>6571</v>
      </c>
      <c r="C3100" t="s">
        <v>6509</v>
      </c>
      <c r="D3100" t="s">
        <v>6571</v>
      </c>
      <c r="E3100">
        <v>226900</v>
      </c>
      <c r="F3100">
        <v>0.102526724975705</v>
      </c>
      <c r="G3100">
        <v>43</v>
      </c>
    </row>
    <row r="3101" spans="1:7" x14ac:dyDescent="0.25">
      <c r="A3101">
        <v>78582</v>
      </c>
      <c r="B3101" t="s">
        <v>8403</v>
      </c>
      <c r="C3101" t="s">
        <v>6396</v>
      </c>
      <c r="D3101" t="s">
        <v>8403</v>
      </c>
      <c r="E3101">
        <v>64600</v>
      </c>
      <c r="F3101">
        <v>-0.125845737483085</v>
      </c>
      <c r="G3101">
        <v>0</v>
      </c>
    </row>
    <row r="3102" spans="1:7" x14ac:dyDescent="0.25">
      <c r="A3102">
        <v>72704</v>
      </c>
      <c r="B3102" t="s">
        <v>2731</v>
      </c>
      <c r="C3102" t="s">
        <v>6206</v>
      </c>
      <c r="D3102" t="s">
        <v>8340</v>
      </c>
      <c r="E3102">
        <v>204800</v>
      </c>
      <c r="F3102">
        <v>7.5630252100840303E-2</v>
      </c>
      <c r="G3102">
        <v>60</v>
      </c>
    </row>
    <row r="3103" spans="1:7" x14ac:dyDescent="0.25">
      <c r="A3103">
        <v>27332</v>
      </c>
      <c r="B3103" t="s">
        <v>598</v>
      </c>
      <c r="C3103" t="s">
        <v>2564</v>
      </c>
      <c r="D3103" t="s">
        <v>598</v>
      </c>
      <c r="E3103">
        <v>161300</v>
      </c>
      <c r="F3103">
        <v>7.8929765886287598E-2</v>
      </c>
      <c r="G3103">
        <v>76</v>
      </c>
    </row>
    <row r="3104" spans="1:7" x14ac:dyDescent="0.25">
      <c r="A3104">
        <v>33076</v>
      </c>
      <c r="B3104" t="s">
        <v>7608</v>
      </c>
      <c r="C3104" t="s">
        <v>3212</v>
      </c>
      <c r="D3104" t="s">
        <v>8265</v>
      </c>
      <c r="E3104">
        <v>505100</v>
      </c>
      <c r="F3104">
        <v>2.5803890432711399E-3</v>
      </c>
      <c r="G3104">
        <v>109</v>
      </c>
    </row>
    <row r="3105" spans="1:7" x14ac:dyDescent="0.25">
      <c r="A3105">
        <v>70005</v>
      </c>
      <c r="B3105" t="s">
        <v>6090</v>
      </c>
      <c r="C3105" t="s">
        <v>6091</v>
      </c>
      <c r="D3105" t="s">
        <v>8318</v>
      </c>
      <c r="E3105">
        <v>312400</v>
      </c>
      <c r="F3105">
        <v>7.8356920952709699E-2</v>
      </c>
      <c r="G3105">
        <v>78.5</v>
      </c>
    </row>
    <row r="3106" spans="1:7" x14ac:dyDescent="0.25">
      <c r="A3106">
        <v>2368</v>
      </c>
      <c r="B3106" t="s">
        <v>347</v>
      </c>
      <c r="C3106" t="s">
        <v>106</v>
      </c>
      <c r="D3106" t="s">
        <v>8271</v>
      </c>
      <c r="E3106">
        <v>358800</v>
      </c>
      <c r="F3106">
        <v>2.6315789473684199E-2</v>
      </c>
      <c r="G3106">
        <v>69</v>
      </c>
    </row>
    <row r="3107" spans="1:7" x14ac:dyDescent="0.25">
      <c r="A3107">
        <v>78573</v>
      </c>
      <c r="B3107" t="s">
        <v>542</v>
      </c>
      <c r="C3107" t="s">
        <v>6396</v>
      </c>
      <c r="D3107" t="s">
        <v>8260</v>
      </c>
      <c r="E3107">
        <v>119900</v>
      </c>
      <c r="F3107">
        <v>5.7319223985890601E-2</v>
      </c>
      <c r="G3107">
        <v>114</v>
      </c>
    </row>
    <row r="3108" spans="1:7" x14ac:dyDescent="0.25">
      <c r="A3108">
        <v>97321</v>
      </c>
      <c r="B3108" t="s">
        <v>1275</v>
      </c>
      <c r="C3108" t="s">
        <v>7409</v>
      </c>
      <c r="D3108" t="s">
        <v>1275</v>
      </c>
      <c r="E3108">
        <v>318900</v>
      </c>
      <c r="F3108">
        <v>7.0134228187919506E-2</v>
      </c>
      <c r="G3108">
        <v>59</v>
      </c>
    </row>
    <row r="3109" spans="1:7" x14ac:dyDescent="0.25">
      <c r="A3109">
        <v>91316</v>
      </c>
      <c r="B3109" t="s">
        <v>98</v>
      </c>
      <c r="C3109" t="s">
        <v>99</v>
      </c>
      <c r="D3109" t="s">
        <v>8256</v>
      </c>
      <c r="E3109">
        <v>691900</v>
      </c>
      <c r="F3109">
        <v>-2.2602062438197498E-2</v>
      </c>
      <c r="G3109">
        <v>71</v>
      </c>
    </row>
    <row r="3110" spans="1:7" x14ac:dyDescent="0.25">
      <c r="A3110">
        <v>81001</v>
      </c>
      <c r="B3110" t="s">
        <v>6574</v>
      </c>
      <c r="C3110" t="s">
        <v>6509</v>
      </c>
      <c r="D3110" t="s">
        <v>6574</v>
      </c>
      <c r="E3110">
        <v>127700</v>
      </c>
      <c r="F3110">
        <v>0.13612099644128101</v>
      </c>
      <c r="G3110">
        <v>51</v>
      </c>
    </row>
    <row r="3111" spans="1:7" x14ac:dyDescent="0.25">
      <c r="A3111">
        <v>8865</v>
      </c>
      <c r="B3111" t="s">
        <v>1064</v>
      </c>
      <c r="C3111" t="s">
        <v>733</v>
      </c>
      <c r="D3111" t="s">
        <v>8350</v>
      </c>
      <c r="E3111">
        <v>151600</v>
      </c>
      <c r="F3111">
        <v>-2.6315789473684201E-3</v>
      </c>
      <c r="G3111">
        <v>113</v>
      </c>
    </row>
    <row r="3112" spans="1:7" x14ac:dyDescent="0.25">
      <c r="A3112">
        <v>74464</v>
      </c>
      <c r="B3112" t="s">
        <v>6367</v>
      </c>
      <c r="C3112" t="s">
        <v>6269</v>
      </c>
      <c r="D3112" t="s">
        <v>6367</v>
      </c>
      <c r="E3112">
        <v>96500</v>
      </c>
      <c r="F3112">
        <v>2.3329798515376501E-2</v>
      </c>
      <c r="G3112">
        <v>107.5</v>
      </c>
    </row>
    <row r="3113" spans="1:7" x14ac:dyDescent="0.25">
      <c r="A3113">
        <v>92651</v>
      </c>
      <c r="B3113" t="s">
        <v>7034</v>
      </c>
      <c r="C3113" t="s">
        <v>99</v>
      </c>
      <c r="D3113" t="s">
        <v>8256</v>
      </c>
      <c r="E3113">
        <v>2071900</v>
      </c>
      <c r="F3113">
        <v>-6.0618425825172302E-2</v>
      </c>
      <c r="G3113">
        <v>148</v>
      </c>
    </row>
    <row r="3114" spans="1:7" x14ac:dyDescent="0.25">
      <c r="A3114">
        <v>21237</v>
      </c>
      <c r="B3114" t="s">
        <v>2229</v>
      </c>
      <c r="C3114" t="s">
        <v>101</v>
      </c>
      <c r="D3114" t="s">
        <v>8267</v>
      </c>
      <c r="E3114">
        <v>210900</v>
      </c>
      <c r="F3114">
        <v>-4.7393364928909997E-4</v>
      </c>
      <c r="G3114">
        <v>100</v>
      </c>
    </row>
    <row r="3115" spans="1:7" x14ac:dyDescent="0.25">
      <c r="A3115">
        <v>19135</v>
      </c>
      <c r="B3115" t="s">
        <v>1984</v>
      </c>
      <c r="C3115" t="s">
        <v>1538</v>
      </c>
      <c r="D3115" t="s">
        <v>8293</v>
      </c>
      <c r="E3115">
        <v>134900</v>
      </c>
      <c r="F3115">
        <v>9.76403580146461E-2</v>
      </c>
      <c r="G3115">
        <v>70</v>
      </c>
    </row>
    <row r="3116" spans="1:7" x14ac:dyDescent="0.25">
      <c r="A3116">
        <v>22306</v>
      </c>
      <c r="B3116" t="s">
        <v>2328</v>
      </c>
      <c r="C3116" t="s">
        <v>2066</v>
      </c>
      <c r="D3116" t="s">
        <v>8259</v>
      </c>
      <c r="E3116">
        <v>464400</v>
      </c>
      <c r="F3116">
        <v>1.7528483786152502E-2</v>
      </c>
      <c r="G3116">
        <v>69</v>
      </c>
    </row>
    <row r="3117" spans="1:7" x14ac:dyDescent="0.25">
      <c r="A3117">
        <v>84095</v>
      </c>
      <c r="B3117" t="s">
        <v>6716</v>
      </c>
      <c r="C3117" t="s">
        <v>6693</v>
      </c>
      <c r="D3117" t="s">
        <v>6717</v>
      </c>
      <c r="E3117">
        <v>501700</v>
      </c>
      <c r="F3117">
        <v>4.4555486154486797E-2</v>
      </c>
      <c r="G3117">
        <v>60</v>
      </c>
    </row>
    <row r="3118" spans="1:7" x14ac:dyDescent="0.25">
      <c r="A3118">
        <v>33407</v>
      </c>
      <c r="B3118" t="s">
        <v>3403</v>
      </c>
      <c r="C3118" t="s">
        <v>3212</v>
      </c>
      <c r="D3118" t="s">
        <v>8265</v>
      </c>
      <c r="E3118">
        <v>184900</v>
      </c>
      <c r="F3118">
        <v>6.5706051873198806E-2</v>
      </c>
      <c r="G3118">
        <v>105</v>
      </c>
    </row>
    <row r="3119" spans="1:7" x14ac:dyDescent="0.25">
      <c r="A3119">
        <v>43612</v>
      </c>
      <c r="B3119" t="s">
        <v>4160</v>
      </c>
      <c r="C3119" t="s">
        <v>4080</v>
      </c>
      <c r="D3119" t="s">
        <v>4160</v>
      </c>
      <c r="E3119">
        <v>60600</v>
      </c>
      <c r="F3119">
        <v>6.5026362038664298E-2</v>
      </c>
      <c r="G3119">
        <v>67</v>
      </c>
    </row>
    <row r="3120" spans="1:7" x14ac:dyDescent="0.25">
      <c r="A3120">
        <v>87106</v>
      </c>
      <c r="B3120" t="s">
        <v>6829</v>
      </c>
      <c r="C3120" t="s">
        <v>6816</v>
      </c>
      <c r="D3120" t="s">
        <v>6829</v>
      </c>
      <c r="E3120">
        <v>244300</v>
      </c>
      <c r="F3120">
        <v>3.9132284134410902E-2</v>
      </c>
      <c r="G3120">
        <v>89</v>
      </c>
    </row>
    <row r="3121" spans="1:7" x14ac:dyDescent="0.25">
      <c r="A3121">
        <v>45420</v>
      </c>
      <c r="B3121" t="s">
        <v>2183</v>
      </c>
      <c r="C3121" t="s">
        <v>4080</v>
      </c>
      <c r="D3121" t="s">
        <v>2183</v>
      </c>
      <c r="E3121">
        <v>92200</v>
      </c>
      <c r="F3121">
        <v>0.117575757575758</v>
      </c>
      <c r="G3121">
        <v>63</v>
      </c>
    </row>
    <row r="3122" spans="1:7" x14ac:dyDescent="0.25">
      <c r="A3122">
        <v>16066</v>
      </c>
      <c r="B3122" t="s">
        <v>1667</v>
      </c>
      <c r="C3122" t="s">
        <v>1538</v>
      </c>
      <c r="D3122" t="s">
        <v>1587</v>
      </c>
      <c r="E3122">
        <v>315600</v>
      </c>
      <c r="F3122">
        <v>2.0368574199805999E-2</v>
      </c>
      <c r="G3122">
        <v>77</v>
      </c>
    </row>
    <row r="3123" spans="1:7" x14ac:dyDescent="0.25">
      <c r="A3123">
        <v>28209</v>
      </c>
      <c r="B3123" t="s">
        <v>648</v>
      </c>
      <c r="C3123" t="s">
        <v>2564</v>
      </c>
      <c r="D3123" t="s">
        <v>8258</v>
      </c>
      <c r="E3123">
        <v>396600</v>
      </c>
      <c r="F3123">
        <v>5.6754596322941601E-2</v>
      </c>
      <c r="G3123">
        <v>59</v>
      </c>
    </row>
    <row r="3124" spans="1:7" x14ac:dyDescent="0.25">
      <c r="A3124">
        <v>94903</v>
      </c>
      <c r="B3124" t="s">
        <v>7207</v>
      </c>
      <c r="C3124" t="s">
        <v>99</v>
      </c>
      <c r="D3124" t="s">
        <v>8253</v>
      </c>
      <c r="E3124">
        <v>969400</v>
      </c>
      <c r="F3124">
        <v>-3.9046444718454599E-3</v>
      </c>
      <c r="G3124">
        <v>44</v>
      </c>
    </row>
    <row r="3125" spans="1:7" x14ac:dyDescent="0.25">
      <c r="A3125">
        <v>14534</v>
      </c>
      <c r="B3125" t="s">
        <v>673</v>
      </c>
      <c r="C3125" t="s">
        <v>1075</v>
      </c>
      <c r="D3125" t="s">
        <v>403</v>
      </c>
      <c r="E3125">
        <v>282400</v>
      </c>
      <c r="F3125">
        <v>6.7271352985638702E-2</v>
      </c>
      <c r="G3125">
        <v>73</v>
      </c>
    </row>
    <row r="3126" spans="1:7" x14ac:dyDescent="0.25">
      <c r="A3126">
        <v>97266</v>
      </c>
      <c r="B3126" t="s">
        <v>607</v>
      </c>
      <c r="C3126" t="s">
        <v>7409</v>
      </c>
      <c r="D3126" t="s">
        <v>8281</v>
      </c>
      <c r="E3126">
        <v>310700</v>
      </c>
      <c r="F3126">
        <v>1.5359477124183001E-2</v>
      </c>
      <c r="G3126">
        <v>69.5</v>
      </c>
    </row>
    <row r="3127" spans="1:7" x14ac:dyDescent="0.25">
      <c r="A3127">
        <v>2919</v>
      </c>
      <c r="B3127" t="s">
        <v>443</v>
      </c>
      <c r="C3127" t="s">
        <v>408</v>
      </c>
      <c r="D3127" t="s">
        <v>8324</v>
      </c>
      <c r="E3127">
        <v>246100</v>
      </c>
      <c r="F3127">
        <v>2.3710482529118102E-2</v>
      </c>
      <c r="G3127">
        <v>75</v>
      </c>
    </row>
    <row r="3128" spans="1:7" x14ac:dyDescent="0.25">
      <c r="A3128">
        <v>2125</v>
      </c>
      <c r="B3128" t="s">
        <v>316</v>
      </c>
      <c r="C3128" t="s">
        <v>106</v>
      </c>
      <c r="D3128" t="s">
        <v>8271</v>
      </c>
      <c r="E3128">
        <v>501400</v>
      </c>
      <c r="F3128">
        <v>1.37484836231298E-2</v>
      </c>
      <c r="G3128">
        <v>71</v>
      </c>
    </row>
    <row r="3129" spans="1:7" x14ac:dyDescent="0.25">
      <c r="A3129">
        <v>21009</v>
      </c>
      <c r="B3129" t="s">
        <v>2173</v>
      </c>
      <c r="C3129" t="s">
        <v>101</v>
      </c>
      <c r="D3129" t="s">
        <v>8267</v>
      </c>
      <c r="E3129">
        <v>253200</v>
      </c>
      <c r="F3129">
        <v>9.5693779904306199E-3</v>
      </c>
      <c r="G3129">
        <v>78</v>
      </c>
    </row>
    <row r="3130" spans="1:7" x14ac:dyDescent="0.25">
      <c r="A3130">
        <v>77075</v>
      </c>
      <c r="B3130" t="s">
        <v>2056</v>
      </c>
      <c r="C3130" t="s">
        <v>6396</v>
      </c>
      <c r="D3130" t="s">
        <v>8252</v>
      </c>
      <c r="E3130">
        <v>179200</v>
      </c>
      <c r="F3130">
        <v>5.3497942386831303E-2</v>
      </c>
      <c r="G3130">
        <v>50</v>
      </c>
    </row>
    <row r="3131" spans="1:7" x14ac:dyDescent="0.25">
      <c r="A3131">
        <v>80237</v>
      </c>
      <c r="B3131" t="s">
        <v>1802</v>
      </c>
      <c r="C3131" t="s">
        <v>6509</v>
      </c>
      <c r="D3131" t="s">
        <v>8274</v>
      </c>
      <c r="E3131">
        <v>447000</v>
      </c>
      <c r="F3131">
        <v>1.5909090909090901E-2</v>
      </c>
      <c r="G3131">
        <v>54.5</v>
      </c>
    </row>
    <row r="3132" spans="1:7" x14ac:dyDescent="0.25">
      <c r="A3132">
        <v>32807</v>
      </c>
      <c r="B3132" t="s">
        <v>3324</v>
      </c>
      <c r="C3132" t="s">
        <v>3212</v>
      </c>
      <c r="D3132" t="s">
        <v>8272</v>
      </c>
      <c r="E3132">
        <v>195900</v>
      </c>
      <c r="F3132">
        <v>2.61917234154007E-2</v>
      </c>
      <c r="G3132">
        <v>68</v>
      </c>
    </row>
    <row r="3133" spans="1:7" x14ac:dyDescent="0.25">
      <c r="A3133">
        <v>33542</v>
      </c>
      <c r="B3133" t="s">
        <v>3431</v>
      </c>
      <c r="C3133" t="s">
        <v>3212</v>
      </c>
      <c r="D3133" t="s">
        <v>8283</v>
      </c>
      <c r="E3133">
        <v>132000</v>
      </c>
      <c r="F3133">
        <v>5.6000000000000001E-2</v>
      </c>
      <c r="G3133">
        <v>78</v>
      </c>
    </row>
    <row r="3134" spans="1:7" x14ac:dyDescent="0.25">
      <c r="A3134">
        <v>97203</v>
      </c>
      <c r="B3134" t="s">
        <v>607</v>
      </c>
      <c r="C3134" t="s">
        <v>7409</v>
      </c>
      <c r="D3134" t="s">
        <v>8281</v>
      </c>
      <c r="E3134">
        <v>363100</v>
      </c>
      <c r="F3134">
        <v>-1.73207036535859E-2</v>
      </c>
      <c r="G3134">
        <v>55</v>
      </c>
    </row>
    <row r="3135" spans="1:7" x14ac:dyDescent="0.25">
      <c r="A3135">
        <v>23233</v>
      </c>
      <c r="B3135" t="s">
        <v>2422</v>
      </c>
      <c r="C3135" t="s">
        <v>2066</v>
      </c>
      <c r="D3135" t="s">
        <v>157</v>
      </c>
      <c r="E3135">
        <v>342500</v>
      </c>
      <c r="F3135">
        <v>2.1168753726893301E-2</v>
      </c>
      <c r="G3135">
        <v>59</v>
      </c>
    </row>
    <row r="3136" spans="1:7" x14ac:dyDescent="0.25">
      <c r="A3136">
        <v>49507</v>
      </c>
      <c r="B3136" t="s">
        <v>4149</v>
      </c>
      <c r="C3136" t="s">
        <v>4633</v>
      </c>
      <c r="D3136" t="s">
        <v>8353</v>
      </c>
      <c r="E3136">
        <v>126200</v>
      </c>
      <c r="F3136">
        <v>8.4192439862543003E-2</v>
      </c>
      <c r="G3136">
        <v>52.5</v>
      </c>
    </row>
    <row r="3137" spans="1:7" x14ac:dyDescent="0.25">
      <c r="A3137">
        <v>13090</v>
      </c>
      <c r="B3137" t="s">
        <v>1379</v>
      </c>
      <c r="C3137" t="s">
        <v>1075</v>
      </c>
      <c r="D3137" t="s">
        <v>1396</v>
      </c>
      <c r="E3137">
        <v>155100</v>
      </c>
      <c r="F3137">
        <v>3.5380507343124201E-2</v>
      </c>
      <c r="G3137">
        <v>84</v>
      </c>
    </row>
    <row r="3138" spans="1:7" x14ac:dyDescent="0.25">
      <c r="A3138">
        <v>90504</v>
      </c>
      <c r="B3138" t="s">
        <v>6891</v>
      </c>
      <c r="C3138" t="s">
        <v>99</v>
      </c>
      <c r="D3138" t="s">
        <v>8256</v>
      </c>
      <c r="E3138">
        <v>719400</v>
      </c>
      <c r="F3138">
        <v>6.0131450146832599E-3</v>
      </c>
      <c r="G3138">
        <v>55</v>
      </c>
    </row>
    <row r="3139" spans="1:7" x14ac:dyDescent="0.25">
      <c r="A3139">
        <v>66044</v>
      </c>
      <c r="B3139" t="s">
        <v>255</v>
      </c>
      <c r="C3139" t="s">
        <v>5958</v>
      </c>
      <c r="D3139" t="s">
        <v>255</v>
      </c>
      <c r="E3139">
        <v>169800</v>
      </c>
      <c r="F3139">
        <v>5.0092764378478698E-2</v>
      </c>
      <c r="G3139">
        <v>73</v>
      </c>
    </row>
    <row r="3140" spans="1:7" x14ac:dyDescent="0.25">
      <c r="A3140">
        <v>30214</v>
      </c>
      <c r="B3140" t="s">
        <v>2731</v>
      </c>
      <c r="C3140" t="s">
        <v>2990</v>
      </c>
      <c r="D3140" t="s">
        <v>8261</v>
      </c>
      <c r="E3140">
        <v>226800</v>
      </c>
      <c r="F3140">
        <v>6.6792097836312306E-2</v>
      </c>
      <c r="G3140">
        <v>81.5</v>
      </c>
    </row>
    <row r="3141" spans="1:7" x14ac:dyDescent="0.25">
      <c r="A3141">
        <v>8043</v>
      </c>
      <c r="B3141" t="s">
        <v>938</v>
      </c>
      <c r="C3141" t="s">
        <v>733</v>
      </c>
      <c r="D3141" t="s">
        <v>8293</v>
      </c>
      <c r="E3141">
        <v>289900</v>
      </c>
      <c r="F3141">
        <v>-2.75197798417613E-3</v>
      </c>
      <c r="G3141">
        <v>99.5</v>
      </c>
    </row>
    <row r="3142" spans="1:7" x14ac:dyDescent="0.25">
      <c r="A3142">
        <v>93561</v>
      </c>
      <c r="B3142" t="s">
        <v>7124</v>
      </c>
      <c r="C3142" t="s">
        <v>99</v>
      </c>
      <c r="D3142" t="s">
        <v>7095</v>
      </c>
      <c r="E3142">
        <v>281700</v>
      </c>
      <c r="F3142">
        <v>4.37198962578733E-2</v>
      </c>
      <c r="G3142">
        <v>91</v>
      </c>
    </row>
    <row r="3143" spans="1:7" x14ac:dyDescent="0.25">
      <c r="A3143">
        <v>76053</v>
      </c>
      <c r="B3143" t="s">
        <v>6455</v>
      </c>
      <c r="C3143" t="s">
        <v>6396</v>
      </c>
      <c r="D3143" t="s">
        <v>8262</v>
      </c>
      <c r="E3143">
        <v>203500</v>
      </c>
      <c r="F3143">
        <v>3.1424227065382698E-2</v>
      </c>
      <c r="G3143">
        <v>45</v>
      </c>
    </row>
    <row r="3144" spans="1:7" x14ac:dyDescent="0.25">
      <c r="A3144">
        <v>6512</v>
      </c>
      <c r="B3144" t="s">
        <v>716</v>
      </c>
      <c r="C3144" t="s">
        <v>678</v>
      </c>
      <c r="D3144" t="s">
        <v>8313</v>
      </c>
      <c r="E3144">
        <v>194300</v>
      </c>
      <c r="F3144">
        <v>5.08382909680909E-2</v>
      </c>
      <c r="G3144">
        <v>86</v>
      </c>
    </row>
    <row r="3145" spans="1:7" x14ac:dyDescent="0.25">
      <c r="A3145">
        <v>21811</v>
      </c>
      <c r="B3145" t="s">
        <v>195</v>
      </c>
      <c r="C3145" t="s">
        <v>101</v>
      </c>
      <c r="D3145" t="s">
        <v>284</v>
      </c>
      <c r="E3145">
        <v>255900</v>
      </c>
      <c r="F3145">
        <v>3.8555194805194801E-2</v>
      </c>
      <c r="G3145">
        <v>112</v>
      </c>
    </row>
    <row r="3146" spans="1:7" x14ac:dyDescent="0.25">
      <c r="A3146">
        <v>56301</v>
      </c>
      <c r="B3146" t="s">
        <v>3556</v>
      </c>
      <c r="C3146" t="s">
        <v>5260</v>
      </c>
      <c r="D3146" t="s">
        <v>8404</v>
      </c>
      <c r="E3146">
        <v>203000</v>
      </c>
      <c r="F3146">
        <v>7.6352067868504805E-2</v>
      </c>
      <c r="G3146">
        <v>0</v>
      </c>
    </row>
    <row r="3147" spans="1:7" x14ac:dyDescent="0.25">
      <c r="A3147">
        <v>99207</v>
      </c>
      <c r="B3147" t="s">
        <v>7677</v>
      </c>
      <c r="C3147" t="s">
        <v>7521</v>
      </c>
      <c r="D3147" t="s">
        <v>8306</v>
      </c>
      <c r="E3147">
        <v>159600</v>
      </c>
      <c r="F3147">
        <v>0.11297071129707099</v>
      </c>
      <c r="G3147">
        <v>46</v>
      </c>
    </row>
    <row r="3148" spans="1:7" x14ac:dyDescent="0.25">
      <c r="A3148">
        <v>33156</v>
      </c>
      <c r="B3148" t="s">
        <v>3375</v>
      </c>
      <c r="C3148" t="s">
        <v>3212</v>
      </c>
      <c r="D3148" t="s">
        <v>8265</v>
      </c>
      <c r="E3148">
        <v>759900</v>
      </c>
      <c r="F3148">
        <v>1.5909090909090901E-2</v>
      </c>
      <c r="G3148">
        <v>176</v>
      </c>
    </row>
    <row r="3149" spans="1:7" x14ac:dyDescent="0.25">
      <c r="A3149">
        <v>3079</v>
      </c>
      <c r="B3149" t="s">
        <v>288</v>
      </c>
      <c r="C3149" t="s">
        <v>444</v>
      </c>
      <c r="D3149" t="s">
        <v>8271</v>
      </c>
      <c r="E3149">
        <v>348900</v>
      </c>
      <c r="F3149">
        <v>4.0871121718377097E-2</v>
      </c>
      <c r="G3149">
        <v>65</v>
      </c>
    </row>
    <row r="3150" spans="1:7" x14ac:dyDescent="0.25">
      <c r="A3150">
        <v>78212</v>
      </c>
      <c r="B3150" t="s">
        <v>3440</v>
      </c>
      <c r="C3150" t="s">
        <v>6396</v>
      </c>
      <c r="D3150" t="s">
        <v>8257</v>
      </c>
      <c r="E3150">
        <v>223600</v>
      </c>
      <c r="F3150">
        <v>-5.4945054945054903E-2</v>
      </c>
      <c r="G3150">
        <v>74</v>
      </c>
    </row>
    <row r="3151" spans="1:7" x14ac:dyDescent="0.25">
      <c r="A3151">
        <v>32937</v>
      </c>
      <c r="B3151" t="s">
        <v>3337</v>
      </c>
      <c r="C3151" t="s">
        <v>3212</v>
      </c>
      <c r="D3151" t="s">
        <v>8345</v>
      </c>
      <c r="E3151">
        <v>324400</v>
      </c>
      <c r="F3151">
        <v>2.78207109737249E-3</v>
      </c>
      <c r="G3151">
        <v>80.5</v>
      </c>
    </row>
    <row r="3152" spans="1:7" x14ac:dyDescent="0.25">
      <c r="A3152">
        <v>37067</v>
      </c>
      <c r="B3152" t="s">
        <v>300</v>
      </c>
      <c r="C3152" t="s">
        <v>3692</v>
      </c>
      <c r="D3152" t="s">
        <v>8255</v>
      </c>
      <c r="E3152">
        <v>495500</v>
      </c>
      <c r="F3152">
        <v>3.7479061976549398E-2</v>
      </c>
      <c r="G3152">
        <v>64</v>
      </c>
    </row>
    <row r="3153" spans="1:7" x14ac:dyDescent="0.25">
      <c r="A3153">
        <v>21075</v>
      </c>
      <c r="B3153" t="s">
        <v>2192</v>
      </c>
      <c r="C3153" t="s">
        <v>101</v>
      </c>
      <c r="D3153" t="s">
        <v>8267</v>
      </c>
      <c r="E3153">
        <v>349200</v>
      </c>
      <c r="F3153">
        <v>1.4338973329509599E-3</v>
      </c>
      <c r="G3153">
        <v>74</v>
      </c>
    </row>
    <row r="3154" spans="1:7" x14ac:dyDescent="0.25">
      <c r="A3154">
        <v>48091</v>
      </c>
      <c r="B3154" t="s">
        <v>138</v>
      </c>
      <c r="C3154" t="s">
        <v>4633</v>
      </c>
      <c r="D3154" t="s">
        <v>8278</v>
      </c>
      <c r="E3154">
        <v>95100</v>
      </c>
      <c r="F3154">
        <v>0.100694444444444</v>
      </c>
      <c r="G3154">
        <v>61.5</v>
      </c>
    </row>
    <row r="3155" spans="1:7" x14ac:dyDescent="0.25">
      <c r="A3155">
        <v>89130</v>
      </c>
      <c r="B3155" t="s">
        <v>6854</v>
      </c>
      <c r="C3155" t="s">
        <v>6849</v>
      </c>
      <c r="D3155" t="s">
        <v>8277</v>
      </c>
      <c r="E3155">
        <v>287600</v>
      </c>
      <c r="F3155">
        <v>4.24066690830011E-2</v>
      </c>
      <c r="G3155">
        <v>57.5</v>
      </c>
    </row>
    <row r="3156" spans="1:7" x14ac:dyDescent="0.25">
      <c r="A3156">
        <v>55116</v>
      </c>
      <c r="B3156" t="s">
        <v>5296</v>
      </c>
      <c r="C3156" t="s">
        <v>5260</v>
      </c>
      <c r="D3156" t="s">
        <v>8314</v>
      </c>
      <c r="E3156">
        <v>338600</v>
      </c>
      <c r="F3156">
        <v>1.0143198090692101E-2</v>
      </c>
      <c r="G3156">
        <v>73</v>
      </c>
    </row>
    <row r="3157" spans="1:7" x14ac:dyDescent="0.25">
      <c r="A3157">
        <v>27517</v>
      </c>
      <c r="B3157" t="s">
        <v>2632</v>
      </c>
      <c r="C3157" t="s">
        <v>2564</v>
      </c>
      <c r="D3157" t="s">
        <v>8300</v>
      </c>
      <c r="E3157">
        <v>412200</v>
      </c>
      <c r="F3157">
        <v>5.4759467758444202E-2</v>
      </c>
      <c r="G3157">
        <v>86</v>
      </c>
    </row>
    <row r="3158" spans="1:7" x14ac:dyDescent="0.25">
      <c r="A3158">
        <v>68164</v>
      </c>
      <c r="B3158" t="s">
        <v>6069</v>
      </c>
      <c r="C3158" t="s">
        <v>6064</v>
      </c>
      <c r="D3158" t="s">
        <v>8386</v>
      </c>
      <c r="E3158">
        <v>184300</v>
      </c>
      <c r="F3158">
        <v>7.2759022118742703E-2</v>
      </c>
      <c r="G3158">
        <v>54.5</v>
      </c>
    </row>
    <row r="3159" spans="1:7" x14ac:dyDescent="0.25">
      <c r="A3159">
        <v>77536</v>
      </c>
      <c r="B3159" t="s">
        <v>1183</v>
      </c>
      <c r="C3159" t="s">
        <v>6396</v>
      </c>
      <c r="D3159" t="s">
        <v>8252</v>
      </c>
      <c r="E3159">
        <v>200500</v>
      </c>
      <c r="F3159">
        <v>5.1389617199790301E-2</v>
      </c>
      <c r="G3159">
        <v>58</v>
      </c>
    </row>
    <row r="3160" spans="1:7" x14ac:dyDescent="0.25">
      <c r="A3160">
        <v>49024</v>
      </c>
      <c r="B3160" t="s">
        <v>1656</v>
      </c>
      <c r="C3160" t="s">
        <v>4633</v>
      </c>
      <c r="D3160" t="s">
        <v>8339</v>
      </c>
      <c r="E3160">
        <v>184400</v>
      </c>
      <c r="F3160">
        <v>3.07434320849637E-2</v>
      </c>
      <c r="G3160">
        <v>62</v>
      </c>
    </row>
    <row r="3161" spans="1:7" x14ac:dyDescent="0.25">
      <c r="A3161">
        <v>43212</v>
      </c>
      <c r="B3161" t="s">
        <v>4109</v>
      </c>
      <c r="C3161" t="s">
        <v>4080</v>
      </c>
      <c r="D3161" t="s">
        <v>2838</v>
      </c>
      <c r="E3161">
        <v>383500</v>
      </c>
      <c r="F3161">
        <v>3.00832661831856E-2</v>
      </c>
      <c r="G3161">
        <v>59</v>
      </c>
    </row>
    <row r="3162" spans="1:7" x14ac:dyDescent="0.25">
      <c r="A3162">
        <v>34743</v>
      </c>
      <c r="B3162" t="s">
        <v>3551</v>
      </c>
      <c r="C3162" t="s">
        <v>3212</v>
      </c>
      <c r="D3162" t="s">
        <v>8272</v>
      </c>
      <c r="E3162">
        <v>212900</v>
      </c>
      <c r="F3162">
        <v>7.9614604462474606E-2</v>
      </c>
      <c r="G3162">
        <v>63</v>
      </c>
    </row>
    <row r="3163" spans="1:7" x14ac:dyDescent="0.25">
      <c r="A3163">
        <v>92131</v>
      </c>
      <c r="B3163" t="s">
        <v>6962</v>
      </c>
      <c r="C3163" t="s">
        <v>99</v>
      </c>
      <c r="D3163" t="s">
        <v>8275</v>
      </c>
      <c r="E3163">
        <v>852400</v>
      </c>
      <c r="F3163">
        <v>-1.0907403109770199E-2</v>
      </c>
      <c r="G3163">
        <v>56</v>
      </c>
    </row>
    <row r="3164" spans="1:7" x14ac:dyDescent="0.25">
      <c r="A3164">
        <v>93422</v>
      </c>
      <c r="B3164" t="s">
        <v>7100</v>
      </c>
      <c r="C3164" t="s">
        <v>99</v>
      </c>
      <c r="D3164" t="s">
        <v>8360</v>
      </c>
      <c r="E3164">
        <v>534400</v>
      </c>
      <c r="F3164">
        <v>1.1929558795682599E-2</v>
      </c>
      <c r="G3164">
        <v>75</v>
      </c>
    </row>
    <row r="3165" spans="1:7" x14ac:dyDescent="0.25">
      <c r="A3165">
        <v>48446</v>
      </c>
      <c r="B3165" t="s">
        <v>4712</v>
      </c>
      <c r="C3165" t="s">
        <v>4633</v>
      </c>
      <c r="D3165" t="s">
        <v>8278</v>
      </c>
      <c r="E3165">
        <v>160900</v>
      </c>
      <c r="F3165">
        <v>5.7856673241288598E-2</v>
      </c>
      <c r="G3165">
        <v>59</v>
      </c>
    </row>
    <row r="3166" spans="1:7" x14ac:dyDescent="0.25">
      <c r="A3166">
        <v>7107</v>
      </c>
      <c r="B3166" t="s">
        <v>786</v>
      </c>
      <c r="C3166" t="s">
        <v>733</v>
      </c>
      <c r="D3166" t="s">
        <v>8250</v>
      </c>
      <c r="E3166">
        <v>269700</v>
      </c>
      <c r="F3166">
        <v>0.11584609019445601</v>
      </c>
      <c r="G3166">
        <v>130</v>
      </c>
    </row>
    <row r="3167" spans="1:7" x14ac:dyDescent="0.25">
      <c r="A3167">
        <v>78705</v>
      </c>
      <c r="B3167" t="s">
        <v>5369</v>
      </c>
      <c r="C3167" t="s">
        <v>6396</v>
      </c>
      <c r="D3167" t="s">
        <v>8254</v>
      </c>
      <c r="E3167">
        <v>283200</v>
      </c>
      <c r="F3167">
        <v>7.7625570776255703E-2</v>
      </c>
      <c r="G3167">
        <v>59</v>
      </c>
    </row>
    <row r="3168" spans="1:7" x14ac:dyDescent="0.25">
      <c r="A3168">
        <v>96814</v>
      </c>
      <c r="B3168" t="s">
        <v>7408</v>
      </c>
      <c r="C3168" t="s">
        <v>7368</v>
      </c>
      <c r="D3168" t="s">
        <v>8315</v>
      </c>
      <c r="E3168">
        <v>456900</v>
      </c>
      <c r="F3168">
        <v>-3.01422203353853E-2</v>
      </c>
      <c r="G3168">
        <v>128.5</v>
      </c>
    </row>
    <row r="3169" spans="1:7" x14ac:dyDescent="0.25">
      <c r="A3169">
        <v>2453</v>
      </c>
      <c r="B3169" t="s">
        <v>353</v>
      </c>
      <c r="C3169" t="s">
        <v>106</v>
      </c>
      <c r="D3169" t="s">
        <v>8271</v>
      </c>
      <c r="E3169">
        <v>573300</v>
      </c>
      <c r="F3169">
        <v>-2.1839276573963499E-2</v>
      </c>
      <c r="G3169">
        <v>55.5</v>
      </c>
    </row>
    <row r="3170" spans="1:7" x14ac:dyDescent="0.25">
      <c r="A3170">
        <v>77598</v>
      </c>
      <c r="B3170" t="s">
        <v>2056</v>
      </c>
      <c r="C3170" t="s">
        <v>6396</v>
      </c>
      <c r="D3170" t="s">
        <v>8252</v>
      </c>
      <c r="E3170">
        <v>185900</v>
      </c>
      <c r="F3170">
        <v>5.8656036446469197E-2</v>
      </c>
      <c r="G3170">
        <v>77</v>
      </c>
    </row>
    <row r="3171" spans="1:7" x14ac:dyDescent="0.25">
      <c r="A3171">
        <v>34223</v>
      </c>
      <c r="B3171" t="s">
        <v>840</v>
      </c>
      <c r="C3171" t="s">
        <v>3212</v>
      </c>
      <c r="D3171" t="s">
        <v>3498</v>
      </c>
      <c r="E3171">
        <v>257000</v>
      </c>
      <c r="F3171">
        <v>2.1056813667063998E-2</v>
      </c>
      <c r="G3171">
        <v>128</v>
      </c>
    </row>
    <row r="3172" spans="1:7" x14ac:dyDescent="0.25">
      <c r="A3172">
        <v>53223</v>
      </c>
      <c r="B3172" t="s">
        <v>5102</v>
      </c>
      <c r="C3172" t="s">
        <v>5049</v>
      </c>
      <c r="D3172" t="s">
        <v>8331</v>
      </c>
      <c r="E3172">
        <v>130000</v>
      </c>
      <c r="F3172">
        <v>2.04081632653061E-2</v>
      </c>
      <c r="G3172">
        <v>69</v>
      </c>
    </row>
    <row r="3173" spans="1:7" x14ac:dyDescent="0.25">
      <c r="A3173">
        <v>45230</v>
      </c>
      <c r="B3173" t="s">
        <v>4333</v>
      </c>
      <c r="C3173" t="s">
        <v>4080</v>
      </c>
      <c r="D3173" t="s">
        <v>4333</v>
      </c>
      <c r="E3173">
        <v>182300</v>
      </c>
      <c r="F3173">
        <v>8.1899109792284902E-2</v>
      </c>
      <c r="G3173">
        <v>63</v>
      </c>
    </row>
    <row r="3174" spans="1:7" x14ac:dyDescent="0.25">
      <c r="A3174">
        <v>67217</v>
      </c>
      <c r="B3174" t="s">
        <v>6031</v>
      </c>
      <c r="C3174" t="s">
        <v>5958</v>
      </c>
      <c r="D3174" t="s">
        <v>6031</v>
      </c>
      <c r="E3174">
        <v>95600</v>
      </c>
      <c r="F3174">
        <v>6.34037819799778E-2</v>
      </c>
      <c r="G3174">
        <v>56</v>
      </c>
    </row>
    <row r="3175" spans="1:7" x14ac:dyDescent="0.25">
      <c r="A3175">
        <v>80122</v>
      </c>
      <c r="B3175" t="s">
        <v>6520</v>
      </c>
      <c r="C3175" t="s">
        <v>6509</v>
      </c>
      <c r="D3175" t="s">
        <v>8274</v>
      </c>
      <c r="E3175">
        <v>451300</v>
      </c>
      <c r="F3175">
        <v>1.9426248023492201E-2</v>
      </c>
      <c r="G3175">
        <v>49</v>
      </c>
    </row>
    <row r="3176" spans="1:7" x14ac:dyDescent="0.25">
      <c r="A3176">
        <v>19119</v>
      </c>
      <c r="B3176" t="s">
        <v>1984</v>
      </c>
      <c r="C3176" t="s">
        <v>1538</v>
      </c>
      <c r="D3176" t="s">
        <v>8293</v>
      </c>
      <c r="E3176">
        <v>273000</v>
      </c>
      <c r="F3176">
        <v>-7.3206442166910701E-4</v>
      </c>
      <c r="G3176">
        <v>80</v>
      </c>
    </row>
    <row r="3177" spans="1:7" x14ac:dyDescent="0.25">
      <c r="A3177">
        <v>14616</v>
      </c>
      <c r="B3177" t="s">
        <v>1515</v>
      </c>
      <c r="C3177" t="s">
        <v>1075</v>
      </c>
      <c r="D3177" t="s">
        <v>403</v>
      </c>
      <c r="E3177">
        <v>115000</v>
      </c>
      <c r="F3177">
        <v>0.115421920465567</v>
      </c>
      <c r="G3177">
        <v>68.5</v>
      </c>
    </row>
    <row r="3178" spans="1:7" x14ac:dyDescent="0.25">
      <c r="A3178">
        <v>23513</v>
      </c>
      <c r="B3178" t="s">
        <v>308</v>
      </c>
      <c r="C3178" t="s">
        <v>2066</v>
      </c>
      <c r="D3178" t="s">
        <v>8266</v>
      </c>
      <c r="E3178">
        <v>158600</v>
      </c>
      <c r="F3178">
        <v>8.2644628099173608E-3</v>
      </c>
      <c r="G3178">
        <v>92</v>
      </c>
    </row>
    <row r="3179" spans="1:7" x14ac:dyDescent="0.25">
      <c r="A3179">
        <v>41011</v>
      </c>
      <c r="B3179" t="s">
        <v>2993</v>
      </c>
      <c r="C3179" t="s">
        <v>4016</v>
      </c>
      <c r="D3179" t="s">
        <v>4333</v>
      </c>
      <c r="E3179">
        <v>158800</v>
      </c>
      <c r="F3179">
        <v>2.6502908855850001E-2</v>
      </c>
      <c r="G3179">
        <v>82.5</v>
      </c>
    </row>
    <row r="3180" spans="1:7" x14ac:dyDescent="0.25">
      <c r="A3180">
        <v>46804</v>
      </c>
      <c r="B3180" t="s">
        <v>4517</v>
      </c>
      <c r="C3180" t="s">
        <v>4413</v>
      </c>
      <c r="D3180" t="s">
        <v>4517</v>
      </c>
      <c r="E3180">
        <v>188400</v>
      </c>
      <c r="F3180">
        <v>7.5342465753424695E-2</v>
      </c>
      <c r="G3180">
        <v>53.5</v>
      </c>
    </row>
    <row r="3181" spans="1:7" x14ac:dyDescent="0.25">
      <c r="A3181">
        <v>77489</v>
      </c>
      <c r="B3181" t="s">
        <v>8074</v>
      </c>
      <c r="C3181" t="s">
        <v>6396</v>
      </c>
      <c r="D3181" t="s">
        <v>8252</v>
      </c>
      <c r="E3181">
        <v>158900</v>
      </c>
      <c r="F3181">
        <v>7.2199730094466896E-2</v>
      </c>
      <c r="G3181">
        <v>55</v>
      </c>
    </row>
    <row r="3182" spans="1:7" x14ac:dyDescent="0.25">
      <c r="A3182">
        <v>8648</v>
      </c>
      <c r="B3182" t="s">
        <v>255</v>
      </c>
      <c r="C3182" t="s">
        <v>733</v>
      </c>
      <c r="D3182" t="s">
        <v>1025</v>
      </c>
      <c r="E3182">
        <v>269700</v>
      </c>
      <c r="F3182">
        <v>2.5475285171102698E-2</v>
      </c>
      <c r="G3182">
        <v>100</v>
      </c>
    </row>
    <row r="3183" spans="1:7" x14ac:dyDescent="0.25">
      <c r="A3183">
        <v>19050</v>
      </c>
      <c r="B3183" t="s">
        <v>1969</v>
      </c>
      <c r="C3183" t="s">
        <v>1538</v>
      </c>
      <c r="D3183" t="s">
        <v>8293</v>
      </c>
      <c r="E3183">
        <v>142900</v>
      </c>
      <c r="F3183">
        <v>0.113795791114575</v>
      </c>
      <c r="G3183">
        <v>68</v>
      </c>
    </row>
    <row r="3184" spans="1:7" x14ac:dyDescent="0.25">
      <c r="A3184">
        <v>75010</v>
      </c>
      <c r="B3184" t="s">
        <v>2424</v>
      </c>
      <c r="C3184" t="s">
        <v>6396</v>
      </c>
      <c r="D3184" t="s">
        <v>8262</v>
      </c>
      <c r="E3184">
        <v>322500</v>
      </c>
      <c r="F3184">
        <v>2.0246757355267299E-2</v>
      </c>
      <c r="G3184">
        <v>54.5</v>
      </c>
    </row>
    <row r="3185" spans="1:7" x14ac:dyDescent="0.25">
      <c r="A3185">
        <v>49506</v>
      </c>
      <c r="B3185" t="s">
        <v>4149</v>
      </c>
      <c r="C3185" t="s">
        <v>4633</v>
      </c>
      <c r="D3185" t="s">
        <v>8353</v>
      </c>
      <c r="E3185">
        <v>244100</v>
      </c>
      <c r="F3185">
        <v>1.7083333333333301E-2</v>
      </c>
      <c r="G3185">
        <v>54</v>
      </c>
    </row>
    <row r="3186" spans="1:7" x14ac:dyDescent="0.25">
      <c r="A3186">
        <v>10038</v>
      </c>
      <c r="B3186" t="s">
        <v>1074</v>
      </c>
      <c r="C3186" t="s">
        <v>1075</v>
      </c>
      <c r="D3186" t="s">
        <v>8250</v>
      </c>
      <c r="E3186">
        <v>938200</v>
      </c>
      <c r="F3186">
        <v>-9.9788908079063501E-2</v>
      </c>
      <c r="G3186">
        <v>160</v>
      </c>
    </row>
    <row r="3187" spans="1:7" x14ac:dyDescent="0.25">
      <c r="A3187">
        <v>55421</v>
      </c>
      <c r="B3187" t="s">
        <v>5344</v>
      </c>
      <c r="C3187" t="s">
        <v>5260</v>
      </c>
      <c r="D3187" t="s">
        <v>8314</v>
      </c>
      <c r="E3187">
        <v>217400</v>
      </c>
      <c r="F3187">
        <v>6.8304668304668303E-2</v>
      </c>
      <c r="G3187">
        <v>55</v>
      </c>
    </row>
    <row r="3188" spans="1:7" x14ac:dyDescent="0.25">
      <c r="A3188">
        <v>21225</v>
      </c>
      <c r="B3188" t="s">
        <v>2225</v>
      </c>
      <c r="C3188" t="s">
        <v>101</v>
      </c>
      <c r="D3188" t="s">
        <v>8267</v>
      </c>
      <c r="E3188">
        <v>127200</v>
      </c>
      <c r="F3188">
        <v>-2.2290545734050701E-2</v>
      </c>
      <c r="G3188">
        <v>98</v>
      </c>
    </row>
    <row r="3189" spans="1:7" x14ac:dyDescent="0.25">
      <c r="A3189">
        <v>95682</v>
      </c>
      <c r="B3189" t="s">
        <v>7317</v>
      </c>
      <c r="C3189" t="s">
        <v>99</v>
      </c>
      <c r="D3189" t="s">
        <v>8273</v>
      </c>
      <c r="E3189">
        <v>498600</v>
      </c>
      <c r="F3189">
        <v>2.8889806025588102E-2</v>
      </c>
      <c r="G3189">
        <v>75</v>
      </c>
    </row>
    <row r="3190" spans="1:7" x14ac:dyDescent="0.25">
      <c r="A3190">
        <v>91780</v>
      </c>
      <c r="B3190" t="s">
        <v>6945</v>
      </c>
      <c r="C3190" t="s">
        <v>99</v>
      </c>
      <c r="D3190" t="s">
        <v>8256</v>
      </c>
      <c r="E3190">
        <v>771700</v>
      </c>
      <c r="F3190">
        <v>-1.48091408145027E-2</v>
      </c>
      <c r="G3190">
        <v>61</v>
      </c>
    </row>
    <row r="3191" spans="1:7" x14ac:dyDescent="0.25">
      <c r="A3191">
        <v>33434</v>
      </c>
      <c r="B3191" t="s">
        <v>3413</v>
      </c>
      <c r="C3191" t="s">
        <v>3212</v>
      </c>
      <c r="D3191" t="s">
        <v>8265</v>
      </c>
      <c r="E3191">
        <v>139600</v>
      </c>
      <c r="F3191">
        <v>-4.0549828178694201E-2</v>
      </c>
      <c r="G3191">
        <v>157.5</v>
      </c>
    </row>
    <row r="3192" spans="1:7" x14ac:dyDescent="0.25">
      <c r="A3192">
        <v>60050</v>
      </c>
      <c r="B3192" t="s">
        <v>5538</v>
      </c>
      <c r="C3192" t="s">
        <v>5519</v>
      </c>
      <c r="D3192" t="s">
        <v>8251</v>
      </c>
      <c r="E3192">
        <v>172700</v>
      </c>
      <c r="F3192">
        <v>2.1289178001182699E-2</v>
      </c>
      <c r="G3192">
        <v>73.5</v>
      </c>
    </row>
    <row r="3193" spans="1:7" x14ac:dyDescent="0.25">
      <c r="A3193">
        <v>20745</v>
      </c>
      <c r="B3193" t="s">
        <v>2133</v>
      </c>
      <c r="C3193" t="s">
        <v>101</v>
      </c>
      <c r="D3193" t="s">
        <v>8259</v>
      </c>
      <c r="E3193">
        <v>255100</v>
      </c>
      <c r="F3193">
        <v>2.2035256410256401E-2</v>
      </c>
      <c r="G3193">
        <v>87.5</v>
      </c>
    </row>
    <row r="3194" spans="1:7" x14ac:dyDescent="0.25">
      <c r="A3194">
        <v>44052</v>
      </c>
      <c r="B3194" t="s">
        <v>4196</v>
      </c>
      <c r="C3194" t="s">
        <v>4080</v>
      </c>
      <c r="D3194" t="s">
        <v>8270</v>
      </c>
      <c r="E3194">
        <v>69000</v>
      </c>
      <c r="F3194">
        <v>0.104</v>
      </c>
      <c r="G3194">
        <v>75</v>
      </c>
    </row>
    <row r="3195" spans="1:7" x14ac:dyDescent="0.25">
      <c r="A3195">
        <v>78626</v>
      </c>
      <c r="B3195" t="s">
        <v>254</v>
      </c>
      <c r="C3195" t="s">
        <v>6396</v>
      </c>
      <c r="D3195" t="s">
        <v>8254</v>
      </c>
      <c r="E3195">
        <v>245000</v>
      </c>
      <c r="F3195">
        <v>1.5333609614587599E-2</v>
      </c>
      <c r="G3195">
        <v>71</v>
      </c>
    </row>
    <row r="3196" spans="1:7" x14ac:dyDescent="0.25">
      <c r="A3196">
        <v>95834</v>
      </c>
      <c r="B3196" t="s">
        <v>7308</v>
      </c>
      <c r="C3196" t="s">
        <v>99</v>
      </c>
      <c r="D3196" t="s">
        <v>8273</v>
      </c>
      <c r="E3196">
        <v>364300</v>
      </c>
      <c r="F3196">
        <v>7.1882775781034001E-3</v>
      </c>
      <c r="G3196">
        <v>74</v>
      </c>
    </row>
    <row r="3197" spans="1:7" x14ac:dyDescent="0.25">
      <c r="A3197">
        <v>46268</v>
      </c>
      <c r="B3197" t="s">
        <v>4431</v>
      </c>
      <c r="C3197" t="s">
        <v>4413</v>
      </c>
      <c r="D3197" t="s">
        <v>8292</v>
      </c>
      <c r="E3197">
        <v>160200</v>
      </c>
      <c r="F3197">
        <v>0.104827586206897</v>
      </c>
      <c r="G3197">
        <v>55</v>
      </c>
    </row>
    <row r="3198" spans="1:7" x14ac:dyDescent="0.25">
      <c r="A3198">
        <v>37086</v>
      </c>
      <c r="B3198" t="s">
        <v>3722</v>
      </c>
      <c r="C3198" t="s">
        <v>3692</v>
      </c>
      <c r="D3198" t="s">
        <v>8255</v>
      </c>
      <c r="E3198">
        <v>203400</v>
      </c>
      <c r="F3198">
        <v>4.8994326972666299E-2</v>
      </c>
      <c r="G3198">
        <v>48</v>
      </c>
    </row>
    <row r="3199" spans="1:7" x14ac:dyDescent="0.25">
      <c r="A3199">
        <v>43209</v>
      </c>
      <c r="B3199" t="s">
        <v>4108</v>
      </c>
      <c r="C3199" t="s">
        <v>4080</v>
      </c>
      <c r="D3199" t="s">
        <v>2838</v>
      </c>
      <c r="E3199">
        <v>273300</v>
      </c>
      <c r="F3199">
        <v>2.5515947467167E-2</v>
      </c>
      <c r="G3199">
        <v>57</v>
      </c>
    </row>
    <row r="3200" spans="1:7" x14ac:dyDescent="0.25">
      <c r="A3200">
        <v>17046</v>
      </c>
      <c r="B3200" t="s">
        <v>537</v>
      </c>
      <c r="C3200" t="s">
        <v>1538</v>
      </c>
      <c r="D3200" t="s">
        <v>537</v>
      </c>
      <c r="E3200">
        <v>144400</v>
      </c>
      <c r="F3200">
        <v>4.25992779783394E-2</v>
      </c>
      <c r="G3200">
        <v>84</v>
      </c>
    </row>
    <row r="3201" spans="1:7" x14ac:dyDescent="0.25">
      <c r="A3201">
        <v>33073</v>
      </c>
      <c r="B3201" t="s">
        <v>3365</v>
      </c>
      <c r="C3201" t="s">
        <v>3212</v>
      </c>
      <c r="D3201" t="s">
        <v>8265</v>
      </c>
      <c r="E3201">
        <v>348600</v>
      </c>
      <c r="F3201">
        <v>6.0606060606060597E-3</v>
      </c>
      <c r="G3201">
        <v>89</v>
      </c>
    </row>
    <row r="3202" spans="1:7" x14ac:dyDescent="0.25">
      <c r="A3202">
        <v>60142</v>
      </c>
      <c r="B3202" t="s">
        <v>5489</v>
      </c>
      <c r="C3202" t="s">
        <v>5519</v>
      </c>
      <c r="D3202" t="s">
        <v>8251</v>
      </c>
      <c r="E3202">
        <v>266800</v>
      </c>
      <c r="F3202">
        <v>1.7543859649122799E-2</v>
      </c>
      <c r="G3202">
        <v>90.5</v>
      </c>
    </row>
    <row r="3203" spans="1:7" x14ac:dyDescent="0.25">
      <c r="A3203">
        <v>60189</v>
      </c>
      <c r="B3203" t="s">
        <v>5591</v>
      </c>
      <c r="C3203" t="s">
        <v>5519</v>
      </c>
      <c r="D3203" t="s">
        <v>8251</v>
      </c>
      <c r="E3203">
        <v>385000</v>
      </c>
      <c r="F3203">
        <v>-3.8809831824062101E-3</v>
      </c>
      <c r="G3203">
        <v>71</v>
      </c>
    </row>
    <row r="3204" spans="1:7" x14ac:dyDescent="0.25">
      <c r="A3204">
        <v>54303</v>
      </c>
      <c r="B3204" t="s">
        <v>5190</v>
      </c>
      <c r="C3204" t="s">
        <v>5049</v>
      </c>
      <c r="D3204" t="s">
        <v>5190</v>
      </c>
      <c r="E3204">
        <v>129800</v>
      </c>
      <c r="F3204">
        <v>9.1673675357443196E-2</v>
      </c>
      <c r="G3204">
        <v>55</v>
      </c>
    </row>
    <row r="3205" spans="1:7" x14ac:dyDescent="0.25">
      <c r="A3205">
        <v>37659</v>
      </c>
      <c r="B3205" t="s">
        <v>3791</v>
      </c>
      <c r="C3205" t="s">
        <v>3692</v>
      </c>
      <c r="D3205" t="s">
        <v>1432</v>
      </c>
      <c r="E3205">
        <v>164200</v>
      </c>
      <c r="F3205">
        <v>3.9898670044331903E-2</v>
      </c>
      <c r="G3205">
        <v>68</v>
      </c>
    </row>
    <row r="3206" spans="1:7" x14ac:dyDescent="0.25">
      <c r="A3206">
        <v>7011</v>
      </c>
      <c r="B3206" t="s">
        <v>740</v>
      </c>
      <c r="C3206" t="s">
        <v>733</v>
      </c>
      <c r="D3206" t="s">
        <v>8250</v>
      </c>
      <c r="E3206">
        <v>343000</v>
      </c>
      <c r="F3206">
        <v>5.6034482758620698E-2</v>
      </c>
      <c r="G3206">
        <v>118</v>
      </c>
    </row>
    <row r="3207" spans="1:7" x14ac:dyDescent="0.25">
      <c r="A3207">
        <v>22601</v>
      </c>
      <c r="B3207" t="s">
        <v>267</v>
      </c>
      <c r="C3207" t="s">
        <v>2066</v>
      </c>
      <c r="D3207" t="s">
        <v>267</v>
      </c>
      <c r="E3207">
        <v>223800</v>
      </c>
      <c r="F3207">
        <v>4.3843283582089602E-2</v>
      </c>
      <c r="G3207">
        <v>75</v>
      </c>
    </row>
    <row r="3208" spans="1:7" x14ac:dyDescent="0.25">
      <c r="A3208">
        <v>94602</v>
      </c>
      <c r="B3208" t="s">
        <v>639</v>
      </c>
      <c r="C3208" t="s">
        <v>99</v>
      </c>
      <c r="D3208" t="s">
        <v>8253</v>
      </c>
      <c r="E3208">
        <v>951200</v>
      </c>
      <c r="F3208">
        <v>3.3800673839799997E-2</v>
      </c>
      <c r="G3208">
        <v>35</v>
      </c>
    </row>
    <row r="3209" spans="1:7" x14ac:dyDescent="0.25">
      <c r="A3209">
        <v>81504</v>
      </c>
      <c r="B3209" t="s">
        <v>3859</v>
      </c>
      <c r="C3209" t="s">
        <v>6509</v>
      </c>
      <c r="D3209" t="s">
        <v>3859</v>
      </c>
      <c r="E3209">
        <v>226300</v>
      </c>
      <c r="F3209">
        <v>6.8965517241379296E-2</v>
      </c>
      <c r="G3209">
        <v>60</v>
      </c>
    </row>
    <row r="3210" spans="1:7" x14ac:dyDescent="0.25">
      <c r="A3210">
        <v>2474</v>
      </c>
      <c r="B3210" t="s">
        <v>356</v>
      </c>
      <c r="C3210" t="s">
        <v>106</v>
      </c>
      <c r="D3210" t="s">
        <v>8271</v>
      </c>
      <c r="E3210">
        <v>727400</v>
      </c>
      <c r="F3210">
        <v>7.7583818232197302E-3</v>
      </c>
      <c r="G3210">
        <v>50</v>
      </c>
    </row>
    <row r="3211" spans="1:7" x14ac:dyDescent="0.25">
      <c r="A3211">
        <v>92110</v>
      </c>
      <c r="B3211" t="s">
        <v>6962</v>
      </c>
      <c r="C3211" t="s">
        <v>99</v>
      </c>
      <c r="D3211" t="s">
        <v>8275</v>
      </c>
      <c r="E3211">
        <v>644500</v>
      </c>
      <c r="F3211">
        <v>1.7685141323227498E-2</v>
      </c>
      <c r="G3211">
        <v>50</v>
      </c>
    </row>
    <row r="3212" spans="1:7" x14ac:dyDescent="0.25">
      <c r="A3212">
        <v>33409</v>
      </c>
      <c r="B3212" t="s">
        <v>3403</v>
      </c>
      <c r="C3212" t="s">
        <v>3212</v>
      </c>
      <c r="D3212" t="s">
        <v>8265</v>
      </c>
      <c r="E3212">
        <v>174500</v>
      </c>
      <c r="F3212">
        <v>7.8491965389369603E-2</v>
      </c>
      <c r="G3212">
        <v>75</v>
      </c>
    </row>
    <row r="3213" spans="1:7" x14ac:dyDescent="0.25">
      <c r="A3213">
        <v>50501</v>
      </c>
      <c r="B3213" t="s">
        <v>4985</v>
      </c>
      <c r="C3213" t="s">
        <v>4942</v>
      </c>
      <c r="D3213" t="s">
        <v>4985</v>
      </c>
      <c r="E3213">
        <v>84700</v>
      </c>
      <c r="F3213">
        <v>3.2926829268292698E-2</v>
      </c>
      <c r="G3213">
        <v>76</v>
      </c>
    </row>
    <row r="3214" spans="1:7" x14ac:dyDescent="0.25">
      <c r="A3214">
        <v>43050</v>
      </c>
      <c r="B3214" t="s">
        <v>1095</v>
      </c>
      <c r="C3214" t="s">
        <v>4080</v>
      </c>
      <c r="D3214" t="s">
        <v>1095</v>
      </c>
      <c r="E3214">
        <v>117800</v>
      </c>
      <c r="F3214">
        <v>-7.0244672454617199E-2</v>
      </c>
      <c r="G3214">
        <v>52</v>
      </c>
    </row>
    <row r="3215" spans="1:7" x14ac:dyDescent="0.25">
      <c r="A3215">
        <v>33907</v>
      </c>
      <c r="B3215" t="s">
        <v>3487</v>
      </c>
      <c r="C3215" t="s">
        <v>3212</v>
      </c>
      <c r="D3215" t="s">
        <v>8280</v>
      </c>
      <c r="E3215">
        <v>146600</v>
      </c>
      <c r="F3215">
        <v>0</v>
      </c>
      <c r="G3215">
        <v>102</v>
      </c>
    </row>
    <row r="3216" spans="1:7" x14ac:dyDescent="0.25">
      <c r="A3216">
        <v>37172</v>
      </c>
      <c r="B3216" t="s">
        <v>144</v>
      </c>
      <c r="C3216" t="s">
        <v>3692</v>
      </c>
      <c r="D3216" t="s">
        <v>8255</v>
      </c>
      <c r="E3216">
        <v>178400</v>
      </c>
      <c r="F3216">
        <v>5.49970431697221E-2</v>
      </c>
      <c r="G3216">
        <v>61</v>
      </c>
    </row>
    <row r="3217" spans="1:7" x14ac:dyDescent="0.25">
      <c r="A3217">
        <v>89081</v>
      </c>
      <c r="B3217" t="s">
        <v>6852</v>
      </c>
      <c r="C3217" t="s">
        <v>6849</v>
      </c>
      <c r="D3217" t="s">
        <v>8277</v>
      </c>
      <c r="E3217">
        <v>274700</v>
      </c>
      <c r="F3217">
        <v>6.14374034003091E-2</v>
      </c>
      <c r="G3217">
        <v>52.5</v>
      </c>
    </row>
    <row r="3218" spans="1:7" x14ac:dyDescent="0.25">
      <c r="A3218">
        <v>95122</v>
      </c>
      <c r="B3218" t="s">
        <v>7240</v>
      </c>
      <c r="C3218" t="s">
        <v>99</v>
      </c>
      <c r="D3218" t="s">
        <v>8294</v>
      </c>
      <c r="E3218">
        <v>683000</v>
      </c>
      <c r="F3218">
        <v>-9.3563370935633702E-2</v>
      </c>
      <c r="G3218">
        <v>46</v>
      </c>
    </row>
    <row r="3219" spans="1:7" x14ac:dyDescent="0.25">
      <c r="A3219">
        <v>79904</v>
      </c>
      <c r="B3219" t="s">
        <v>6506</v>
      </c>
      <c r="C3219" t="s">
        <v>6396</v>
      </c>
      <c r="D3219" t="s">
        <v>6506</v>
      </c>
      <c r="E3219">
        <v>97500</v>
      </c>
      <c r="F3219">
        <v>5.5194805194805199E-2</v>
      </c>
      <c r="G3219">
        <v>107</v>
      </c>
    </row>
    <row r="3220" spans="1:7" x14ac:dyDescent="0.25">
      <c r="A3220">
        <v>68123</v>
      </c>
      <c r="B3220" t="s">
        <v>1588</v>
      </c>
      <c r="C3220" t="s">
        <v>6064</v>
      </c>
      <c r="D3220" t="s">
        <v>8386</v>
      </c>
      <c r="E3220">
        <v>209200</v>
      </c>
      <c r="F3220">
        <v>5.7099545224860999E-2</v>
      </c>
      <c r="G3220">
        <v>53</v>
      </c>
    </row>
    <row r="3221" spans="1:7" x14ac:dyDescent="0.25">
      <c r="A3221">
        <v>93638</v>
      </c>
      <c r="B3221" t="s">
        <v>7141</v>
      </c>
      <c r="C3221" t="s">
        <v>99</v>
      </c>
      <c r="D3221" t="s">
        <v>7141</v>
      </c>
      <c r="E3221">
        <v>204400</v>
      </c>
      <c r="F3221">
        <v>6.0716139076284398E-2</v>
      </c>
      <c r="G3221">
        <v>60</v>
      </c>
    </row>
    <row r="3222" spans="1:7" x14ac:dyDescent="0.25">
      <c r="A3222">
        <v>33183</v>
      </c>
      <c r="B3222" t="s">
        <v>3389</v>
      </c>
      <c r="C3222" t="s">
        <v>3212</v>
      </c>
      <c r="D3222" t="s">
        <v>8265</v>
      </c>
      <c r="E3222">
        <v>245400</v>
      </c>
      <c r="F3222">
        <v>3.5443037974683497E-2</v>
      </c>
      <c r="G3222">
        <v>78</v>
      </c>
    </row>
    <row r="3223" spans="1:7" x14ac:dyDescent="0.25">
      <c r="A3223">
        <v>30045</v>
      </c>
      <c r="B3223" t="s">
        <v>3002</v>
      </c>
      <c r="C3223" t="s">
        <v>2990</v>
      </c>
      <c r="D3223" t="s">
        <v>8261</v>
      </c>
      <c r="E3223">
        <v>232300</v>
      </c>
      <c r="F3223">
        <v>7.79582366589327E-2</v>
      </c>
      <c r="G3223">
        <v>57</v>
      </c>
    </row>
    <row r="3224" spans="1:7" x14ac:dyDescent="0.25">
      <c r="A3224">
        <v>60714</v>
      </c>
      <c r="B3224" t="s">
        <v>4274</v>
      </c>
      <c r="C3224" t="s">
        <v>5519</v>
      </c>
      <c r="D3224" t="s">
        <v>8251</v>
      </c>
      <c r="E3224">
        <v>277700</v>
      </c>
      <c r="F3224">
        <v>2.8891296496930301E-3</v>
      </c>
      <c r="G3224">
        <v>87</v>
      </c>
    </row>
    <row r="3225" spans="1:7" x14ac:dyDescent="0.25">
      <c r="A3225">
        <v>80104</v>
      </c>
      <c r="B3225" t="s">
        <v>6515</v>
      </c>
      <c r="C3225" t="s">
        <v>6509</v>
      </c>
      <c r="D3225" t="s">
        <v>8274</v>
      </c>
      <c r="E3225">
        <v>403500</v>
      </c>
      <c r="F3225">
        <v>2.9336734693877601E-2</v>
      </c>
      <c r="G3225">
        <v>56</v>
      </c>
    </row>
    <row r="3226" spans="1:7" x14ac:dyDescent="0.25">
      <c r="A3226">
        <v>55443</v>
      </c>
      <c r="B3226" t="s">
        <v>2225</v>
      </c>
      <c r="C3226" t="s">
        <v>5260</v>
      </c>
      <c r="D3226" t="s">
        <v>8314</v>
      </c>
      <c r="E3226">
        <v>271600</v>
      </c>
      <c r="F3226">
        <v>3.7829575850210198E-2</v>
      </c>
      <c r="G3226">
        <v>67</v>
      </c>
    </row>
    <row r="3227" spans="1:7" x14ac:dyDescent="0.25">
      <c r="A3227">
        <v>12303</v>
      </c>
      <c r="B3227" t="s">
        <v>1278</v>
      </c>
      <c r="C3227" t="s">
        <v>1075</v>
      </c>
      <c r="D3227" t="s">
        <v>8320</v>
      </c>
      <c r="E3227">
        <v>181700</v>
      </c>
      <c r="F3227">
        <v>4.4223327805417399E-3</v>
      </c>
      <c r="G3227">
        <v>84</v>
      </c>
    </row>
    <row r="3228" spans="1:7" x14ac:dyDescent="0.25">
      <c r="A3228">
        <v>89134</v>
      </c>
      <c r="B3228" t="s">
        <v>6854</v>
      </c>
      <c r="C3228" t="s">
        <v>6849</v>
      </c>
      <c r="D3228" t="s">
        <v>8277</v>
      </c>
      <c r="E3228">
        <v>339500</v>
      </c>
      <c r="F3228">
        <v>4.1411042944785301E-2</v>
      </c>
      <c r="G3228">
        <v>55</v>
      </c>
    </row>
    <row r="3229" spans="1:7" x14ac:dyDescent="0.25">
      <c r="A3229">
        <v>16509</v>
      </c>
      <c r="B3229" t="s">
        <v>1711</v>
      </c>
      <c r="C3229" t="s">
        <v>1538</v>
      </c>
      <c r="D3229" t="s">
        <v>1710</v>
      </c>
      <c r="E3229">
        <v>157100</v>
      </c>
      <c r="F3229">
        <v>2.74689339437541E-2</v>
      </c>
      <c r="G3229">
        <v>85</v>
      </c>
    </row>
    <row r="3230" spans="1:7" x14ac:dyDescent="0.25">
      <c r="A3230">
        <v>28278</v>
      </c>
      <c r="B3230" t="s">
        <v>648</v>
      </c>
      <c r="C3230" t="s">
        <v>2564</v>
      </c>
      <c r="D3230" t="s">
        <v>8258</v>
      </c>
      <c r="E3230">
        <v>278200</v>
      </c>
      <c r="F3230">
        <v>5.0604229607250799E-2</v>
      </c>
      <c r="G3230">
        <v>64</v>
      </c>
    </row>
    <row r="3231" spans="1:7" x14ac:dyDescent="0.25">
      <c r="A3231">
        <v>20164</v>
      </c>
      <c r="B3231" t="s">
        <v>216</v>
      </c>
      <c r="C3231" t="s">
        <v>2066</v>
      </c>
      <c r="D3231" t="s">
        <v>8259</v>
      </c>
      <c r="E3231">
        <v>400500</v>
      </c>
      <c r="F3231">
        <v>3.4616378196848402E-2</v>
      </c>
      <c r="G3231">
        <v>54.5</v>
      </c>
    </row>
    <row r="3232" spans="1:7" x14ac:dyDescent="0.25">
      <c r="A3232">
        <v>35806</v>
      </c>
      <c r="B3232" t="s">
        <v>3620</v>
      </c>
      <c r="C3232" t="s">
        <v>3568</v>
      </c>
      <c r="D3232" t="s">
        <v>3620</v>
      </c>
      <c r="E3232">
        <v>219000</v>
      </c>
      <c r="F3232">
        <v>1.57699443413729E-2</v>
      </c>
      <c r="G3232">
        <v>72</v>
      </c>
    </row>
    <row r="3233" spans="1:7" x14ac:dyDescent="0.25">
      <c r="A3233">
        <v>97471</v>
      </c>
      <c r="B3233" t="s">
        <v>7488</v>
      </c>
      <c r="C3233" t="s">
        <v>7409</v>
      </c>
      <c r="D3233" t="s">
        <v>7488</v>
      </c>
      <c r="E3233">
        <v>240100</v>
      </c>
      <c r="F3233">
        <v>5.6778169014084501E-2</v>
      </c>
      <c r="G3233">
        <v>82</v>
      </c>
    </row>
    <row r="3234" spans="1:7" x14ac:dyDescent="0.25">
      <c r="A3234">
        <v>29611</v>
      </c>
      <c r="B3234" t="s">
        <v>419</v>
      </c>
      <c r="C3234" t="s">
        <v>2868</v>
      </c>
      <c r="D3234" t="s">
        <v>8303</v>
      </c>
      <c r="E3234">
        <v>106600</v>
      </c>
      <c r="F3234">
        <v>0.143776824034335</v>
      </c>
      <c r="G3234">
        <v>0</v>
      </c>
    </row>
    <row r="3235" spans="1:7" x14ac:dyDescent="0.25">
      <c r="A3235">
        <v>34238</v>
      </c>
      <c r="B3235" t="s">
        <v>3511</v>
      </c>
      <c r="C3235" t="s">
        <v>3212</v>
      </c>
      <c r="D3235" t="s">
        <v>8311</v>
      </c>
      <c r="E3235">
        <v>339300</v>
      </c>
      <c r="F3235">
        <v>1.8918918918918899E-2</v>
      </c>
      <c r="G3235">
        <v>141</v>
      </c>
    </row>
    <row r="3236" spans="1:7" x14ac:dyDescent="0.25">
      <c r="A3236">
        <v>45365</v>
      </c>
      <c r="B3236" t="s">
        <v>1439</v>
      </c>
      <c r="C3236" t="s">
        <v>4080</v>
      </c>
      <c r="D3236" t="s">
        <v>1439</v>
      </c>
      <c r="E3236">
        <v>129000</v>
      </c>
      <c r="F3236">
        <v>5.3921568627450997E-2</v>
      </c>
      <c r="G3236">
        <v>72.5</v>
      </c>
    </row>
    <row r="3237" spans="1:7" x14ac:dyDescent="0.25">
      <c r="A3237">
        <v>73162</v>
      </c>
      <c r="B3237" t="s">
        <v>6295</v>
      </c>
      <c r="C3237" t="s">
        <v>6269</v>
      </c>
      <c r="D3237" t="s">
        <v>6295</v>
      </c>
      <c r="E3237">
        <v>183600</v>
      </c>
      <c r="F3237">
        <v>1.04567969179967E-2</v>
      </c>
      <c r="G3237">
        <v>75.5</v>
      </c>
    </row>
    <row r="3238" spans="1:7" x14ac:dyDescent="0.25">
      <c r="A3238">
        <v>11717</v>
      </c>
      <c r="B3238" t="s">
        <v>1171</v>
      </c>
      <c r="C3238" t="s">
        <v>1075</v>
      </c>
      <c r="D3238" t="s">
        <v>8250</v>
      </c>
      <c r="E3238">
        <v>326700</v>
      </c>
      <c r="F3238">
        <v>0.13084112149532701</v>
      </c>
      <c r="G3238">
        <v>103</v>
      </c>
    </row>
    <row r="3239" spans="1:7" x14ac:dyDescent="0.25">
      <c r="A3239">
        <v>38117</v>
      </c>
      <c r="B3239" t="s">
        <v>3852</v>
      </c>
      <c r="C3239" t="s">
        <v>3692</v>
      </c>
      <c r="D3239" t="s">
        <v>3852</v>
      </c>
      <c r="E3239">
        <v>192700</v>
      </c>
      <c r="F3239">
        <v>8.6245772266065404E-2</v>
      </c>
      <c r="G3239">
        <v>49</v>
      </c>
    </row>
    <row r="3240" spans="1:7" x14ac:dyDescent="0.25">
      <c r="A3240">
        <v>60631</v>
      </c>
      <c r="B3240" t="s">
        <v>5660</v>
      </c>
      <c r="C3240" t="s">
        <v>5519</v>
      </c>
      <c r="D3240" t="s">
        <v>8251</v>
      </c>
      <c r="E3240">
        <v>320400</v>
      </c>
      <c r="F3240">
        <v>-4.75624256837099E-2</v>
      </c>
      <c r="G3240">
        <v>88</v>
      </c>
    </row>
    <row r="3241" spans="1:7" x14ac:dyDescent="0.25">
      <c r="A3241">
        <v>44125</v>
      </c>
      <c r="B3241" t="s">
        <v>4217</v>
      </c>
      <c r="C3241" t="s">
        <v>4080</v>
      </c>
      <c r="D3241" t="s">
        <v>8270</v>
      </c>
      <c r="E3241">
        <v>73100</v>
      </c>
      <c r="F3241">
        <v>9.2675635276532206E-2</v>
      </c>
      <c r="G3241">
        <v>74</v>
      </c>
    </row>
    <row r="3242" spans="1:7" x14ac:dyDescent="0.25">
      <c r="A3242">
        <v>75234</v>
      </c>
      <c r="B3242" t="s">
        <v>6432</v>
      </c>
      <c r="C3242" t="s">
        <v>6396</v>
      </c>
      <c r="D3242" t="s">
        <v>8262</v>
      </c>
      <c r="E3242">
        <v>247100</v>
      </c>
      <c r="F3242">
        <v>4.92569002123142E-2</v>
      </c>
      <c r="G3242">
        <v>54</v>
      </c>
    </row>
    <row r="3243" spans="1:7" x14ac:dyDescent="0.25">
      <c r="A3243">
        <v>29440</v>
      </c>
      <c r="B3243" t="s">
        <v>254</v>
      </c>
      <c r="C3243" t="s">
        <v>2868</v>
      </c>
      <c r="D3243" t="s">
        <v>254</v>
      </c>
      <c r="E3243">
        <v>139100</v>
      </c>
      <c r="F3243">
        <v>0.14109926168990999</v>
      </c>
      <c r="G3243">
        <v>244.5</v>
      </c>
    </row>
    <row r="3244" spans="1:7" x14ac:dyDescent="0.25">
      <c r="A3244">
        <v>37931</v>
      </c>
      <c r="B3244" t="s">
        <v>3848</v>
      </c>
      <c r="C3244" t="s">
        <v>3692</v>
      </c>
      <c r="D3244" t="s">
        <v>3848</v>
      </c>
      <c r="E3244">
        <v>237500</v>
      </c>
      <c r="F3244">
        <v>5.7435440783615302E-2</v>
      </c>
      <c r="G3244">
        <v>57</v>
      </c>
    </row>
    <row r="3245" spans="1:7" x14ac:dyDescent="0.25">
      <c r="A3245">
        <v>46516</v>
      </c>
      <c r="B3245" t="s">
        <v>4475</v>
      </c>
      <c r="C3245" t="s">
        <v>4413</v>
      </c>
      <c r="D3245" t="s">
        <v>8365</v>
      </c>
      <c r="E3245">
        <v>108300</v>
      </c>
      <c r="F3245">
        <v>0.105102040816327</v>
      </c>
      <c r="G3245">
        <v>65</v>
      </c>
    </row>
    <row r="3246" spans="1:7" x14ac:dyDescent="0.25">
      <c r="A3246">
        <v>55426</v>
      </c>
      <c r="B3246" t="s">
        <v>5343</v>
      </c>
      <c r="C3246" t="s">
        <v>5260</v>
      </c>
      <c r="D3246" t="s">
        <v>8314</v>
      </c>
      <c r="E3246">
        <v>281800</v>
      </c>
      <c r="F3246">
        <v>1.9536903039073801E-2</v>
      </c>
      <c r="G3246">
        <v>63</v>
      </c>
    </row>
    <row r="3247" spans="1:7" x14ac:dyDescent="0.25">
      <c r="A3247">
        <v>23227</v>
      </c>
      <c r="B3247" t="s">
        <v>157</v>
      </c>
      <c r="C3247" t="s">
        <v>2066</v>
      </c>
      <c r="D3247" t="s">
        <v>157</v>
      </c>
      <c r="E3247">
        <v>243800</v>
      </c>
      <c r="F3247">
        <v>2.60942760942761E-2</v>
      </c>
      <c r="G3247">
        <v>57</v>
      </c>
    </row>
    <row r="3248" spans="1:7" x14ac:dyDescent="0.25">
      <c r="A3248">
        <v>17202</v>
      </c>
      <c r="B3248" t="s">
        <v>289</v>
      </c>
      <c r="C3248" t="s">
        <v>1538</v>
      </c>
      <c r="D3248" t="s">
        <v>8405</v>
      </c>
      <c r="E3248">
        <v>188100</v>
      </c>
      <c r="F3248">
        <v>2.8993435448577701E-2</v>
      </c>
      <c r="G3248">
        <v>93.5</v>
      </c>
    </row>
    <row r="3249" spans="1:7" x14ac:dyDescent="0.25">
      <c r="A3249">
        <v>60656</v>
      </c>
      <c r="B3249" t="s">
        <v>5660</v>
      </c>
      <c r="C3249" t="s">
        <v>5519</v>
      </c>
      <c r="D3249" t="s">
        <v>8251</v>
      </c>
      <c r="E3249">
        <v>266100</v>
      </c>
      <c r="F3249">
        <v>-7.7003121748178999E-2</v>
      </c>
      <c r="G3249">
        <v>78</v>
      </c>
    </row>
    <row r="3250" spans="1:7" x14ac:dyDescent="0.25">
      <c r="A3250">
        <v>90604</v>
      </c>
      <c r="B3250" t="s">
        <v>2861</v>
      </c>
      <c r="C3250" t="s">
        <v>99</v>
      </c>
      <c r="D3250" t="s">
        <v>8256</v>
      </c>
      <c r="E3250">
        <v>553900</v>
      </c>
      <c r="F3250">
        <v>1.0766423357664199E-2</v>
      </c>
      <c r="G3250">
        <v>59</v>
      </c>
    </row>
    <row r="3251" spans="1:7" x14ac:dyDescent="0.25">
      <c r="A3251">
        <v>60515</v>
      </c>
      <c r="B3251" t="s">
        <v>5647</v>
      </c>
      <c r="C3251" t="s">
        <v>5519</v>
      </c>
      <c r="D3251" t="s">
        <v>8251</v>
      </c>
      <c r="E3251">
        <v>342600</v>
      </c>
      <c r="F3251">
        <v>-1.7775229357798201E-2</v>
      </c>
      <c r="G3251">
        <v>95.5</v>
      </c>
    </row>
    <row r="3252" spans="1:7" x14ac:dyDescent="0.25">
      <c r="A3252">
        <v>60527</v>
      </c>
      <c r="B3252" t="s">
        <v>5651</v>
      </c>
      <c r="C3252" t="s">
        <v>5519</v>
      </c>
      <c r="D3252" t="s">
        <v>8251</v>
      </c>
      <c r="E3252">
        <v>352500</v>
      </c>
      <c r="F3252">
        <v>-1.17746005046257E-2</v>
      </c>
      <c r="G3252">
        <v>82.5</v>
      </c>
    </row>
    <row r="3253" spans="1:7" x14ac:dyDescent="0.25">
      <c r="A3253">
        <v>7747</v>
      </c>
      <c r="B3253" t="s">
        <v>880</v>
      </c>
      <c r="C3253" t="s">
        <v>733</v>
      </c>
      <c r="D3253" t="s">
        <v>8250</v>
      </c>
      <c r="E3253">
        <v>395800</v>
      </c>
      <c r="F3253">
        <v>3.5312581742087401E-2</v>
      </c>
      <c r="G3253">
        <v>103</v>
      </c>
    </row>
    <row r="3254" spans="1:7" x14ac:dyDescent="0.25">
      <c r="A3254">
        <v>92701</v>
      </c>
      <c r="B3254" t="s">
        <v>7045</v>
      </c>
      <c r="C3254" t="s">
        <v>99</v>
      </c>
      <c r="D3254" t="s">
        <v>8256</v>
      </c>
      <c r="E3254">
        <v>480500</v>
      </c>
      <c r="F3254">
        <v>7.5487523589851096E-3</v>
      </c>
      <c r="G3254">
        <v>63</v>
      </c>
    </row>
    <row r="3255" spans="1:7" x14ac:dyDescent="0.25">
      <c r="A3255">
        <v>11358</v>
      </c>
      <c r="B3255" t="s">
        <v>1074</v>
      </c>
      <c r="C3255" t="s">
        <v>1075</v>
      </c>
      <c r="D3255" t="s">
        <v>8250</v>
      </c>
      <c r="E3255">
        <v>889100</v>
      </c>
      <c r="F3255">
        <v>9.3086615960949002E-3</v>
      </c>
      <c r="G3255">
        <v>153.5</v>
      </c>
    </row>
    <row r="3256" spans="1:7" x14ac:dyDescent="0.25">
      <c r="A3256">
        <v>48162</v>
      </c>
      <c r="B3256" t="s">
        <v>4671</v>
      </c>
      <c r="C3256" t="s">
        <v>4633</v>
      </c>
      <c r="D3256" t="s">
        <v>709</v>
      </c>
      <c r="E3256">
        <v>142700</v>
      </c>
      <c r="F3256">
        <v>6.4925373134328404E-2</v>
      </c>
      <c r="G3256">
        <v>80</v>
      </c>
    </row>
    <row r="3257" spans="1:7" x14ac:dyDescent="0.25">
      <c r="A3257">
        <v>31601</v>
      </c>
      <c r="B3257" t="s">
        <v>3191</v>
      </c>
      <c r="C3257" t="s">
        <v>2990</v>
      </c>
      <c r="D3257" t="s">
        <v>3191</v>
      </c>
      <c r="E3257">
        <v>62700</v>
      </c>
      <c r="F3257">
        <v>8.6655112651646396E-2</v>
      </c>
      <c r="G3257">
        <v>81</v>
      </c>
    </row>
    <row r="3258" spans="1:7" x14ac:dyDescent="0.25">
      <c r="A3258">
        <v>6033</v>
      </c>
      <c r="B3258" t="s">
        <v>682</v>
      </c>
      <c r="C3258" t="s">
        <v>678</v>
      </c>
      <c r="D3258" t="s">
        <v>8276</v>
      </c>
      <c r="E3258">
        <v>315600</v>
      </c>
      <c r="F3258">
        <v>-5.3577056413488802E-3</v>
      </c>
      <c r="G3258">
        <v>85</v>
      </c>
    </row>
    <row r="3259" spans="1:7" x14ac:dyDescent="0.25">
      <c r="A3259">
        <v>31705</v>
      </c>
      <c r="B3259" t="s">
        <v>1275</v>
      </c>
      <c r="C3259" t="s">
        <v>2990</v>
      </c>
      <c r="D3259" t="s">
        <v>1275</v>
      </c>
      <c r="E3259">
        <v>59400</v>
      </c>
      <c r="F3259">
        <v>0.144508670520231</v>
      </c>
      <c r="G3259">
        <v>0</v>
      </c>
    </row>
    <row r="3260" spans="1:7" x14ac:dyDescent="0.25">
      <c r="A3260">
        <v>90039</v>
      </c>
      <c r="B3260" t="s">
        <v>98</v>
      </c>
      <c r="C3260" t="s">
        <v>99</v>
      </c>
      <c r="D3260" t="s">
        <v>8256</v>
      </c>
      <c r="E3260">
        <v>1068100</v>
      </c>
      <c r="F3260">
        <v>0.141254407522171</v>
      </c>
      <c r="G3260">
        <v>50</v>
      </c>
    </row>
    <row r="3261" spans="1:7" x14ac:dyDescent="0.25">
      <c r="A3261">
        <v>10704</v>
      </c>
      <c r="B3261" t="s">
        <v>1108</v>
      </c>
      <c r="C3261" t="s">
        <v>1075</v>
      </c>
      <c r="D3261" t="s">
        <v>8250</v>
      </c>
      <c r="E3261">
        <v>467600</v>
      </c>
      <c r="F3261">
        <v>-8.5470085470085503E-4</v>
      </c>
      <c r="G3261">
        <v>120</v>
      </c>
    </row>
    <row r="3262" spans="1:7" x14ac:dyDescent="0.25">
      <c r="A3262">
        <v>32117</v>
      </c>
      <c r="B3262" t="s">
        <v>3234</v>
      </c>
      <c r="C3262" t="s">
        <v>3212</v>
      </c>
      <c r="D3262" t="s">
        <v>8295</v>
      </c>
      <c r="E3262">
        <v>132900</v>
      </c>
      <c r="F3262">
        <v>6.66131621187801E-2</v>
      </c>
      <c r="G3262">
        <v>68</v>
      </c>
    </row>
    <row r="3263" spans="1:7" x14ac:dyDescent="0.25">
      <c r="A3263">
        <v>83814</v>
      </c>
      <c r="B3263" t="s">
        <v>6685</v>
      </c>
      <c r="C3263" t="s">
        <v>6625</v>
      </c>
      <c r="D3263" t="s">
        <v>6685</v>
      </c>
      <c r="E3263">
        <v>360200</v>
      </c>
      <c r="F3263">
        <v>5.2600818234950303E-2</v>
      </c>
      <c r="G3263">
        <v>77</v>
      </c>
    </row>
    <row r="3264" spans="1:7" x14ac:dyDescent="0.25">
      <c r="A3264">
        <v>33809</v>
      </c>
      <c r="B3264" t="s">
        <v>3466</v>
      </c>
      <c r="C3264" t="s">
        <v>3212</v>
      </c>
      <c r="D3264" t="s">
        <v>8337</v>
      </c>
      <c r="E3264">
        <v>191600</v>
      </c>
      <c r="F3264">
        <v>4.5280960174577202E-2</v>
      </c>
      <c r="G3264">
        <v>57.5</v>
      </c>
    </row>
    <row r="3265" spans="1:7" x14ac:dyDescent="0.25">
      <c r="A3265">
        <v>63139</v>
      </c>
      <c r="B3265" t="s">
        <v>4763</v>
      </c>
      <c r="C3265" t="s">
        <v>5817</v>
      </c>
      <c r="D3265" t="s">
        <v>8263</v>
      </c>
      <c r="E3265">
        <v>149500</v>
      </c>
      <c r="F3265">
        <v>1.0135135135135099E-2</v>
      </c>
      <c r="G3265">
        <v>62</v>
      </c>
    </row>
    <row r="3266" spans="1:7" x14ac:dyDescent="0.25">
      <c r="A3266">
        <v>90002</v>
      </c>
      <c r="B3266" t="s">
        <v>98</v>
      </c>
      <c r="C3266" t="s">
        <v>99</v>
      </c>
      <c r="D3266" t="s">
        <v>8256</v>
      </c>
      <c r="E3266">
        <v>383300</v>
      </c>
      <c r="F3266">
        <v>6.00110619469027E-2</v>
      </c>
      <c r="G3266">
        <v>77</v>
      </c>
    </row>
    <row r="3267" spans="1:7" x14ac:dyDescent="0.25">
      <c r="A3267">
        <v>48317</v>
      </c>
      <c r="B3267" t="s">
        <v>2722</v>
      </c>
      <c r="C3267" t="s">
        <v>4633</v>
      </c>
      <c r="D3267" t="s">
        <v>8278</v>
      </c>
      <c r="E3267">
        <v>201700</v>
      </c>
      <c r="F3267">
        <v>2.5419420437213999E-2</v>
      </c>
      <c r="G3267">
        <v>65.5</v>
      </c>
    </row>
    <row r="3268" spans="1:7" x14ac:dyDescent="0.25">
      <c r="A3268">
        <v>91739</v>
      </c>
      <c r="B3268" t="s">
        <v>6925</v>
      </c>
      <c r="C3268" t="s">
        <v>99</v>
      </c>
      <c r="D3268" t="s">
        <v>8282</v>
      </c>
      <c r="E3268">
        <v>655900</v>
      </c>
      <c r="F3268">
        <v>-2.73681009578835E-3</v>
      </c>
      <c r="G3268">
        <v>81</v>
      </c>
    </row>
    <row r="3269" spans="1:7" x14ac:dyDescent="0.25">
      <c r="A3269">
        <v>80550</v>
      </c>
      <c r="B3269" t="s">
        <v>163</v>
      </c>
      <c r="C3269" t="s">
        <v>6509</v>
      </c>
      <c r="D3269" t="s">
        <v>6560</v>
      </c>
      <c r="E3269">
        <v>388900</v>
      </c>
      <c r="F3269">
        <v>4.0674337704040699E-2</v>
      </c>
      <c r="G3269">
        <v>75</v>
      </c>
    </row>
    <row r="3270" spans="1:7" x14ac:dyDescent="0.25">
      <c r="A3270">
        <v>58554</v>
      </c>
      <c r="B3270" t="s">
        <v>5484</v>
      </c>
      <c r="C3270" t="s">
        <v>5471</v>
      </c>
      <c r="D3270" t="s">
        <v>5482</v>
      </c>
      <c r="E3270">
        <v>231300</v>
      </c>
      <c r="F3270">
        <v>3.4899328859060399E-2</v>
      </c>
      <c r="G3270">
        <v>87</v>
      </c>
    </row>
    <row r="3271" spans="1:7" x14ac:dyDescent="0.25">
      <c r="A3271">
        <v>10030</v>
      </c>
      <c r="B3271" t="s">
        <v>1074</v>
      </c>
      <c r="C3271" t="s">
        <v>1075</v>
      </c>
      <c r="D3271" t="s">
        <v>8250</v>
      </c>
      <c r="E3271">
        <v>887200</v>
      </c>
      <c r="F3271">
        <v>3.6199095022624401E-3</v>
      </c>
      <c r="G3271">
        <v>160</v>
      </c>
    </row>
    <row r="3272" spans="1:7" x14ac:dyDescent="0.25">
      <c r="A3272">
        <v>38506</v>
      </c>
      <c r="B3272" t="s">
        <v>3914</v>
      </c>
      <c r="C3272" t="s">
        <v>3692</v>
      </c>
      <c r="D3272" t="s">
        <v>3914</v>
      </c>
      <c r="E3272">
        <v>168700</v>
      </c>
      <c r="F3272">
        <v>5.1745635910224401E-2</v>
      </c>
      <c r="G3272">
        <v>84.5</v>
      </c>
    </row>
    <row r="3273" spans="1:7" x14ac:dyDescent="0.25">
      <c r="A3273">
        <v>20782</v>
      </c>
      <c r="B3273" t="s">
        <v>2147</v>
      </c>
      <c r="C3273" t="s">
        <v>101</v>
      </c>
      <c r="D3273" t="s">
        <v>8259</v>
      </c>
      <c r="E3273">
        <v>322300</v>
      </c>
      <c r="F3273">
        <v>7.5023444826508301E-3</v>
      </c>
      <c r="G3273">
        <v>77</v>
      </c>
    </row>
    <row r="3274" spans="1:7" x14ac:dyDescent="0.25">
      <c r="A3274">
        <v>1089</v>
      </c>
      <c r="B3274" t="s">
        <v>140</v>
      </c>
      <c r="C3274" t="s">
        <v>106</v>
      </c>
      <c r="D3274" t="s">
        <v>144</v>
      </c>
      <c r="E3274">
        <v>225300</v>
      </c>
      <c r="F3274">
        <v>3.0178326474622801E-2</v>
      </c>
      <c r="G3274">
        <v>70.5</v>
      </c>
    </row>
    <row r="3275" spans="1:7" x14ac:dyDescent="0.25">
      <c r="A3275">
        <v>17022</v>
      </c>
      <c r="B3275" t="s">
        <v>1751</v>
      </c>
      <c r="C3275" t="s">
        <v>1538</v>
      </c>
      <c r="D3275" t="s">
        <v>205</v>
      </c>
      <c r="E3275">
        <v>204700</v>
      </c>
      <c r="F3275">
        <v>4.0142276422764203E-2</v>
      </c>
      <c r="G3275">
        <v>77.5</v>
      </c>
    </row>
    <row r="3276" spans="1:7" x14ac:dyDescent="0.25">
      <c r="A3276">
        <v>80033</v>
      </c>
      <c r="B3276" t="s">
        <v>6513</v>
      </c>
      <c r="C3276" t="s">
        <v>6509</v>
      </c>
      <c r="D3276" t="s">
        <v>8274</v>
      </c>
      <c r="E3276">
        <v>431000</v>
      </c>
      <c r="F3276">
        <v>2.8885175459536901E-2</v>
      </c>
      <c r="G3276">
        <v>47</v>
      </c>
    </row>
    <row r="3277" spans="1:7" x14ac:dyDescent="0.25">
      <c r="A3277">
        <v>39208</v>
      </c>
      <c r="B3277" t="s">
        <v>3976</v>
      </c>
      <c r="C3277" t="s">
        <v>3932</v>
      </c>
      <c r="D3277" t="s">
        <v>557</v>
      </c>
      <c r="E3277">
        <v>138400</v>
      </c>
      <c r="F3277">
        <v>0.118835893290218</v>
      </c>
      <c r="G3277">
        <v>66</v>
      </c>
    </row>
    <row r="3278" spans="1:7" x14ac:dyDescent="0.25">
      <c r="A3278">
        <v>60624</v>
      </c>
      <c r="B3278" t="s">
        <v>5660</v>
      </c>
      <c r="C3278" t="s">
        <v>5519</v>
      </c>
      <c r="D3278" t="s">
        <v>8251</v>
      </c>
      <c r="E3278">
        <v>121300</v>
      </c>
      <c r="F3278">
        <v>9.9916736053288907E-3</v>
      </c>
      <c r="G3278">
        <v>84</v>
      </c>
    </row>
    <row r="3279" spans="1:7" x14ac:dyDescent="0.25">
      <c r="A3279">
        <v>33173</v>
      </c>
      <c r="B3279" t="s">
        <v>1494</v>
      </c>
      <c r="C3279" t="s">
        <v>3212</v>
      </c>
      <c r="D3279" t="s">
        <v>8265</v>
      </c>
      <c r="E3279">
        <v>351200</v>
      </c>
      <c r="F3279">
        <v>2.93083235638921E-2</v>
      </c>
      <c r="G3279">
        <v>76</v>
      </c>
    </row>
    <row r="3280" spans="1:7" x14ac:dyDescent="0.25">
      <c r="A3280">
        <v>89011</v>
      </c>
      <c r="B3280" t="s">
        <v>3888</v>
      </c>
      <c r="C3280" t="s">
        <v>6849</v>
      </c>
      <c r="D3280" t="s">
        <v>8277</v>
      </c>
      <c r="E3280">
        <v>277700</v>
      </c>
      <c r="F3280">
        <v>3.9296407185628698E-2</v>
      </c>
      <c r="G3280">
        <v>54</v>
      </c>
    </row>
    <row r="3281" spans="1:7" x14ac:dyDescent="0.25">
      <c r="A3281">
        <v>32905</v>
      </c>
      <c r="B3281" t="s">
        <v>3333</v>
      </c>
      <c r="C3281" t="s">
        <v>3212</v>
      </c>
      <c r="D3281" t="s">
        <v>8345</v>
      </c>
      <c r="E3281">
        <v>147200</v>
      </c>
      <c r="F3281">
        <v>5.4441260744985703E-2</v>
      </c>
      <c r="G3281">
        <v>68</v>
      </c>
    </row>
    <row r="3282" spans="1:7" x14ac:dyDescent="0.25">
      <c r="A3282">
        <v>12010</v>
      </c>
      <c r="B3282" t="s">
        <v>1236</v>
      </c>
      <c r="C3282" t="s">
        <v>1075</v>
      </c>
      <c r="D3282" t="s">
        <v>1236</v>
      </c>
      <c r="E3282">
        <v>137600</v>
      </c>
      <c r="F3282">
        <v>2.45718540580789E-2</v>
      </c>
      <c r="G3282">
        <v>83</v>
      </c>
    </row>
    <row r="3283" spans="1:7" x14ac:dyDescent="0.25">
      <c r="A3283">
        <v>53140</v>
      </c>
      <c r="B3283" t="s">
        <v>5088</v>
      </c>
      <c r="C3283" t="s">
        <v>5049</v>
      </c>
      <c r="D3283" t="s">
        <v>8251</v>
      </c>
      <c r="E3283">
        <v>153400</v>
      </c>
      <c r="F3283">
        <v>5.7201929703652697E-2</v>
      </c>
      <c r="G3283">
        <v>64</v>
      </c>
    </row>
    <row r="3284" spans="1:7" x14ac:dyDescent="0.25">
      <c r="A3284">
        <v>95340</v>
      </c>
      <c r="B3284" t="s">
        <v>7260</v>
      </c>
      <c r="C3284" t="s">
        <v>99</v>
      </c>
      <c r="D3284" t="s">
        <v>7260</v>
      </c>
      <c r="E3284">
        <v>263000</v>
      </c>
      <c r="F3284">
        <v>4.8226385013949803E-2</v>
      </c>
      <c r="G3284">
        <v>63</v>
      </c>
    </row>
    <row r="3285" spans="1:7" x14ac:dyDescent="0.25">
      <c r="A3285">
        <v>84129</v>
      </c>
      <c r="B3285" t="s">
        <v>2824</v>
      </c>
      <c r="C3285" t="s">
        <v>6693</v>
      </c>
      <c r="D3285" t="s">
        <v>6717</v>
      </c>
      <c r="E3285">
        <v>326100</v>
      </c>
      <c r="F3285">
        <v>9.7610232245035303E-2</v>
      </c>
      <c r="G3285">
        <v>49</v>
      </c>
    </row>
    <row r="3286" spans="1:7" x14ac:dyDescent="0.25">
      <c r="A3286">
        <v>95993</v>
      </c>
      <c r="B3286" t="s">
        <v>7348</v>
      </c>
      <c r="C3286" t="s">
        <v>99</v>
      </c>
      <c r="D3286" t="s">
        <v>7348</v>
      </c>
      <c r="E3286">
        <v>339600</v>
      </c>
      <c r="F3286">
        <v>7.5364154528182403E-2</v>
      </c>
      <c r="G3286">
        <v>65.5</v>
      </c>
    </row>
    <row r="3287" spans="1:7" x14ac:dyDescent="0.25">
      <c r="A3287">
        <v>45239</v>
      </c>
      <c r="B3287" t="s">
        <v>1578</v>
      </c>
      <c r="C3287" t="s">
        <v>4080</v>
      </c>
      <c r="D3287" t="s">
        <v>4333</v>
      </c>
      <c r="E3287">
        <v>118600</v>
      </c>
      <c r="F3287">
        <v>6.9431920649233606E-2</v>
      </c>
      <c r="G3287">
        <v>69</v>
      </c>
    </row>
    <row r="3288" spans="1:7" x14ac:dyDescent="0.25">
      <c r="A3288">
        <v>55428</v>
      </c>
      <c r="B3288" t="s">
        <v>5348</v>
      </c>
      <c r="C3288" t="s">
        <v>5260</v>
      </c>
      <c r="D3288" t="s">
        <v>8314</v>
      </c>
      <c r="E3288">
        <v>227300</v>
      </c>
      <c r="F3288">
        <v>3.7425832952989499E-2</v>
      </c>
      <c r="G3288">
        <v>60</v>
      </c>
    </row>
    <row r="3289" spans="1:7" x14ac:dyDescent="0.25">
      <c r="A3289">
        <v>78552</v>
      </c>
      <c r="B3289" t="s">
        <v>8336</v>
      </c>
      <c r="C3289" t="s">
        <v>6396</v>
      </c>
      <c r="D3289" t="s">
        <v>8269</v>
      </c>
      <c r="E3289">
        <v>116100</v>
      </c>
      <c r="F3289">
        <v>7.5996292863762693E-2</v>
      </c>
      <c r="G3289">
        <v>0</v>
      </c>
    </row>
    <row r="3290" spans="1:7" x14ac:dyDescent="0.25">
      <c r="A3290">
        <v>55060</v>
      </c>
      <c r="B3290" t="s">
        <v>5282</v>
      </c>
      <c r="C3290" t="s">
        <v>5260</v>
      </c>
      <c r="D3290" t="s">
        <v>5282</v>
      </c>
      <c r="E3290">
        <v>180300</v>
      </c>
      <c r="F3290">
        <v>8.6799276672694395E-2</v>
      </c>
      <c r="G3290">
        <v>64</v>
      </c>
    </row>
    <row r="3291" spans="1:7" x14ac:dyDescent="0.25">
      <c r="A3291">
        <v>70607</v>
      </c>
      <c r="B3291" t="s">
        <v>6146</v>
      </c>
      <c r="C3291" t="s">
        <v>6091</v>
      </c>
      <c r="D3291" t="s">
        <v>6146</v>
      </c>
      <c r="E3291">
        <v>140100</v>
      </c>
      <c r="F3291">
        <v>-2.2330774598743899E-2</v>
      </c>
      <c r="G3291">
        <v>86</v>
      </c>
    </row>
    <row r="3292" spans="1:7" x14ac:dyDescent="0.25">
      <c r="A3292">
        <v>20155</v>
      </c>
      <c r="B3292" t="s">
        <v>2081</v>
      </c>
      <c r="C3292" t="s">
        <v>2066</v>
      </c>
      <c r="D3292" t="s">
        <v>8259</v>
      </c>
      <c r="E3292">
        <v>487300</v>
      </c>
      <c r="F3292">
        <v>1.0366991499067E-2</v>
      </c>
      <c r="G3292">
        <v>59</v>
      </c>
    </row>
    <row r="3293" spans="1:7" x14ac:dyDescent="0.25">
      <c r="A3293">
        <v>48101</v>
      </c>
      <c r="B3293" t="s">
        <v>4657</v>
      </c>
      <c r="C3293" t="s">
        <v>4633</v>
      </c>
      <c r="D3293" t="s">
        <v>8278</v>
      </c>
      <c r="E3293">
        <v>138000</v>
      </c>
      <c r="F3293">
        <v>5.34351145038168E-2</v>
      </c>
      <c r="G3293">
        <v>69</v>
      </c>
    </row>
    <row r="3294" spans="1:7" x14ac:dyDescent="0.25">
      <c r="A3294">
        <v>1826</v>
      </c>
      <c r="B3294" t="s">
        <v>251</v>
      </c>
      <c r="C3294" t="s">
        <v>106</v>
      </c>
      <c r="D3294" t="s">
        <v>8271</v>
      </c>
      <c r="E3294">
        <v>339100</v>
      </c>
      <c r="F3294">
        <v>2.13855421686747E-2</v>
      </c>
      <c r="G3294">
        <v>60.5</v>
      </c>
    </row>
    <row r="3295" spans="1:7" x14ac:dyDescent="0.25">
      <c r="A3295">
        <v>7410</v>
      </c>
      <c r="B3295" t="s">
        <v>798</v>
      </c>
      <c r="C3295" t="s">
        <v>733</v>
      </c>
      <c r="D3295" t="s">
        <v>8250</v>
      </c>
      <c r="E3295">
        <v>425300</v>
      </c>
      <c r="F3295">
        <v>1.7464114832535901E-2</v>
      </c>
      <c r="G3295">
        <v>85</v>
      </c>
    </row>
    <row r="3296" spans="1:7" x14ac:dyDescent="0.25">
      <c r="A3296">
        <v>89503</v>
      </c>
      <c r="B3296" t="s">
        <v>6864</v>
      </c>
      <c r="C3296" t="s">
        <v>6849</v>
      </c>
      <c r="D3296" t="s">
        <v>6864</v>
      </c>
      <c r="E3296">
        <v>311700</v>
      </c>
      <c r="F3296">
        <v>-8.5877862595419904E-3</v>
      </c>
      <c r="G3296">
        <v>50.5</v>
      </c>
    </row>
    <row r="3297" spans="1:7" x14ac:dyDescent="0.25">
      <c r="A3297">
        <v>47421</v>
      </c>
      <c r="B3297" t="s">
        <v>227</v>
      </c>
      <c r="C3297" t="s">
        <v>4413</v>
      </c>
      <c r="D3297" t="s">
        <v>227</v>
      </c>
      <c r="E3297">
        <v>102400</v>
      </c>
      <c r="F3297">
        <v>7.9030558482613297E-2</v>
      </c>
      <c r="G3297">
        <v>63.5</v>
      </c>
    </row>
    <row r="3298" spans="1:7" x14ac:dyDescent="0.25">
      <c r="A3298">
        <v>43082</v>
      </c>
      <c r="B3298" t="s">
        <v>4093</v>
      </c>
      <c r="C3298" t="s">
        <v>4080</v>
      </c>
      <c r="D3298" t="s">
        <v>2838</v>
      </c>
      <c r="E3298">
        <v>341600</v>
      </c>
      <c r="F3298">
        <v>-5.5312954876273598E-3</v>
      </c>
      <c r="G3298">
        <v>61</v>
      </c>
    </row>
    <row r="3299" spans="1:7" x14ac:dyDescent="0.25">
      <c r="A3299">
        <v>46545</v>
      </c>
      <c r="B3299" t="s">
        <v>4480</v>
      </c>
      <c r="C3299" t="s">
        <v>4413</v>
      </c>
      <c r="D3299" t="s">
        <v>8397</v>
      </c>
      <c r="E3299">
        <v>123900</v>
      </c>
      <c r="F3299">
        <v>6.5348237317282898E-2</v>
      </c>
      <c r="G3299">
        <v>63</v>
      </c>
    </row>
    <row r="3300" spans="1:7" x14ac:dyDescent="0.25">
      <c r="A3300">
        <v>11801</v>
      </c>
      <c r="B3300" t="s">
        <v>1216</v>
      </c>
      <c r="C3300" t="s">
        <v>1075</v>
      </c>
      <c r="D3300" t="s">
        <v>8250</v>
      </c>
      <c r="E3300">
        <v>482100</v>
      </c>
      <c r="F3300">
        <v>9.42211055276382E-3</v>
      </c>
      <c r="G3300">
        <v>121.5</v>
      </c>
    </row>
    <row r="3301" spans="1:7" x14ac:dyDescent="0.25">
      <c r="A3301">
        <v>28715</v>
      </c>
      <c r="B3301" t="s">
        <v>2837</v>
      </c>
      <c r="C3301" t="s">
        <v>2564</v>
      </c>
      <c r="D3301" t="s">
        <v>2862</v>
      </c>
      <c r="E3301">
        <v>252400</v>
      </c>
      <c r="F3301">
        <v>8.3261802575107305E-2</v>
      </c>
      <c r="G3301">
        <v>82</v>
      </c>
    </row>
    <row r="3302" spans="1:7" x14ac:dyDescent="0.25">
      <c r="A3302">
        <v>39157</v>
      </c>
      <c r="B3302" t="s">
        <v>2988</v>
      </c>
      <c r="C3302" t="s">
        <v>3932</v>
      </c>
      <c r="D3302" t="s">
        <v>557</v>
      </c>
      <c r="E3302">
        <v>199800</v>
      </c>
      <c r="F3302">
        <v>9.7199341021416794E-2</v>
      </c>
      <c r="G3302">
        <v>96</v>
      </c>
    </row>
    <row r="3303" spans="1:7" x14ac:dyDescent="0.25">
      <c r="A3303">
        <v>48089</v>
      </c>
      <c r="B3303" t="s">
        <v>138</v>
      </c>
      <c r="C3303" t="s">
        <v>4633</v>
      </c>
      <c r="D3303" t="s">
        <v>8278</v>
      </c>
      <c r="E3303">
        <v>61000</v>
      </c>
      <c r="F3303">
        <v>6.2717770034843204E-2</v>
      </c>
      <c r="G3303">
        <v>73</v>
      </c>
    </row>
    <row r="3304" spans="1:7" x14ac:dyDescent="0.25">
      <c r="A3304">
        <v>11787</v>
      </c>
      <c r="B3304" t="s">
        <v>1209</v>
      </c>
      <c r="C3304" t="s">
        <v>1075</v>
      </c>
      <c r="D3304" t="s">
        <v>8250</v>
      </c>
      <c r="E3304">
        <v>485700</v>
      </c>
      <c r="F3304">
        <v>4.7444468406297201E-2</v>
      </c>
      <c r="G3304">
        <v>110</v>
      </c>
    </row>
    <row r="3305" spans="1:7" x14ac:dyDescent="0.25">
      <c r="A3305">
        <v>17268</v>
      </c>
      <c r="B3305" t="s">
        <v>494</v>
      </c>
      <c r="C3305" t="s">
        <v>1538</v>
      </c>
      <c r="D3305" t="s">
        <v>8405</v>
      </c>
      <c r="E3305">
        <v>164000</v>
      </c>
      <c r="F3305">
        <v>1.99004975124378E-2</v>
      </c>
      <c r="G3305">
        <v>100</v>
      </c>
    </row>
    <row r="3306" spans="1:7" x14ac:dyDescent="0.25">
      <c r="A3306">
        <v>95070</v>
      </c>
      <c r="B3306" t="s">
        <v>1346</v>
      </c>
      <c r="C3306" t="s">
        <v>99</v>
      </c>
      <c r="D3306" t="s">
        <v>8294</v>
      </c>
      <c r="E3306">
        <v>2607500</v>
      </c>
      <c r="F3306">
        <v>-0.117477831178501</v>
      </c>
      <c r="G3306">
        <v>44</v>
      </c>
    </row>
    <row r="3307" spans="1:7" x14ac:dyDescent="0.25">
      <c r="A3307">
        <v>85331</v>
      </c>
      <c r="B3307" t="s">
        <v>2207</v>
      </c>
      <c r="C3307" t="s">
        <v>6743</v>
      </c>
      <c r="D3307" t="s">
        <v>8264</v>
      </c>
      <c r="E3307">
        <v>488600</v>
      </c>
      <c r="F3307">
        <v>3.14545070719865E-2</v>
      </c>
      <c r="G3307">
        <v>81</v>
      </c>
    </row>
    <row r="3308" spans="1:7" x14ac:dyDescent="0.25">
      <c r="A3308">
        <v>54449</v>
      </c>
      <c r="B3308" t="s">
        <v>304</v>
      </c>
      <c r="C3308" t="s">
        <v>5049</v>
      </c>
      <c r="D3308" t="s">
        <v>8406</v>
      </c>
      <c r="E3308" s="39">
        <v>160200</v>
      </c>
      <c r="F3308">
        <v>0.10865051903114201</v>
      </c>
      <c r="G3308">
        <v>86</v>
      </c>
    </row>
    <row r="3309" spans="1:7" x14ac:dyDescent="0.25">
      <c r="A3309">
        <v>28146</v>
      </c>
      <c r="B3309" t="s">
        <v>284</v>
      </c>
      <c r="C3309" t="s">
        <v>2564</v>
      </c>
      <c r="D3309" t="s">
        <v>8258</v>
      </c>
      <c r="E3309">
        <v>166600</v>
      </c>
      <c r="F3309">
        <v>7.5532601678502301E-2</v>
      </c>
      <c r="G3309">
        <v>57</v>
      </c>
    </row>
    <row r="3310" spans="1:7" x14ac:dyDescent="0.25">
      <c r="A3310">
        <v>11104</v>
      </c>
      <c r="B3310" t="s">
        <v>1074</v>
      </c>
      <c r="C3310" t="s">
        <v>1075</v>
      </c>
      <c r="D3310" t="s">
        <v>8250</v>
      </c>
      <c r="E3310">
        <v>688000</v>
      </c>
      <c r="F3310">
        <v>6.22201636560136E-2</v>
      </c>
      <c r="G3310">
        <v>160</v>
      </c>
    </row>
    <row r="3311" spans="1:7" x14ac:dyDescent="0.25">
      <c r="A3311">
        <v>98512</v>
      </c>
      <c r="B3311" t="s">
        <v>7611</v>
      </c>
      <c r="C3311" t="s">
        <v>7521</v>
      </c>
      <c r="D3311" t="s">
        <v>8354</v>
      </c>
      <c r="E3311">
        <v>352700</v>
      </c>
      <c r="F3311">
        <v>5.6937368894216397E-2</v>
      </c>
      <c r="G3311">
        <v>52</v>
      </c>
    </row>
    <row r="3312" spans="1:7" x14ac:dyDescent="0.25">
      <c r="A3312">
        <v>40504</v>
      </c>
      <c r="B3312" t="s">
        <v>351</v>
      </c>
      <c r="C3312" t="s">
        <v>4016</v>
      </c>
      <c r="D3312" t="s">
        <v>8341</v>
      </c>
      <c r="E3312">
        <v>152600</v>
      </c>
      <c r="F3312">
        <v>2.2788203753351201E-2</v>
      </c>
      <c r="G3312">
        <v>53</v>
      </c>
    </row>
    <row r="3313" spans="1:7" x14ac:dyDescent="0.25">
      <c r="A3313">
        <v>2176</v>
      </c>
      <c r="B3313" t="s">
        <v>326</v>
      </c>
      <c r="C3313" t="s">
        <v>106</v>
      </c>
      <c r="D3313" t="s">
        <v>8271</v>
      </c>
      <c r="E3313">
        <v>614800</v>
      </c>
      <c r="F3313">
        <v>-1.5690041626641001E-2</v>
      </c>
      <c r="G3313">
        <v>61</v>
      </c>
    </row>
    <row r="3314" spans="1:7" x14ac:dyDescent="0.25">
      <c r="A3314">
        <v>57104</v>
      </c>
      <c r="B3314" t="s">
        <v>5468</v>
      </c>
      <c r="C3314" t="s">
        <v>5459</v>
      </c>
      <c r="D3314" t="s">
        <v>5468</v>
      </c>
      <c r="E3314">
        <v>138900</v>
      </c>
      <c r="F3314">
        <v>5.3869499241274703E-2</v>
      </c>
      <c r="G3314">
        <v>61</v>
      </c>
    </row>
    <row r="3315" spans="1:7" x14ac:dyDescent="0.25">
      <c r="A3315">
        <v>72205</v>
      </c>
      <c r="B3315" t="s">
        <v>6233</v>
      </c>
      <c r="C3315" t="s">
        <v>6206</v>
      </c>
      <c r="D3315" t="s">
        <v>8326</v>
      </c>
      <c r="E3315">
        <v>162000</v>
      </c>
      <c r="F3315">
        <v>3.5805626598465499E-2</v>
      </c>
      <c r="G3315">
        <v>101.5</v>
      </c>
    </row>
    <row r="3316" spans="1:7" x14ac:dyDescent="0.25">
      <c r="A3316">
        <v>2038</v>
      </c>
      <c r="B3316" t="s">
        <v>300</v>
      </c>
      <c r="C3316" t="s">
        <v>106</v>
      </c>
      <c r="D3316" t="s">
        <v>8271</v>
      </c>
      <c r="E3316">
        <v>429200</v>
      </c>
      <c r="F3316">
        <v>1.8751483503441701E-2</v>
      </c>
      <c r="G3316">
        <v>70</v>
      </c>
    </row>
    <row r="3317" spans="1:7" x14ac:dyDescent="0.25">
      <c r="A3317">
        <v>32817</v>
      </c>
      <c r="B3317" t="s">
        <v>3324</v>
      </c>
      <c r="C3317" t="s">
        <v>3212</v>
      </c>
      <c r="D3317" t="s">
        <v>8272</v>
      </c>
      <c r="E3317">
        <v>252800</v>
      </c>
      <c r="F3317">
        <v>4.4196612969847199E-2</v>
      </c>
      <c r="G3317">
        <v>62</v>
      </c>
    </row>
    <row r="3318" spans="1:7" x14ac:dyDescent="0.25">
      <c r="A3318">
        <v>30306</v>
      </c>
      <c r="B3318" t="s">
        <v>3063</v>
      </c>
      <c r="C3318" t="s">
        <v>2990</v>
      </c>
      <c r="D3318" t="s">
        <v>8261</v>
      </c>
      <c r="E3318">
        <v>695900</v>
      </c>
      <c r="F3318">
        <v>-1.2627695800227001E-2</v>
      </c>
      <c r="G3318">
        <v>64</v>
      </c>
    </row>
    <row r="3319" spans="1:7" x14ac:dyDescent="0.25">
      <c r="A3319">
        <v>67207</v>
      </c>
      <c r="B3319" t="s">
        <v>6031</v>
      </c>
      <c r="C3319" t="s">
        <v>5958</v>
      </c>
      <c r="D3319" t="s">
        <v>6031</v>
      </c>
      <c r="E3319">
        <v>154900</v>
      </c>
      <c r="F3319">
        <v>1.50720838794233E-2</v>
      </c>
      <c r="G3319">
        <v>56</v>
      </c>
    </row>
    <row r="3320" spans="1:7" x14ac:dyDescent="0.25">
      <c r="A3320">
        <v>54481</v>
      </c>
      <c r="B3320" t="s">
        <v>5208</v>
      </c>
      <c r="C3320" t="s">
        <v>5049</v>
      </c>
      <c r="D3320" t="s">
        <v>5208</v>
      </c>
      <c r="E3320">
        <v>150800</v>
      </c>
      <c r="F3320">
        <v>5.3072625698324001E-2</v>
      </c>
      <c r="G3320">
        <v>65</v>
      </c>
    </row>
    <row r="3321" spans="1:7" x14ac:dyDescent="0.25">
      <c r="A3321">
        <v>98466</v>
      </c>
      <c r="B3321" t="s">
        <v>7609</v>
      </c>
      <c r="C3321" t="s">
        <v>7521</v>
      </c>
      <c r="D3321" t="s">
        <v>8268</v>
      </c>
      <c r="E3321">
        <v>405000</v>
      </c>
      <c r="F3321">
        <v>6.3829787234042507E-2</v>
      </c>
      <c r="G3321">
        <v>43</v>
      </c>
    </row>
    <row r="3322" spans="1:7" x14ac:dyDescent="0.25">
      <c r="A3322">
        <v>80302</v>
      </c>
      <c r="B3322" t="s">
        <v>6531</v>
      </c>
      <c r="C3322" t="s">
        <v>6509</v>
      </c>
      <c r="D3322" t="s">
        <v>6531</v>
      </c>
      <c r="E3322">
        <v>848700</v>
      </c>
      <c r="F3322">
        <v>1.40996534830924E-2</v>
      </c>
      <c r="G3322">
        <v>91</v>
      </c>
    </row>
    <row r="3323" spans="1:7" x14ac:dyDescent="0.25">
      <c r="A3323">
        <v>75254</v>
      </c>
      <c r="B3323" t="s">
        <v>2692</v>
      </c>
      <c r="C3323" t="s">
        <v>6396</v>
      </c>
      <c r="D3323" t="s">
        <v>8262</v>
      </c>
      <c r="E3323">
        <v>191400</v>
      </c>
      <c r="F3323">
        <v>0.12060889929742399</v>
      </c>
      <c r="G3323">
        <v>70</v>
      </c>
    </row>
    <row r="3324" spans="1:7" x14ac:dyDescent="0.25">
      <c r="A3324">
        <v>32408</v>
      </c>
      <c r="B3324" t="s">
        <v>3262</v>
      </c>
      <c r="C3324" t="s">
        <v>3212</v>
      </c>
      <c r="D3324" t="s">
        <v>3262</v>
      </c>
      <c r="E3324">
        <v>253500</v>
      </c>
      <c r="F3324">
        <v>8.0562659846547299E-2</v>
      </c>
      <c r="G3324">
        <v>82.5</v>
      </c>
    </row>
    <row r="3325" spans="1:7" x14ac:dyDescent="0.25">
      <c r="A3325">
        <v>46131</v>
      </c>
      <c r="B3325" t="s">
        <v>300</v>
      </c>
      <c r="C3325" t="s">
        <v>4413</v>
      </c>
      <c r="D3325" t="s">
        <v>8292</v>
      </c>
      <c r="E3325">
        <v>156900</v>
      </c>
      <c r="F3325">
        <v>0.115931721194879</v>
      </c>
      <c r="G3325">
        <v>57</v>
      </c>
    </row>
    <row r="3326" spans="1:7" x14ac:dyDescent="0.25">
      <c r="A3326">
        <v>33626</v>
      </c>
      <c r="B3326" t="s">
        <v>3452</v>
      </c>
      <c r="C3326" t="s">
        <v>3212</v>
      </c>
      <c r="D3326" t="s">
        <v>8283</v>
      </c>
      <c r="E3326">
        <v>358600</v>
      </c>
      <c r="F3326">
        <v>1.9039499857914199E-2</v>
      </c>
      <c r="G3326">
        <v>77.5</v>
      </c>
    </row>
    <row r="3327" spans="1:7" x14ac:dyDescent="0.25">
      <c r="A3327">
        <v>8822</v>
      </c>
      <c r="B3327" t="s">
        <v>1052</v>
      </c>
      <c r="C3327" t="s">
        <v>733</v>
      </c>
      <c r="D3327" t="s">
        <v>8250</v>
      </c>
      <c r="E3327">
        <v>390700</v>
      </c>
      <c r="F3327">
        <v>-7.3678861788617897E-3</v>
      </c>
      <c r="G3327">
        <v>99.5</v>
      </c>
    </row>
    <row r="3328" spans="1:7" x14ac:dyDescent="0.25">
      <c r="A3328">
        <v>55128</v>
      </c>
      <c r="B3328" t="s">
        <v>5305</v>
      </c>
      <c r="C3328" t="s">
        <v>5260</v>
      </c>
      <c r="D3328" t="s">
        <v>8314</v>
      </c>
      <c r="E3328">
        <v>257700</v>
      </c>
      <c r="F3328">
        <v>5.3126277073968102E-2</v>
      </c>
      <c r="G3328">
        <v>67</v>
      </c>
    </row>
    <row r="3329" spans="1:7" x14ac:dyDescent="0.25">
      <c r="A3329">
        <v>55024</v>
      </c>
      <c r="B3329" t="s">
        <v>1482</v>
      </c>
      <c r="C3329" t="s">
        <v>5260</v>
      </c>
      <c r="D3329" t="s">
        <v>8314</v>
      </c>
      <c r="E3329">
        <v>286200</v>
      </c>
      <c r="F3329">
        <v>4.3763676148796497E-2</v>
      </c>
      <c r="G3329">
        <v>70</v>
      </c>
    </row>
    <row r="3330" spans="1:7" x14ac:dyDescent="0.25">
      <c r="A3330">
        <v>27870</v>
      </c>
      <c r="B3330" t="s">
        <v>2669</v>
      </c>
      <c r="C3330" t="s">
        <v>2564</v>
      </c>
      <c r="D3330" t="s">
        <v>2669</v>
      </c>
      <c r="E3330">
        <v>96100</v>
      </c>
      <c r="F3330">
        <v>7.6147816349384098E-2</v>
      </c>
      <c r="G3330">
        <v>105.5</v>
      </c>
    </row>
    <row r="3331" spans="1:7" x14ac:dyDescent="0.25">
      <c r="A3331">
        <v>78728</v>
      </c>
      <c r="B3331" t="s">
        <v>5369</v>
      </c>
      <c r="C3331" t="s">
        <v>6396</v>
      </c>
      <c r="D3331" t="s">
        <v>8254</v>
      </c>
      <c r="E3331">
        <v>286900</v>
      </c>
      <c r="F3331">
        <v>3.7988422575976802E-2</v>
      </c>
      <c r="G3331">
        <v>59</v>
      </c>
    </row>
    <row r="3332" spans="1:7" x14ac:dyDescent="0.25">
      <c r="A3332">
        <v>22207</v>
      </c>
      <c r="B3332" t="s">
        <v>356</v>
      </c>
      <c r="C3332" t="s">
        <v>2066</v>
      </c>
      <c r="D3332" t="s">
        <v>8259</v>
      </c>
      <c r="E3332">
        <v>994500</v>
      </c>
      <c r="F3332">
        <v>7.2352814319603206E-2</v>
      </c>
      <c r="G3332">
        <v>81</v>
      </c>
    </row>
    <row r="3333" spans="1:7" x14ac:dyDescent="0.25">
      <c r="A3333">
        <v>91776</v>
      </c>
      <c r="B3333" t="s">
        <v>6944</v>
      </c>
      <c r="C3333" t="s">
        <v>99</v>
      </c>
      <c r="D3333" t="s">
        <v>8256</v>
      </c>
      <c r="E3333">
        <v>672000</v>
      </c>
      <c r="F3333">
        <v>-1.5817223198594001E-2</v>
      </c>
      <c r="G3333">
        <v>70.5</v>
      </c>
    </row>
    <row r="3334" spans="1:7" x14ac:dyDescent="0.25">
      <c r="A3334">
        <v>48045</v>
      </c>
      <c r="B3334" t="s">
        <v>591</v>
      </c>
      <c r="C3334" t="s">
        <v>4633</v>
      </c>
      <c r="D3334" t="s">
        <v>8278</v>
      </c>
      <c r="E3334">
        <v>189600</v>
      </c>
      <c r="F3334">
        <v>1.6621983914209101E-2</v>
      </c>
      <c r="G3334">
        <v>64</v>
      </c>
    </row>
    <row r="3335" spans="1:7" x14ac:dyDescent="0.25">
      <c r="A3335">
        <v>98335</v>
      </c>
      <c r="B3335" t="s">
        <v>7579</v>
      </c>
      <c r="C3335" t="s">
        <v>7521</v>
      </c>
      <c r="D3335" t="s">
        <v>8268</v>
      </c>
      <c r="E3335">
        <v>538200</v>
      </c>
      <c r="F3335">
        <v>7.2325164375373605E-2</v>
      </c>
      <c r="G3335">
        <v>59</v>
      </c>
    </row>
    <row r="3336" spans="1:7" x14ac:dyDescent="0.25">
      <c r="A3336">
        <v>83616</v>
      </c>
      <c r="B3336" t="s">
        <v>4749</v>
      </c>
      <c r="C3336" t="s">
        <v>6625</v>
      </c>
      <c r="D3336" t="s">
        <v>8317</v>
      </c>
      <c r="E3336">
        <v>488000</v>
      </c>
      <c r="F3336">
        <v>9.7615834457939699E-2</v>
      </c>
      <c r="G3336">
        <v>64</v>
      </c>
    </row>
    <row r="3337" spans="1:7" x14ac:dyDescent="0.25">
      <c r="A3337">
        <v>55904</v>
      </c>
      <c r="B3337" t="s">
        <v>403</v>
      </c>
      <c r="C3337" t="s">
        <v>5260</v>
      </c>
      <c r="D3337" t="s">
        <v>403</v>
      </c>
      <c r="E3337">
        <v>185100</v>
      </c>
      <c r="F3337">
        <v>6.8090017311021406E-2</v>
      </c>
      <c r="G3337">
        <v>57</v>
      </c>
    </row>
    <row r="3338" spans="1:7" x14ac:dyDescent="0.25">
      <c r="A3338">
        <v>84660</v>
      </c>
      <c r="B3338" t="s">
        <v>6735</v>
      </c>
      <c r="C3338" t="s">
        <v>6693</v>
      </c>
      <c r="D3338" t="s">
        <v>8349</v>
      </c>
      <c r="E3338">
        <v>336100</v>
      </c>
      <c r="F3338">
        <v>0.110340270895276</v>
      </c>
      <c r="G3338">
        <v>41</v>
      </c>
    </row>
    <row r="3339" spans="1:7" x14ac:dyDescent="0.25">
      <c r="A3339">
        <v>16335</v>
      </c>
      <c r="B3339" t="s">
        <v>1698</v>
      </c>
      <c r="C3339" t="s">
        <v>1538</v>
      </c>
      <c r="D3339" t="s">
        <v>1698</v>
      </c>
      <c r="E3339">
        <v>100300</v>
      </c>
      <c r="F3339">
        <v>0.100987925356751</v>
      </c>
      <c r="G3339">
        <v>93</v>
      </c>
    </row>
    <row r="3340" spans="1:7" x14ac:dyDescent="0.25">
      <c r="A3340">
        <v>72113</v>
      </c>
      <c r="B3340" t="s">
        <v>6225</v>
      </c>
      <c r="C3340" t="s">
        <v>6206</v>
      </c>
      <c r="D3340" t="s">
        <v>8326</v>
      </c>
      <c r="E3340">
        <v>209200</v>
      </c>
      <c r="F3340">
        <v>-1.4319809069212399E-3</v>
      </c>
      <c r="G3340">
        <v>85.5</v>
      </c>
    </row>
    <row r="3341" spans="1:7" x14ac:dyDescent="0.25">
      <c r="A3341">
        <v>91325</v>
      </c>
      <c r="B3341" t="s">
        <v>98</v>
      </c>
      <c r="C3341" t="s">
        <v>99</v>
      </c>
      <c r="D3341" t="s">
        <v>8256</v>
      </c>
      <c r="E3341">
        <v>709400</v>
      </c>
      <c r="F3341">
        <v>3.2455246688982697E-2</v>
      </c>
      <c r="G3341">
        <v>64</v>
      </c>
    </row>
    <row r="3342" spans="1:7" x14ac:dyDescent="0.25">
      <c r="A3342">
        <v>20165</v>
      </c>
      <c r="B3342" t="s">
        <v>216</v>
      </c>
      <c r="C3342" t="s">
        <v>2066</v>
      </c>
      <c r="D3342" t="s">
        <v>8259</v>
      </c>
      <c r="E3342">
        <v>505200</v>
      </c>
      <c r="F3342">
        <v>2.7664768104149699E-2</v>
      </c>
      <c r="G3342">
        <v>56</v>
      </c>
    </row>
    <row r="3343" spans="1:7" x14ac:dyDescent="0.25">
      <c r="A3343">
        <v>37205</v>
      </c>
      <c r="B3343" t="s">
        <v>3695</v>
      </c>
      <c r="C3343" t="s">
        <v>3692</v>
      </c>
      <c r="D3343" t="s">
        <v>8255</v>
      </c>
      <c r="E3343">
        <v>592900</v>
      </c>
      <c r="F3343">
        <v>2.0481927710843398E-2</v>
      </c>
      <c r="G3343">
        <v>82</v>
      </c>
    </row>
    <row r="3344" spans="1:7" x14ac:dyDescent="0.25">
      <c r="A3344">
        <v>60035</v>
      </c>
      <c r="B3344" t="s">
        <v>1073</v>
      </c>
      <c r="C3344" t="s">
        <v>5519</v>
      </c>
      <c r="D3344" t="s">
        <v>8251</v>
      </c>
      <c r="E3344">
        <v>480900</v>
      </c>
      <c r="F3344">
        <v>2.2926219258024199E-3</v>
      </c>
      <c r="G3344">
        <v>126</v>
      </c>
    </row>
    <row r="3345" spans="1:7" x14ac:dyDescent="0.25">
      <c r="A3345">
        <v>66801</v>
      </c>
      <c r="B3345" t="s">
        <v>6002</v>
      </c>
      <c r="C3345" t="s">
        <v>5958</v>
      </c>
      <c r="D3345" t="s">
        <v>6002</v>
      </c>
      <c r="E3345">
        <v>94400</v>
      </c>
      <c r="F3345">
        <v>2.7203482045701801E-2</v>
      </c>
      <c r="G3345">
        <v>61.5</v>
      </c>
    </row>
    <row r="3346" spans="1:7" x14ac:dyDescent="0.25">
      <c r="A3346">
        <v>27012</v>
      </c>
      <c r="B3346" t="s">
        <v>2567</v>
      </c>
      <c r="C3346" t="s">
        <v>2564</v>
      </c>
      <c r="D3346" t="s">
        <v>2574</v>
      </c>
      <c r="E3346">
        <v>229000</v>
      </c>
      <c r="F3346">
        <v>6.2152133580705003E-2</v>
      </c>
      <c r="G3346">
        <v>71</v>
      </c>
    </row>
    <row r="3347" spans="1:7" x14ac:dyDescent="0.25">
      <c r="A3347">
        <v>15010</v>
      </c>
      <c r="B3347" t="s">
        <v>1542</v>
      </c>
      <c r="C3347" t="s">
        <v>1538</v>
      </c>
      <c r="D3347" t="s">
        <v>1587</v>
      </c>
      <c r="E3347">
        <v>131600</v>
      </c>
      <c r="F3347">
        <v>2.2533022533022501E-2</v>
      </c>
      <c r="G3347">
        <v>79.5</v>
      </c>
    </row>
    <row r="3348" spans="1:7" x14ac:dyDescent="0.25">
      <c r="A3348">
        <v>37921</v>
      </c>
      <c r="B3348" t="s">
        <v>3848</v>
      </c>
      <c r="C3348" t="s">
        <v>3692</v>
      </c>
      <c r="D3348" t="s">
        <v>3848</v>
      </c>
      <c r="E3348">
        <v>142700</v>
      </c>
      <c r="F3348">
        <v>7.3739653875094097E-2</v>
      </c>
      <c r="G3348">
        <v>59</v>
      </c>
    </row>
    <row r="3349" spans="1:7" x14ac:dyDescent="0.25">
      <c r="A3349">
        <v>18015</v>
      </c>
      <c r="B3349" t="s">
        <v>518</v>
      </c>
      <c r="C3349" t="s">
        <v>1538</v>
      </c>
      <c r="D3349" t="s">
        <v>8350</v>
      </c>
      <c r="E3349">
        <v>154500</v>
      </c>
      <c r="F3349">
        <v>1.7786561264822101E-2</v>
      </c>
      <c r="G3349">
        <v>69.5</v>
      </c>
    </row>
    <row r="3350" spans="1:7" x14ac:dyDescent="0.25">
      <c r="A3350">
        <v>12205</v>
      </c>
      <c r="B3350" t="s">
        <v>1261</v>
      </c>
      <c r="C3350" t="s">
        <v>1075</v>
      </c>
      <c r="D3350" t="s">
        <v>8320</v>
      </c>
      <c r="E3350">
        <v>214800</v>
      </c>
      <c r="F3350">
        <v>1.22525918944392E-2</v>
      </c>
      <c r="G3350">
        <v>78</v>
      </c>
    </row>
    <row r="3351" spans="1:7" x14ac:dyDescent="0.25">
      <c r="A3351">
        <v>37801</v>
      </c>
      <c r="B3351" t="s">
        <v>3824</v>
      </c>
      <c r="C3351" t="s">
        <v>3692</v>
      </c>
      <c r="D3351" t="s">
        <v>3848</v>
      </c>
      <c r="E3351">
        <v>192200</v>
      </c>
      <c r="F3351">
        <v>7.37430167597765E-2</v>
      </c>
      <c r="G3351">
        <v>69</v>
      </c>
    </row>
    <row r="3352" spans="1:7" x14ac:dyDescent="0.25">
      <c r="A3352">
        <v>19038</v>
      </c>
      <c r="B3352" t="s">
        <v>341</v>
      </c>
      <c r="C3352" t="s">
        <v>1538</v>
      </c>
      <c r="D3352" t="s">
        <v>8293</v>
      </c>
      <c r="E3352">
        <v>303800</v>
      </c>
      <c r="F3352">
        <v>2.25513295186806E-2</v>
      </c>
      <c r="G3352">
        <v>71</v>
      </c>
    </row>
    <row r="3353" spans="1:7" x14ac:dyDescent="0.25">
      <c r="A3353">
        <v>77532</v>
      </c>
      <c r="B3353" t="s">
        <v>5421</v>
      </c>
      <c r="C3353" t="s">
        <v>6396</v>
      </c>
      <c r="D3353" t="s">
        <v>8252</v>
      </c>
      <c r="E3353">
        <v>195500</v>
      </c>
      <c r="F3353">
        <v>5.0510478237506699E-2</v>
      </c>
      <c r="G3353">
        <v>89.5</v>
      </c>
    </row>
    <row r="3354" spans="1:7" x14ac:dyDescent="0.25">
      <c r="A3354">
        <v>70364</v>
      </c>
      <c r="B3354" t="s">
        <v>6115</v>
      </c>
      <c r="C3354" t="s">
        <v>6091</v>
      </c>
      <c r="D3354" t="s">
        <v>8347</v>
      </c>
      <c r="E3354">
        <v>160600</v>
      </c>
      <c r="F3354">
        <v>4.8987589810581302E-2</v>
      </c>
      <c r="G3354">
        <v>107.5</v>
      </c>
    </row>
    <row r="3355" spans="1:7" x14ac:dyDescent="0.25">
      <c r="A3355">
        <v>19601</v>
      </c>
      <c r="B3355" t="s">
        <v>261</v>
      </c>
      <c r="C3355" t="s">
        <v>1538</v>
      </c>
      <c r="D3355" t="s">
        <v>261</v>
      </c>
      <c r="E3355">
        <v>63900</v>
      </c>
      <c r="F3355">
        <v>0.17032967032967</v>
      </c>
      <c r="G3355">
        <v>93</v>
      </c>
    </row>
    <row r="3356" spans="1:7" x14ac:dyDescent="0.25">
      <c r="A3356">
        <v>81007</v>
      </c>
      <c r="B3356" t="s">
        <v>6574</v>
      </c>
      <c r="C3356" t="s">
        <v>6509</v>
      </c>
      <c r="D3356" t="s">
        <v>6574</v>
      </c>
      <c r="E3356">
        <v>268100</v>
      </c>
      <c r="F3356">
        <v>9.7870597870597903E-2</v>
      </c>
      <c r="G3356">
        <v>70.5</v>
      </c>
    </row>
    <row r="3357" spans="1:7" x14ac:dyDescent="0.25">
      <c r="A3357">
        <v>93420</v>
      </c>
      <c r="B3357" t="s">
        <v>7099</v>
      </c>
      <c r="C3357" t="s">
        <v>99</v>
      </c>
      <c r="D3357" t="s">
        <v>8360</v>
      </c>
      <c r="E3357">
        <v>689200</v>
      </c>
      <c r="F3357">
        <v>-8.6981733835894497E-4</v>
      </c>
      <c r="G3357">
        <v>91</v>
      </c>
    </row>
    <row r="3358" spans="1:7" x14ac:dyDescent="0.25">
      <c r="A3358">
        <v>53213</v>
      </c>
      <c r="B3358" t="s">
        <v>5103</v>
      </c>
      <c r="C3358" t="s">
        <v>5049</v>
      </c>
      <c r="D3358" t="s">
        <v>8331</v>
      </c>
      <c r="E3358">
        <v>264300</v>
      </c>
      <c r="F3358">
        <v>2.7205596579867899E-2</v>
      </c>
      <c r="G3358">
        <v>64</v>
      </c>
    </row>
    <row r="3359" spans="1:7" x14ac:dyDescent="0.25">
      <c r="A3359">
        <v>60438</v>
      </c>
      <c r="B3359" t="s">
        <v>1532</v>
      </c>
      <c r="C3359" t="s">
        <v>5519</v>
      </c>
      <c r="D3359" t="s">
        <v>8251</v>
      </c>
      <c r="E3359">
        <v>116300</v>
      </c>
      <c r="F3359">
        <v>4.6804680468046797E-2</v>
      </c>
      <c r="G3359">
        <v>86.5</v>
      </c>
    </row>
    <row r="3360" spans="1:7" x14ac:dyDescent="0.25">
      <c r="A3360">
        <v>76087</v>
      </c>
      <c r="B3360" t="s">
        <v>6293</v>
      </c>
      <c r="C3360" t="s">
        <v>6396</v>
      </c>
      <c r="D3360" t="s">
        <v>8262</v>
      </c>
      <c r="E3360">
        <v>285400</v>
      </c>
      <c r="F3360">
        <v>6.7714178825289906E-2</v>
      </c>
      <c r="G3360">
        <v>52</v>
      </c>
    </row>
    <row r="3361" spans="1:7" x14ac:dyDescent="0.25">
      <c r="A3361">
        <v>33026</v>
      </c>
      <c r="B3361" t="s">
        <v>3352</v>
      </c>
      <c r="C3361" t="s">
        <v>3212</v>
      </c>
      <c r="D3361" t="s">
        <v>8265</v>
      </c>
      <c r="E3361">
        <v>277100</v>
      </c>
      <c r="F3361">
        <v>3.0877976190476199E-2</v>
      </c>
      <c r="G3361">
        <v>74</v>
      </c>
    </row>
    <row r="3362" spans="1:7" x14ac:dyDescent="0.25">
      <c r="A3362">
        <v>60076</v>
      </c>
      <c r="B3362" t="s">
        <v>5549</v>
      </c>
      <c r="C3362" t="s">
        <v>5519</v>
      </c>
      <c r="D3362" t="s">
        <v>8251</v>
      </c>
      <c r="E3362">
        <v>308200</v>
      </c>
      <c r="F3362">
        <v>-1.12287455887071E-2</v>
      </c>
      <c r="G3362">
        <v>82</v>
      </c>
    </row>
    <row r="3363" spans="1:7" x14ac:dyDescent="0.25">
      <c r="A3363">
        <v>64151</v>
      </c>
      <c r="B3363" t="s">
        <v>5890</v>
      </c>
      <c r="C3363" t="s">
        <v>5817</v>
      </c>
      <c r="D3363" t="s">
        <v>5890</v>
      </c>
      <c r="E3363">
        <v>220900</v>
      </c>
      <c r="F3363">
        <v>4.1489863272041502E-2</v>
      </c>
      <c r="G3363">
        <v>56</v>
      </c>
    </row>
    <row r="3364" spans="1:7" x14ac:dyDescent="0.25">
      <c r="A3364">
        <v>76548</v>
      </c>
      <c r="B3364" t="s">
        <v>8407</v>
      </c>
      <c r="C3364" t="s">
        <v>6396</v>
      </c>
      <c r="D3364" t="s">
        <v>8343</v>
      </c>
      <c r="E3364">
        <v>202300</v>
      </c>
      <c r="F3364">
        <v>3.0565461029037198E-2</v>
      </c>
      <c r="G3364">
        <v>0</v>
      </c>
    </row>
    <row r="3365" spans="1:7" x14ac:dyDescent="0.25">
      <c r="A3365">
        <v>27278</v>
      </c>
      <c r="B3365" t="s">
        <v>480</v>
      </c>
      <c r="C3365" t="s">
        <v>2564</v>
      </c>
      <c r="D3365" t="s">
        <v>8300</v>
      </c>
      <c r="E3365">
        <v>257400</v>
      </c>
      <c r="F3365">
        <v>4.9755301794453498E-2</v>
      </c>
      <c r="G3365">
        <v>78.5</v>
      </c>
    </row>
    <row r="3366" spans="1:7" x14ac:dyDescent="0.25">
      <c r="A3366">
        <v>53220</v>
      </c>
      <c r="B3366" t="s">
        <v>164</v>
      </c>
      <c r="C3366" t="s">
        <v>5049</v>
      </c>
      <c r="D3366" t="s">
        <v>8331</v>
      </c>
      <c r="E3366">
        <v>166900</v>
      </c>
      <c r="F3366">
        <v>3.0883261272390401E-2</v>
      </c>
      <c r="G3366">
        <v>64</v>
      </c>
    </row>
    <row r="3367" spans="1:7" x14ac:dyDescent="0.25">
      <c r="A3367">
        <v>77630</v>
      </c>
      <c r="B3367" t="s">
        <v>175</v>
      </c>
      <c r="C3367" t="s">
        <v>6396</v>
      </c>
      <c r="D3367" t="s">
        <v>8388</v>
      </c>
      <c r="E3367">
        <v>90300</v>
      </c>
      <c r="F3367">
        <v>0.118959107806691</v>
      </c>
      <c r="G3367">
        <v>0</v>
      </c>
    </row>
    <row r="3368" spans="1:7" x14ac:dyDescent="0.25">
      <c r="A3368">
        <v>33870</v>
      </c>
      <c r="B3368" t="s">
        <v>3484</v>
      </c>
      <c r="C3368" t="s">
        <v>3212</v>
      </c>
      <c r="D3368" t="s">
        <v>3484</v>
      </c>
      <c r="E3368">
        <v>117100</v>
      </c>
      <c r="F3368">
        <v>7.9262672811059906E-2</v>
      </c>
      <c r="G3368">
        <v>63</v>
      </c>
    </row>
    <row r="3369" spans="1:7" x14ac:dyDescent="0.25">
      <c r="A3369">
        <v>93955</v>
      </c>
      <c r="B3369" t="s">
        <v>7159</v>
      </c>
      <c r="C3369" t="s">
        <v>99</v>
      </c>
      <c r="D3369" t="s">
        <v>7151</v>
      </c>
      <c r="E3369">
        <v>541000</v>
      </c>
      <c r="F3369">
        <v>5.0281498738109102E-2</v>
      </c>
      <c r="G3369">
        <v>70</v>
      </c>
    </row>
    <row r="3370" spans="1:7" x14ac:dyDescent="0.25">
      <c r="A3370">
        <v>4330</v>
      </c>
      <c r="B3370" t="s">
        <v>622</v>
      </c>
      <c r="C3370" t="s">
        <v>575</v>
      </c>
      <c r="D3370" t="s">
        <v>8408</v>
      </c>
      <c r="E3370">
        <v>147500</v>
      </c>
      <c r="F3370">
        <v>6.4981949458483707E-2</v>
      </c>
      <c r="G3370">
        <v>84</v>
      </c>
    </row>
    <row r="3371" spans="1:7" x14ac:dyDescent="0.25">
      <c r="A3371">
        <v>93454</v>
      </c>
      <c r="B3371" t="s">
        <v>7114</v>
      </c>
      <c r="C3371" t="s">
        <v>99</v>
      </c>
      <c r="D3371" t="s">
        <v>8352</v>
      </c>
      <c r="E3371">
        <v>365700</v>
      </c>
      <c r="F3371">
        <v>3.5977337110481601E-2</v>
      </c>
      <c r="G3371">
        <v>61</v>
      </c>
    </row>
    <row r="3372" spans="1:7" x14ac:dyDescent="0.25">
      <c r="A3372">
        <v>36561</v>
      </c>
      <c r="B3372" t="s">
        <v>3669</v>
      </c>
      <c r="C3372" t="s">
        <v>3568</v>
      </c>
      <c r="D3372" t="s">
        <v>8394</v>
      </c>
      <c r="E3372">
        <v>362100</v>
      </c>
      <c r="F3372">
        <v>9.5944309927360805E-2</v>
      </c>
      <c r="G3372">
        <v>112</v>
      </c>
    </row>
    <row r="3373" spans="1:7" x14ac:dyDescent="0.25">
      <c r="A3373">
        <v>91403</v>
      </c>
      <c r="B3373" t="s">
        <v>98</v>
      </c>
      <c r="C3373" t="s">
        <v>99</v>
      </c>
      <c r="D3373" t="s">
        <v>8256</v>
      </c>
      <c r="E3373">
        <v>1095900</v>
      </c>
      <c r="F3373">
        <v>7.0759051644918199E-3</v>
      </c>
      <c r="G3373">
        <v>73</v>
      </c>
    </row>
    <row r="3374" spans="1:7" x14ac:dyDescent="0.25">
      <c r="A3374">
        <v>97008</v>
      </c>
      <c r="B3374" t="s">
        <v>4721</v>
      </c>
      <c r="C3374" t="s">
        <v>7409</v>
      </c>
      <c r="D3374" t="s">
        <v>8281</v>
      </c>
      <c r="E3374">
        <v>419500</v>
      </c>
      <c r="F3374">
        <v>1.9441069258809202E-2</v>
      </c>
      <c r="G3374">
        <v>50.5</v>
      </c>
    </row>
    <row r="3375" spans="1:7" x14ac:dyDescent="0.25">
      <c r="A3375">
        <v>37323</v>
      </c>
      <c r="B3375" t="s">
        <v>2568</v>
      </c>
      <c r="C3375" t="s">
        <v>3692</v>
      </c>
      <c r="D3375" t="s">
        <v>2568</v>
      </c>
      <c r="E3375">
        <v>138000</v>
      </c>
      <c r="F3375">
        <v>7.1428571428571397E-2</v>
      </c>
      <c r="G3375">
        <v>80</v>
      </c>
    </row>
    <row r="3376" spans="1:7" x14ac:dyDescent="0.25">
      <c r="A3376">
        <v>96825</v>
      </c>
      <c r="B3376" t="s">
        <v>7408</v>
      </c>
      <c r="C3376" t="s">
        <v>7368</v>
      </c>
      <c r="D3376" t="s">
        <v>8315</v>
      </c>
      <c r="E3376">
        <v>926000</v>
      </c>
      <c r="F3376">
        <v>-1.77150737244086E-2</v>
      </c>
      <c r="G3376">
        <v>88</v>
      </c>
    </row>
    <row r="3377" spans="1:7" x14ac:dyDescent="0.25">
      <c r="A3377">
        <v>80301</v>
      </c>
      <c r="B3377" t="s">
        <v>6531</v>
      </c>
      <c r="C3377" t="s">
        <v>6509</v>
      </c>
      <c r="D3377" t="s">
        <v>6531</v>
      </c>
      <c r="E3377">
        <v>577600</v>
      </c>
      <c r="F3377">
        <v>1.4757554462403399E-2</v>
      </c>
      <c r="G3377">
        <v>59</v>
      </c>
    </row>
    <row r="3378" spans="1:7" x14ac:dyDescent="0.25">
      <c r="A3378">
        <v>75042</v>
      </c>
      <c r="B3378" t="s">
        <v>6404</v>
      </c>
      <c r="C3378" t="s">
        <v>6396</v>
      </c>
      <c r="D3378" t="s">
        <v>8262</v>
      </c>
      <c r="E3378">
        <v>196900</v>
      </c>
      <c r="F3378">
        <v>8.6644591611478999E-2</v>
      </c>
      <c r="G3378">
        <v>50</v>
      </c>
    </row>
    <row r="3379" spans="1:7" x14ac:dyDescent="0.25">
      <c r="A3379">
        <v>43219</v>
      </c>
      <c r="B3379" t="s">
        <v>2838</v>
      </c>
      <c r="C3379" t="s">
        <v>4080</v>
      </c>
      <c r="D3379" t="s">
        <v>2838</v>
      </c>
      <c r="E3379">
        <v>91600</v>
      </c>
      <c r="F3379">
        <v>-1.0905125408942199E-3</v>
      </c>
      <c r="G3379">
        <v>59.5</v>
      </c>
    </row>
    <row r="3380" spans="1:7" x14ac:dyDescent="0.25">
      <c r="A3380">
        <v>27545</v>
      </c>
      <c r="B3380" t="s">
        <v>2643</v>
      </c>
      <c r="C3380" t="s">
        <v>2564</v>
      </c>
      <c r="D3380" t="s">
        <v>2660</v>
      </c>
      <c r="E3380">
        <v>204600</v>
      </c>
      <c r="F3380">
        <v>6.3962558502340103E-2</v>
      </c>
      <c r="G3380">
        <v>57</v>
      </c>
    </row>
    <row r="3381" spans="1:7" x14ac:dyDescent="0.25">
      <c r="A3381">
        <v>43512</v>
      </c>
      <c r="B3381" t="s">
        <v>4143</v>
      </c>
      <c r="C3381" t="s">
        <v>4080</v>
      </c>
      <c r="D3381" t="s">
        <v>4143</v>
      </c>
      <c r="E3381">
        <v>114900</v>
      </c>
      <c r="F3381">
        <v>0.102687140115163</v>
      </c>
      <c r="G3381">
        <v>60</v>
      </c>
    </row>
    <row r="3382" spans="1:7" x14ac:dyDescent="0.25">
      <c r="A3382">
        <v>55912</v>
      </c>
      <c r="B3382" t="s">
        <v>5369</v>
      </c>
      <c r="C3382" t="s">
        <v>5260</v>
      </c>
      <c r="D3382" t="s">
        <v>5369</v>
      </c>
      <c r="E3382">
        <v>108800</v>
      </c>
      <c r="F3382">
        <v>9.8989898989899003E-2</v>
      </c>
      <c r="G3382">
        <v>66</v>
      </c>
    </row>
    <row r="3383" spans="1:7" x14ac:dyDescent="0.25">
      <c r="A3383">
        <v>6708</v>
      </c>
      <c r="B3383" t="s">
        <v>664</v>
      </c>
      <c r="C3383" t="s">
        <v>678</v>
      </c>
      <c r="D3383" t="s">
        <v>8313</v>
      </c>
      <c r="E3383">
        <v>144100</v>
      </c>
      <c r="F3383">
        <v>0.11274131274131299</v>
      </c>
      <c r="G3383">
        <v>88</v>
      </c>
    </row>
    <row r="3384" spans="1:7" x14ac:dyDescent="0.25">
      <c r="A3384">
        <v>23860</v>
      </c>
      <c r="B3384" t="s">
        <v>1016</v>
      </c>
      <c r="C3384" t="s">
        <v>2066</v>
      </c>
      <c r="D3384" t="s">
        <v>157</v>
      </c>
      <c r="E3384">
        <v>123900</v>
      </c>
      <c r="F3384">
        <v>2.4271844660194199E-3</v>
      </c>
      <c r="G3384">
        <v>62</v>
      </c>
    </row>
    <row r="3385" spans="1:7" x14ac:dyDescent="0.25">
      <c r="A3385">
        <v>76040</v>
      </c>
      <c r="B3385" t="s">
        <v>6451</v>
      </c>
      <c r="C3385" t="s">
        <v>6396</v>
      </c>
      <c r="D3385" t="s">
        <v>8262</v>
      </c>
      <c r="E3385">
        <v>235900</v>
      </c>
      <c r="F3385">
        <v>5.0311665182546698E-2</v>
      </c>
      <c r="G3385">
        <v>48</v>
      </c>
    </row>
    <row r="3386" spans="1:7" x14ac:dyDescent="0.25">
      <c r="A3386">
        <v>29154</v>
      </c>
      <c r="B3386" t="s">
        <v>2893</v>
      </c>
      <c r="C3386" t="s">
        <v>2868</v>
      </c>
      <c r="D3386" t="s">
        <v>2893</v>
      </c>
      <c r="E3386">
        <v>125800</v>
      </c>
      <c r="F3386">
        <v>7.5213675213675196E-2</v>
      </c>
      <c r="G3386">
        <v>80</v>
      </c>
    </row>
    <row r="3387" spans="1:7" x14ac:dyDescent="0.25">
      <c r="A3387">
        <v>55033</v>
      </c>
      <c r="B3387" t="s">
        <v>1365</v>
      </c>
      <c r="C3387" t="s">
        <v>5260</v>
      </c>
      <c r="D3387" t="s">
        <v>8314</v>
      </c>
      <c r="E3387">
        <v>266500</v>
      </c>
      <c r="F3387">
        <v>4.7562893081761003E-2</v>
      </c>
      <c r="G3387">
        <v>69</v>
      </c>
    </row>
    <row r="3388" spans="1:7" x14ac:dyDescent="0.25">
      <c r="A3388">
        <v>75229</v>
      </c>
      <c r="B3388" t="s">
        <v>2692</v>
      </c>
      <c r="C3388" t="s">
        <v>6396</v>
      </c>
      <c r="D3388" t="s">
        <v>8262</v>
      </c>
      <c r="E3388">
        <v>441300</v>
      </c>
      <c r="F3388">
        <v>6.1582872263651701E-2</v>
      </c>
      <c r="G3388">
        <v>75</v>
      </c>
    </row>
    <row r="3389" spans="1:7" x14ac:dyDescent="0.25">
      <c r="A3389">
        <v>49686</v>
      </c>
      <c r="B3389" t="s">
        <v>4899</v>
      </c>
      <c r="C3389" t="s">
        <v>4633</v>
      </c>
      <c r="D3389" t="s">
        <v>4899</v>
      </c>
      <c r="E3389">
        <v>241200</v>
      </c>
      <c r="F3389">
        <v>8.8447653429602896E-2</v>
      </c>
      <c r="G3389">
        <v>46</v>
      </c>
    </row>
    <row r="3390" spans="1:7" x14ac:dyDescent="0.25">
      <c r="A3390">
        <v>17201</v>
      </c>
      <c r="B3390" t="s">
        <v>1774</v>
      </c>
      <c r="C3390" t="s">
        <v>1538</v>
      </c>
      <c r="D3390" t="s">
        <v>8405</v>
      </c>
      <c r="E3390">
        <v>157200</v>
      </c>
      <c r="F3390">
        <v>4.24403183023873E-2</v>
      </c>
      <c r="G3390">
        <v>83</v>
      </c>
    </row>
    <row r="3391" spans="1:7" x14ac:dyDescent="0.25">
      <c r="A3391">
        <v>28150</v>
      </c>
      <c r="B3391" t="s">
        <v>2722</v>
      </c>
      <c r="C3391" t="s">
        <v>2564</v>
      </c>
      <c r="D3391" t="s">
        <v>2722</v>
      </c>
      <c r="E3391">
        <v>102300</v>
      </c>
      <c r="F3391">
        <v>0.118032786885246</v>
      </c>
      <c r="G3391">
        <v>94</v>
      </c>
    </row>
    <row r="3392" spans="1:7" x14ac:dyDescent="0.25">
      <c r="A3392">
        <v>95204</v>
      </c>
      <c r="B3392" t="s">
        <v>5691</v>
      </c>
      <c r="C3392" t="s">
        <v>99</v>
      </c>
      <c r="D3392" t="s">
        <v>8351</v>
      </c>
      <c r="E3392">
        <v>261500</v>
      </c>
      <c r="F3392">
        <v>4.2663476874003202E-2</v>
      </c>
      <c r="G3392">
        <v>62</v>
      </c>
    </row>
    <row r="3393" spans="1:7" x14ac:dyDescent="0.25">
      <c r="A3393">
        <v>92120</v>
      </c>
      <c r="B3393" t="s">
        <v>6962</v>
      </c>
      <c r="C3393" t="s">
        <v>99</v>
      </c>
      <c r="D3393" t="s">
        <v>8275</v>
      </c>
      <c r="E3393">
        <v>656100</v>
      </c>
      <c r="F3393">
        <v>1.37515451174289E-2</v>
      </c>
      <c r="G3393">
        <v>50</v>
      </c>
    </row>
    <row r="3394" spans="1:7" x14ac:dyDescent="0.25">
      <c r="A3394">
        <v>2889</v>
      </c>
      <c r="B3394" t="s">
        <v>433</v>
      </c>
      <c r="C3394" t="s">
        <v>408</v>
      </c>
      <c r="D3394" t="s">
        <v>8324</v>
      </c>
      <c r="E3394">
        <v>224000</v>
      </c>
      <c r="F3394">
        <v>2.0966271649954401E-2</v>
      </c>
      <c r="G3394">
        <v>81</v>
      </c>
    </row>
    <row r="3395" spans="1:7" x14ac:dyDescent="0.25">
      <c r="A3395">
        <v>77502</v>
      </c>
      <c r="B3395" t="s">
        <v>2205</v>
      </c>
      <c r="C3395" t="s">
        <v>6396</v>
      </c>
      <c r="D3395" t="s">
        <v>8252</v>
      </c>
      <c r="E3395">
        <v>150500</v>
      </c>
      <c r="F3395">
        <v>5.2447552447552399E-2</v>
      </c>
      <c r="G3395">
        <v>57</v>
      </c>
    </row>
    <row r="3396" spans="1:7" x14ac:dyDescent="0.25">
      <c r="A3396">
        <v>53095</v>
      </c>
      <c r="B3396" t="s">
        <v>5075</v>
      </c>
      <c r="C3396" t="s">
        <v>5049</v>
      </c>
      <c r="D3396" t="s">
        <v>8331</v>
      </c>
      <c r="E3396">
        <v>238400</v>
      </c>
      <c r="F3396">
        <v>7.7757685352622105E-2</v>
      </c>
      <c r="G3396">
        <v>69</v>
      </c>
    </row>
    <row r="3397" spans="1:7" x14ac:dyDescent="0.25">
      <c r="A3397">
        <v>97070</v>
      </c>
      <c r="B3397" t="s">
        <v>3601</v>
      </c>
      <c r="C3397" t="s">
        <v>7409</v>
      </c>
      <c r="D3397" t="s">
        <v>8281</v>
      </c>
      <c r="E3397">
        <v>472500</v>
      </c>
      <c r="F3397">
        <v>2.7844246247552801E-2</v>
      </c>
      <c r="G3397">
        <v>65</v>
      </c>
    </row>
    <row r="3398" spans="1:7" x14ac:dyDescent="0.25">
      <c r="A3398">
        <v>32757</v>
      </c>
      <c r="B3398" t="s">
        <v>3316</v>
      </c>
      <c r="C3398" t="s">
        <v>3212</v>
      </c>
      <c r="D3398" t="s">
        <v>8272</v>
      </c>
      <c r="E3398">
        <v>235200</v>
      </c>
      <c r="F3398">
        <v>3.7494486104984598E-2</v>
      </c>
      <c r="G3398">
        <v>74</v>
      </c>
    </row>
    <row r="3399" spans="1:7" x14ac:dyDescent="0.25">
      <c r="A3399">
        <v>77027</v>
      </c>
      <c r="B3399" t="s">
        <v>2056</v>
      </c>
      <c r="C3399" t="s">
        <v>6396</v>
      </c>
      <c r="D3399" t="s">
        <v>8252</v>
      </c>
      <c r="E3399">
        <v>566000</v>
      </c>
      <c r="F3399">
        <v>-5.80795473456482E-2</v>
      </c>
      <c r="G3399">
        <v>129</v>
      </c>
    </row>
    <row r="3400" spans="1:7" x14ac:dyDescent="0.25">
      <c r="A3400">
        <v>54494</v>
      </c>
      <c r="B3400" t="s">
        <v>5210</v>
      </c>
      <c r="C3400" t="s">
        <v>5049</v>
      </c>
      <c r="D3400" t="s">
        <v>8406</v>
      </c>
      <c r="E3400">
        <v>127200</v>
      </c>
      <c r="F3400">
        <v>9.9394987035436505E-2</v>
      </c>
      <c r="G3400">
        <v>63</v>
      </c>
    </row>
    <row r="3401" spans="1:7" x14ac:dyDescent="0.25">
      <c r="A3401">
        <v>92802</v>
      </c>
      <c r="B3401" t="s">
        <v>7049</v>
      </c>
      <c r="C3401" t="s">
        <v>99</v>
      </c>
      <c r="D3401" t="s">
        <v>8256</v>
      </c>
      <c r="E3401">
        <v>591200</v>
      </c>
      <c r="F3401">
        <v>1.0080300700495501E-2</v>
      </c>
      <c r="G3401">
        <v>58</v>
      </c>
    </row>
    <row r="3402" spans="1:7" x14ac:dyDescent="0.25">
      <c r="A3402">
        <v>46526</v>
      </c>
      <c r="B3402" t="s">
        <v>1119</v>
      </c>
      <c r="C3402" t="s">
        <v>4413</v>
      </c>
      <c r="D3402" t="s">
        <v>8365</v>
      </c>
      <c r="E3402">
        <v>160700</v>
      </c>
      <c r="F3402">
        <v>4.69055374592834E-2</v>
      </c>
      <c r="G3402">
        <v>65</v>
      </c>
    </row>
    <row r="3403" spans="1:7" x14ac:dyDescent="0.25">
      <c r="A3403">
        <v>97062</v>
      </c>
      <c r="B3403" t="s">
        <v>7435</v>
      </c>
      <c r="C3403" t="s">
        <v>7409</v>
      </c>
      <c r="D3403" t="s">
        <v>8281</v>
      </c>
      <c r="E3403">
        <v>460700</v>
      </c>
      <c r="F3403">
        <v>1.2304987914743999E-2</v>
      </c>
      <c r="G3403">
        <v>61</v>
      </c>
    </row>
    <row r="3404" spans="1:7" x14ac:dyDescent="0.25">
      <c r="A3404">
        <v>35803</v>
      </c>
      <c r="B3404" t="s">
        <v>3620</v>
      </c>
      <c r="C3404" t="s">
        <v>3568</v>
      </c>
      <c r="D3404" t="s">
        <v>3620</v>
      </c>
      <c r="E3404">
        <v>174700</v>
      </c>
      <c r="F3404">
        <v>5.7570523891767398E-3</v>
      </c>
      <c r="G3404">
        <v>65</v>
      </c>
    </row>
    <row r="3405" spans="1:7" x14ac:dyDescent="0.25">
      <c r="A3405">
        <v>11580</v>
      </c>
      <c r="B3405" t="s">
        <v>1166</v>
      </c>
      <c r="C3405" t="s">
        <v>1075</v>
      </c>
      <c r="D3405" t="s">
        <v>8250</v>
      </c>
      <c r="E3405">
        <v>477400</v>
      </c>
      <c r="F3405">
        <v>4.2813455657492401E-2</v>
      </c>
      <c r="G3405">
        <v>121.5</v>
      </c>
    </row>
    <row r="3406" spans="1:7" x14ac:dyDescent="0.25">
      <c r="A3406">
        <v>70503</v>
      </c>
      <c r="B3406" t="s">
        <v>899</v>
      </c>
      <c r="C3406" t="s">
        <v>6091</v>
      </c>
      <c r="D3406" t="s">
        <v>899</v>
      </c>
      <c r="E3406">
        <v>210200</v>
      </c>
      <c r="F3406">
        <v>7.67018216682646E-3</v>
      </c>
      <c r="G3406">
        <v>81</v>
      </c>
    </row>
    <row r="3407" spans="1:7" x14ac:dyDescent="0.25">
      <c r="A3407">
        <v>53105</v>
      </c>
      <c r="B3407" t="s">
        <v>403</v>
      </c>
      <c r="C3407" t="s">
        <v>5049</v>
      </c>
      <c r="D3407" t="s">
        <v>5107</v>
      </c>
      <c r="E3407">
        <v>229000</v>
      </c>
      <c r="F3407">
        <v>7.9170593779453305E-2</v>
      </c>
      <c r="G3407">
        <v>63</v>
      </c>
    </row>
    <row r="3408" spans="1:7" x14ac:dyDescent="0.25">
      <c r="A3408">
        <v>37415</v>
      </c>
      <c r="B3408" t="s">
        <v>3763</v>
      </c>
      <c r="C3408" t="s">
        <v>3692</v>
      </c>
      <c r="D3408" t="s">
        <v>3763</v>
      </c>
      <c r="E3408">
        <v>173800</v>
      </c>
      <c r="F3408">
        <v>7.9503105590062101E-2</v>
      </c>
      <c r="G3408">
        <v>50</v>
      </c>
    </row>
    <row r="3409" spans="1:7" x14ac:dyDescent="0.25">
      <c r="A3409">
        <v>93021</v>
      </c>
      <c r="B3409" t="s">
        <v>7059</v>
      </c>
      <c r="C3409" t="s">
        <v>99</v>
      </c>
      <c r="D3409" t="s">
        <v>8296</v>
      </c>
      <c r="E3409">
        <v>656800</v>
      </c>
      <c r="F3409">
        <v>1.9832189168573601E-3</v>
      </c>
      <c r="G3409">
        <v>64</v>
      </c>
    </row>
    <row r="3410" spans="1:7" x14ac:dyDescent="0.25">
      <c r="A3410">
        <v>8610</v>
      </c>
      <c r="B3410" t="s">
        <v>289</v>
      </c>
      <c r="C3410" t="s">
        <v>733</v>
      </c>
      <c r="D3410" t="s">
        <v>1025</v>
      </c>
      <c r="E3410">
        <v>175200</v>
      </c>
      <c r="F3410">
        <v>3.7300177619893397E-2</v>
      </c>
      <c r="G3410">
        <v>104</v>
      </c>
    </row>
    <row r="3411" spans="1:7" x14ac:dyDescent="0.25">
      <c r="A3411">
        <v>46176</v>
      </c>
      <c r="B3411" t="s">
        <v>3740</v>
      </c>
      <c r="C3411" t="s">
        <v>4413</v>
      </c>
      <c r="D3411" t="s">
        <v>8292</v>
      </c>
      <c r="E3411">
        <v>130200</v>
      </c>
      <c r="F3411">
        <v>0.121447028423773</v>
      </c>
      <c r="G3411">
        <v>67</v>
      </c>
    </row>
    <row r="3412" spans="1:7" x14ac:dyDescent="0.25">
      <c r="A3412">
        <v>22312</v>
      </c>
      <c r="B3412" t="s">
        <v>2331</v>
      </c>
      <c r="C3412" t="s">
        <v>2066</v>
      </c>
      <c r="D3412" t="s">
        <v>8259</v>
      </c>
      <c r="E3412">
        <v>491300</v>
      </c>
      <c r="F3412">
        <v>1.3825835740817201E-2</v>
      </c>
      <c r="G3412">
        <v>55</v>
      </c>
    </row>
    <row r="3413" spans="1:7" x14ac:dyDescent="0.25">
      <c r="A3413">
        <v>32901</v>
      </c>
      <c r="B3413" t="s">
        <v>3331</v>
      </c>
      <c r="C3413" t="s">
        <v>3212</v>
      </c>
      <c r="D3413" t="s">
        <v>8345</v>
      </c>
      <c r="E3413">
        <v>172700</v>
      </c>
      <c r="F3413">
        <v>4.7301394784718002E-2</v>
      </c>
      <c r="G3413">
        <v>82.5</v>
      </c>
    </row>
    <row r="3414" spans="1:7" x14ac:dyDescent="0.25">
      <c r="A3414">
        <v>76182</v>
      </c>
      <c r="B3414" t="s">
        <v>6465</v>
      </c>
      <c r="C3414" t="s">
        <v>6396</v>
      </c>
      <c r="D3414" t="s">
        <v>8262</v>
      </c>
      <c r="E3414">
        <v>273300</v>
      </c>
      <c r="F3414">
        <v>4.4724770642201803E-2</v>
      </c>
      <c r="G3414">
        <v>51.5</v>
      </c>
    </row>
    <row r="3415" spans="1:7" x14ac:dyDescent="0.25">
      <c r="A3415">
        <v>95210</v>
      </c>
      <c r="B3415" t="s">
        <v>5691</v>
      </c>
      <c r="C3415" t="s">
        <v>99</v>
      </c>
      <c r="D3415" t="s">
        <v>8351</v>
      </c>
      <c r="E3415">
        <v>262900</v>
      </c>
      <c r="F3415">
        <v>3.0172413793103401E-2</v>
      </c>
      <c r="G3415">
        <v>53</v>
      </c>
    </row>
    <row r="3416" spans="1:7" x14ac:dyDescent="0.25">
      <c r="A3416">
        <v>40065</v>
      </c>
      <c r="B3416" t="s">
        <v>3740</v>
      </c>
      <c r="C3416" t="s">
        <v>4016</v>
      </c>
      <c r="D3416" t="s">
        <v>8319</v>
      </c>
      <c r="E3416">
        <v>184000</v>
      </c>
      <c r="F3416">
        <v>2.33592880978865E-2</v>
      </c>
      <c r="G3416">
        <v>63.5</v>
      </c>
    </row>
    <row r="3417" spans="1:7" x14ac:dyDescent="0.25">
      <c r="A3417">
        <v>34472</v>
      </c>
      <c r="B3417" t="s">
        <v>3530</v>
      </c>
      <c r="C3417" t="s">
        <v>3212</v>
      </c>
      <c r="D3417" t="s">
        <v>3530</v>
      </c>
      <c r="E3417">
        <v>132800</v>
      </c>
      <c r="F3417">
        <v>5.9856344772545901E-2</v>
      </c>
      <c r="G3417">
        <v>79</v>
      </c>
    </row>
    <row r="3418" spans="1:7" x14ac:dyDescent="0.25">
      <c r="A3418">
        <v>2116</v>
      </c>
      <c r="B3418" t="s">
        <v>316</v>
      </c>
      <c r="C3418" t="s">
        <v>106</v>
      </c>
      <c r="D3418" t="s">
        <v>8271</v>
      </c>
      <c r="E3418">
        <v>1125100</v>
      </c>
      <c r="F3418">
        <v>-9.7673592612324608E-4</v>
      </c>
      <c r="G3418">
        <v>93</v>
      </c>
    </row>
    <row r="3419" spans="1:7" x14ac:dyDescent="0.25">
      <c r="A3419">
        <v>73132</v>
      </c>
      <c r="B3419" t="s">
        <v>6295</v>
      </c>
      <c r="C3419" t="s">
        <v>6269</v>
      </c>
      <c r="D3419" t="s">
        <v>6295</v>
      </c>
      <c r="E3419">
        <v>158100</v>
      </c>
      <c r="F3419">
        <v>1.0869565217391301E-2</v>
      </c>
      <c r="G3419">
        <v>75</v>
      </c>
    </row>
    <row r="3420" spans="1:7" x14ac:dyDescent="0.25">
      <c r="A3420">
        <v>14620</v>
      </c>
      <c r="B3420" t="s">
        <v>403</v>
      </c>
      <c r="C3420" t="s">
        <v>1075</v>
      </c>
      <c r="D3420" t="s">
        <v>403</v>
      </c>
      <c r="E3420">
        <v>160500</v>
      </c>
      <c r="F3420">
        <v>5.6616194865042803E-2</v>
      </c>
      <c r="G3420">
        <v>67.5</v>
      </c>
    </row>
    <row r="3421" spans="1:7" x14ac:dyDescent="0.25">
      <c r="A3421">
        <v>1876</v>
      </c>
      <c r="B3421" t="s">
        <v>262</v>
      </c>
      <c r="C3421" t="s">
        <v>106</v>
      </c>
      <c r="D3421" t="s">
        <v>8271</v>
      </c>
      <c r="E3421">
        <v>421400</v>
      </c>
      <c r="F3421">
        <v>1.29807692307692E-2</v>
      </c>
      <c r="G3421">
        <v>64</v>
      </c>
    </row>
    <row r="3422" spans="1:7" x14ac:dyDescent="0.25">
      <c r="A3422">
        <v>94063</v>
      </c>
      <c r="B3422" t="s">
        <v>7173</v>
      </c>
      <c r="C3422" t="s">
        <v>99</v>
      </c>
      <c r="D3422" t="s">
        <v>8253</v>
      </c>
      <c r="E3422">
        <v>1140200</v>
      </c>
      <c r="F3422">
        <v>-0.111578619292504</v>
      </c>
      <c r="G3422">
        <v>39</v>
      </c>
    </row>
    <row r="3423" spans="1:7" x14ac:dyDescent="0.25">
      <c r="A3423">
        <v>12804</v>
      </c>
      <c r="B3423" t="s">
        <v>1334</v>
      </c>
      <c r="C3423" t="s">
        <v>1075</v>
      </c>
      <c r="D3423" t="s">
        <v>1331</v>
      </c>
      <c r="E3423">
        <v>222000</v>
      </c>
      <c r="F3423">
        <v>-1.9867549668874201E-2</v>
      </c>
      <c r="G3423">
        <v>101.5</v>
      </c>
    </row>
    <row r="3424" spans="1:7" x14ac:dyDescent="0.25">
      <c r="A3424">
        <v>39466</v>
      </c>
      <c r="B3424" t="s">
        <v>3986</v>
      </c>
      <c r="C3424" t="s">
        <v>3932</v>
      </c>
      <c r="D3424" t="s">
        <v>3986</v>
      </c>
      <c r="E3424">
        <v>133200</v>
      </c>
      <c r="F3424">
        <v>9.8559514783927195E-3</v>
      </c>
      <c r="G3424">
        <v>109</v>
      </c>
    </row>
    <row r="3425" spans="1:7" x14ac:dyDescent="0.25">
      <c r="A3425">
        <v>23601</v>
      </c>
      <c r="B3425" t="s">
        <v>2429</v>
      </c>
      <c r="C3425" t="s">
        <v>2066</v>
      </c>
      <c r="D3425" t="s">
        <v>8266</v>
      </c>
      <c r="E3425">
        <v>179900</v>
      </c>
      <c r="F3425">
        <v>1.75339366515837E-2</v>
      </c>
      <c r="G3425">
        <v>75</v>
      </c>
    </row>
    <row r="3426" spans="1:7" x14ac:dyDescent="0.25">
      <c r="A3426">
        <v>89141</v>
      </c>
      <c r="B3426" t="s">
        <v>6854</v>
      </c>
      <c r="C3426" t="s">
        <v>6849</v>
      </c>
      <c r="D3426" t="s">
        <v>8277</v>
      </c>
      <c r="E3426">
        <v>330100</v>
      </c>
      <c r="F3426">
        <v>1.9456454601605899E-2</v>
      </c>
      <c r="G3426">
        <v>58.5</v>
      </c>
    </row>
    <row r="3427" spans="1:7" x14ac:dyDescent="0.25">
      <c r="A3427">
        <v>38834</v>
      </c>
      <c r="B3427" t="s">
        <v>1337</v>
      </c>
      <c r="C3427" t="s">
        <v>3932</v>
      </c>
      <c r="D3427" t="s">
        <v>1337</v>
      </c>
      <c r="E3427">
        <v>104700</v>
      </c>
      <c r="F3427">
        <v>1.9474196689386599E-2</v>
      </c>
      <c r="G3427">
        <v>0</v>
      </c>
    </row>
    <row r="3428" spans="1:7" x14ac:dyDescent="0.25">
      <c r="A3428">
        <v>82801</v>
      </c>
      <c r="B3428" t="s">
        <v>4423</v>
      </c>
      <c r="C3428" t="s">
        <v>6604</v>
      </c>
      <c r="D3428" t="s">
        <v>4423</v>
      </c>
      <c r="E3428">
        <v>248400</v>
      </c>
      <c r="F3428">
        <v>2.6446280991735498E-2</v>
      </c>
      <c r="G3428">
        <v>56</v>
      </c>
    </row>
    <row r="3429" spans="1:7" x14ac:dyDescent="0.25">
      <c r="A3429">
        <v>76117</v>
      </c>
      <c r="B3429" t="s">
        <v>6462</v>
      </c>
      <c r="C3429" t="s">
        <v>6396</v>
      </c>
      <c r="D3429" t="s">
        <v>8262</v>
      </c>
      <c r="E3429">
        <v>155700</v>
      </c>
      <c r="F3429">
        <v>8.5017421602787496E-2</v>
      </c>
      <c r="G3429">
        <v>47</v>
      </c>
    </row>
    <row r="3430" spans="1:7" x14ac:dyDescent="0.25">
      <c r="A3430">
        <v>29205</v>
      </c>
      <c r="B3430" t="s">
        <v>1800</v>
      </c>
      <c r="C3430" t="s">
        <v>2868</v>
      </c>
      <c r="D3430" t="s">
        <v>1800</v>
      </c>
      <c r="E3430">
        <v>205500</v>
      </c>
      <c r="F3430">
        <v>5.8187435633367701E-2</v>
      </c>
      <c r="G3430">
        <v>64</v>
      </c>
    </row>
    <row r="3431" spans="1:7" x14ac:dyDescent="0.25">
      <c r="A3431">
        <v>77018</v>
      </c>
      <c r="B3431" t="s">
        <v>2056</v>
      </c>
      <c r="C3431" t="s">
        <v>6396</v>
      </c>
      <c r="D3431" t="s">
        <v>8252</v>
      </c>
      <c r="E3431">
        <v>418800</v>
      </c>
      <c r="F3431">
        <v>1.6998542982030102E-2</v>
      </c>
      <c r="G3431">
        <v>72</v>
      </c>
    </row>
    <row r="3432" spans="1:7" x14ac:dyDescent="0.25">
      <c r="A3432">
        <v>32773</v>
      </c>
      <c r="B3432" t="s">
        <v>598</v>
      </c>
      <c r="C3432" t="s">
        <v>3212</v>
      </c>
      <c r="D3432" t="s">
        <v>8272</v>
      </c>
      <c r="E3432">
        <v>189800</v>
      </c>
      <c r="F3432">
        <v>0.102206736353078</v>
      </c>
      <c r="G3432">
        <v>69</v>
      </c>
    </row>
    <row r="3433" spans="1:7" x14ac:dyDescent="0.25">
      <c r="A3433">
        <v>36542</v>
      </c>
      <c r="B3433" t="s">
        <v>3666</v>
      </c>
      <c r="C3433" t="s">
        <v>3568</v>
      </c>
      <c r="D3433" t="s">
        <v>8394</v>
      </c>
      <c r="E3433">
        <v>261100</v>
      </c>
      <c r="F3433">
        <v>4.6171604463255099E-3</v>
      </c>
      <c r="G3433">
        <v>102</v>
      </c>
    </row>
    <row r="3434" spans="1:7" x14ac:dyDescent="0.25">
      <c r="A3434">
        <v>78363</v>
      </c>
      <c r="B3434" t="s">
        <v>2196</v>
      </c>
      <c r="C3434" t="s">
        <v>6396</v>
      </c>
      <c r="D3434" t="s">
        <v>2196</v>
      </c>
      <c r="E3434">
        <v>103900</v>
      </c>
      <c r="F3434">
        <v>-5.2871467639015499E-2</v>
      </c>
      <c r="G3434">
        <v>0</v>
      </c>
    </row>
    <row r="3435" spans="1:7" x14ac:dyDescent="0.25">
      <c r="A3435">
        <v>45236</v>
      </c>
      <c r="B3435" t="s">
        <v>1183</v>
      </c>
      <c r="C3435" t="s">
        <v>4080</v>
      </c>
      <c r="D3435" t="s">
        <v>4333</v>
      </c>
      <c r="E3435">
        <v>164600</v>
      </c>
      <c r="F3435">
        <v>6.1250805931657E-2</v>
      </c>
      <c r="G3435">
        <v>53</v>
      </c>
    </row>
    <row r="3436" spans="1:7" x14ac:dyDescent="0.25">
      <c r="A3436">
        <v>61108</v>
      </c>
      <c r="B3436" t="s">
        <v>3832</v>
      </c>
      <c r="C3436" t="s">
        <v>5519</v>
      </c>
      <c r="D3436" t="s">
        <v>3832</v>
      </c>
      <c r="E3436">
        <v>90800</v>
      </c>
      <c r="F3436">
        <v>4.2479908151549901E-2</v>
      </c>
      <c r="G3436">
        <v>67</v>
      </c>
    </row>
    <row r="3437" spans="1:7" x14ac:dyDescent="0.25">
      <c r="A3437">
        <v>18901</v>
      </c>
      <c r="B3437" t="s">
        <v>1936</v>
      </c>
      <c r="C3437" t="s">
        <v>1538</v>
      </c>
      <c r="D3437" t="s">
        <v>8293</v>
      </c>
      <c r="E3437">
        <v>414900</v>
      </c>
      <c r="F3437">
        <v>1.0964912280701801E-2</v>
      </c>
      <c r="G3437">
        <v>79</v>
      </c>
    </row>
    <row r="3438" spans="1:7" x14ac:dyDescent="0.25">
      <c r="A3438">
        <v>65616</v>
      </c>
      <c r="B3438" t="s">
        <v>5938</v>
      </c>
      <c r="C3438" t="s">
        <v>5817</v>
      </c>
      <c r="D3438" t="s">
        <v>5938</v>
      </c>
      <c r="E3438">
        <v>148400</v>
      </c>
      <c r="F3438">
        <v>7.6142131979695396E-2</v>
      </c>
      <c r="G3438">
        <v>95.5</v>
      </c>
    </row>
    <row r="3439" spans="1:7" x14ac:dyDescent="0.25">
      <c r="A3439">
        <v>21209</v>
      </c>
      <c r="B3439" t="s">
        <v>2220</v>
      </c>
      <c r="C3439" t="s">
        <v>101</v>
      </c>
      <c r="D3439" t="s">
        <v>8267</v>
      </c>
      <c r="E3439">
        <v>320500</v>
      </c>
      <c r="F3439">
        <v>3.1298904538341202E-3</v>
      </c>
      <c r="G3439">
        <v>93.5</v>
      </c>
    </row>
    <row r="3440" spans="1:7" x14ac:dyDescent="0.25">
      <c r="A3440">
        <v>68601</v>
      </c>
      <c r="B3440" t="s">
        <v>2838</v>
      </c>
      <c r="C3440" t="s">
        <v>6064</v>
      </c>
      <c r="D3440" t="s">
        <v>2838</v>
      </c>
      <c r="E3440">
        <v>167200</v>
      </c>
      <c r="F3440">
        <v>8.5009733939000603E-2</v>
      </c>
      <c r="G3440">
        <v>72</v>
      </c>
    </row>
    <row r="3441" spans="1:7" x14ac:dyDescent="0.25">
      <c r="A3441">
        <v>30240</v>
      </c>
      <c r="B3441" t="s">
        <v>3050</v>
      </c>
      <c r="C3441" t="s">
        <v>2990</v>
      </c>
      <c r="D3441" t="s">
        <v>8409</v>
      </c>
      <c r="E3441">
        <v>138400</v>
      </c>
      <c r="F3441">
        <v>8.8906372934697095E-2</v>
      </c>
      <c r="G3441">
        <v>75</v>
      </c>
    </row>
    <row r="3442" spans="1:7" x14ac:dyDescent="0.25">
      <c r="A3442">
        <v>50021</v>
      </c>
      <c r="B3442" t="s">
        <v>4945</v>
      </c>
      <c r="C3442" t="s">
        <v>4942</v>
      </c>
      <c r="D3442" t="s">
        <v>8371</v>
      </c>
      <c r="E3442">
        <v>226000</v>
      </c>
      <c r="F3442">
        <v>2.0776874435411E-2</v>
      </c>
      <c r="G3442">
        <v>76</v>
      </c>
    </row>
    <row r="3443" spans="1:7" x14ac:dyDescent="0.25">
      <c r="A3443">
        <v>32962</v>
      </c>
      <c r="B3443" t="s">
        <v>3345</v>
      </c>
      <c r="C3443" t="s">
        <v>3212</v>
      </c>
      <c r="D3443" t="s">
        <v>8396</v>
      </c>
      <c r="E3443">
        <v>153400</v>
      </c>
      <c r="F3443">
        <v>5.5020632737276497E-2</v>
      </c>
      <c r="G3443">
        <v>72</v>
      </c>
    </row>
    <row r="3444" spans="1:7" x14ac:dyDescent="0.25">
      <c r="A3444">
        <v>91356</v>
      </c>
      <c r="B3444" t="s">
        <v>98</v>
      </c>
      <c r="C3444" t="s">
        <v>99</v>
      </c>
      <c r="D3444" t="s">
        <v>8256</v>
      </c>
      <c r="E3444">
        <v>955100</v>
      </c>
      <c r="F3444">
        <v>-7.3789233007690701E-3</v>
      </c>
      <c r="G3444">
        <v>65.5</v>
      </c>
    </row>
    <row r="3445" spans="1:7" x14ac:dyDescent="0.25">
      <c r="A3445">
        <v>15213</v>
      </c>
      <c r="B3445" t="s">
        <v>1587</v>
      </c>
      <c r="C3445" t="s">
        <v>1538</v>
      </c>
      <c r="D3445" t="s">
        <v>1587</v>
      </c>
      <c r="E3445">
        <v>193800</v>
      </c>
      <c r="F3445">
        <v>6.7532467532467498E-3</v>
      </c>
      <c r="G3445">
        <v>66.5</v>
      </c>
    </row>
    <row r="3446" spans="1:7" x14ac:dyDescent="0.25">
      <c r="A3446">
        <v>20111</v>
      </c>
      <c r="B3446" t="s">
        <v>2069</v>
      </c>
      <c r="C3446" t="s">
        <v>2066</v>
      </c>
      <c r="D3446" t="s">
        <v>8259</v>
      </c>
      <c r="E3446">
        <v>325800</v>
      </c>
      <c r="F3446">
        <v>-9.1240875912408804E-3</v>
      </c>
      <c r="G3446">
        <v>62</v>
      </c>
    </row>
    <row r="3447" spans="1:7" x14ac:dyDescent="0.25">
      <c r="A3447">
        <v>54952</v>
      </c>
      <c r="B3447" t="s">
        <v>5252</v>
      </c>
      <c r="C3447" t="s">
        <v>5049</v>
      </c>
      <c r="D3447" t="s">
        <v>8346</v>
      </c>
      <c r="E3447">
        <v>188600</v>
      </c>
      <c r="F3447">
        <v>7.4643874643874605E-2</v>
      </c>
      <c r="G3447">
        <v>49</v>
      </c>
    </row>
    <row r="3448" spans="1:7" x14ac:dyDescent="0.25">
      <c r="A3448">
        <v>15650</v>
      </c>
      <c r="B3448" t="s">
        <v>1632</v>
      </c>
      <c r="C3448" t="s">
        <v>1538</v>
      </c>
      <c r="D3448" t="s">
        <v>1587</v>
      </c>
      <c r="E3448">
        <v>119500</v>
      </c>
      <c r="F3448">
        <v>1.09983079526227E-2</v>
      </c>
      <c r="G3448">
        <v>96</v>
      </c>
    </row>
    <row r="3449" spans="1:7" x14ac:dyDescent="0.25">
      <c r="A3449">
        <v>60110</v>
      </c>
      <c r="B3449" t="s">
        <v>5562</v>
      </c>
      <c r="C3449" t="s">
        <v>5519</v>
      </c>
      <c r="D3449" t="s">
        <v>8251</v>
      </c>
      <c r="E3449">
        <v>169300</v>
      </c>
      <c r="F3449">
        <v>2.9179331306990901E-2</v>
      </c>
      <c r="G3449">
        <v>75</v>
      </c>
    </row>
    <row r="3450" spans="1:7" x14ac:dyDescent="0.25">
      <c r="A3450">
        <v>91352</v>
      </c>
      <c r="B3450" t="s">
        <v>98</v>
      </c>
      <c r="C3450" t="s">
        <v>99</v>
      </c>
      <c r="D3450" t="s">
        <v>8256</v>
      </c>
      <c r="E3450">
        <v>552300</v>
      </c>
      <c r="F3450">
        <v>2.6579925650557602E-2</v>
      </c>
      <c r="G3450">
        <v>65.5</v>
      </c>
    </row>
    <row r="3451" spans="1:7" x14ac:dyDescent="0.25">
      <c r="A3451">
        <v>55434</v>
      </c>
      <c r="B3451" t="s">
        <v>3803</v>
      </c>
      <c r="C3451" t="s">
        <v>5260</v>
      </c>
      <c r="D3451" t="s">
        <v>8314</v>
      </c>
      <c r="E3451">
        <v>238500</v>
      </c>
      <c r="F3451">
        <v>4.6052631578947401E-2</v>
      </c>
      <c r="G3451">
        <v>55</v>
      </c>
    </row>
    <row r="3452" spans="1:7" x14ac:dyDescent="0.25">
      <c r="A3452">
        <v>94306</v>
      </c>
      <c r="B3452" t="s">
        <v>7178</v>
      </c>
      <c r="C3452" t="s">
        <v>99</v>
      </c>
      <c r="D3452" t="s">
        <v>8294</v>
      </c>
      <c r="E3452">
        <v>2627000</v>
      </c>
      <c r="F3452">
        <v>-0.14326712976551501</v>
      </c>
      <c r="G3452">
        <v>36</v>
      </c>
    </row>
    <row r="3453" spans="1:7" x14ac:dyDescent="0.25">
      <c r="A3453">
        <v>44883</v>
      </c>
      <c r="B3453" t="s">
        <v>4318</v>
      </c>
      <c r="C3453" t="s">
        <v>4080</v>
      </c>
      <c r="D3453" t="s">
        <v>4318</v>
      </c>
      <c r="E3453">
        <v>116800</v>
      </c>
      <c r="F3453">
        <v>8.1481481481481502E-2</v>
      </c>
      <c r="G3453">
        <v>64</v>
      </c>
    </row>
    <row r="3454" spans="1:7" x14ac:dyDescent="0.25">
      <c r="A3454">
        <v>37743</v>
      </c>
      <c r="B3454" t="s">
        <v>3783</v>
      </c>
      <c r="C3454" t="s">
        <v>3692</v>
      </c>
      <c r="D3454" t="s">
        <v>3783</v>
      </c>
      <c r="E3454">
        <v>100600</v>
      </c>
      <c r="F3454">
        <v>-1.5655577299412901E-2</v>
      </c>
      <c r="G3454">
        <v>103</v>
      </c>
    </row>
    <row r="3455" spans="1:7" x14ac:dyDescent="0.25">
      <c r="A3455">
        <v>92675</v>
      </c>
      <c r="B3455" t="s">
        <v>7038</v>
      </c>
      <c r="C3455" t="s">
        <v>99</v>
      </c>
      <c r="D3455" t="s">
        <v>8256</v>
      </c>
      <c r="E3455">
        <v>739900</v>
      </c>
      <c r="F3455">
        <v>-2.4907749077490798E-2</v>
      </c>
      <c r="G3455">
        <v>79</v>
      </c>
    </row>
    <row r="3456" spans="1:7" x14ac:dyDescent="0.25">
      <c r="A3456">
        <v>18052</v>
      </c>
      <c r="B3456" t="s">
        <v>1348</v>
      </c>
      <c r="C3456" t="s">
        <v>1538</v>
      </c>
      <c r="D3456" t="s">
        <v>8350</v>
      </c>
      <c r="E3456">
        <v>191700</v>
      </c>
      <c r="F3456">
        <v>2.56821829855538E-2</v>
      </c>
      <c r="G3456">
        <v>73.5</v>
      </c>
    </row>
    <row r="3457" spans="1:7" x14ac:dyDescent="0.25">
      <c r="A3457">
        <v>37917</v>
      </c>
      <c r="B3457" t="s">
        <v>3848</v>
      </c>
      <c r="C3457" t="s">
        <v>3692</v>
      </c>
      <c r="D3457" t="s">
        <v>3848</v>
      </c>
      <c r="E3457">
        <v>113600</v>
      </c>
      <c r="F3457">
        <v>0.112634671890304</v>
      </c>
      <c r="G3457">
        <v>54</v>
      </c>
    </row>
    <row r="3458" spans="1:7" x14ac:dyDescent="0.25">
      <c r="A3458">
        <v>95132</v>
      </c>
      <c r="B3458" t="s">
        <v>7240</v>
      </c>
      <c r="C3458" t="s">
        <v>99</v>
      </c>
      <c r="D3458" t="s">
        <v>8294</v>
      </c>
      <c r="E3458">
        <v>1088400</v>
      </c>
      <c r="F3458">
        <v>-0.104344963791968</v>
      </c>
      <c r="G3458">
        <v>46</v>
      </c>
    </row>
    <row r="3459" spans="1:7" x14ac:dyDescent="0.25">
      <c r="A3459">
        <v>24019</v>
      </c>
      <c r="B3459" t="s">
        <v>2435</v>
      </c>
      <c r="C3459" t="s">
        <v>2066</v>
      </c>
      <c r="D3459" t="s">
        <v>2435</v>
      </c>
      <c r="E3459">
        <v>178200</v>
      </c>
      <c r="F3459">
        <v>5.6312981624184903E-2</v>
      </c>
      <c r="G3459">
        <v>70.5</v>
      </c>
    </row>
    <row r="3460" spans="1:7" x14ac:dyDescent="0.25">
      <c r="A3460">
        <v>2131</v>
      </c>
      <c r="B3460" t="s">
        <v>316</v>
      </c>
      <c r="C3460" t="s">
        <v>106</v>
      </c>
      <c r="D3460" t="s">
        <v>8271</v>
      </c>
      <c r="E3460">
        <v>548400</v>
      </c>
      <c r="F3460">
        <v>4.0212443095599397E-2</v>
      </c>
      <c r="G3460">
        <v>65.5</v>
      </c>
    </row>
    <row r="3461" spans="1:7" x14ac:dyDescent="0.25">
      <c r="A3461">
        <v>93637</v>
      </c>
      <c r="B3461" t="s">
        <v>7141</v>
      </c>
      <c r="C3461" t="s">
        <v>99</v>
      </c>
      <c r="D3461" t="s">
        <v>7141</v>
      </c>
      <c r="E3461">
        <v>244400</v>
      </c>
      <c r="F3461">
        <v>5.1635111876075702E-2</v>
      </c>
      <c r="G3461">
        <v>80</v>
      </c>
    </row>
    <row r="3462" spans="1:7" x14ac:dyDescent="0.25">
      <c r="A3462">
        <v>47362</v>
      </c>
      <c r="B3462" t="s">
        <v>559</v>
      </c>
      <c r="C3462" t="s">
        <v>4413</v>
      </c>
      <c r="D3462" t="s">
        <v>559</v>
      </c>
      <c r="E3462">
        <v>79100</v>
      </c>
      <c r="F3462">
        <v>6.4602960969044401E-2</v>
      </c>
      <c r="G3462">
        <v>76</v>
      </c>
    </row>
    <row r="3463" spans="1:7" x14ac:dyDescent="0.25">
      <c r="A3463">
        <v>76048</v>
      </c>
      <c r="B3463" t="s">
        <v>6452</v>
      </c>
      <c r="C3463" t="s">
        <v>6396</v>
      </c>
      <c r="D3463" t="s">
        <v>8262</v>
      </c>
      <c r="E3463">
        <v>194500</v>
      </c>
      <c r="F3463">
        <v>0.10073571024335</v>
      </c>
      <c r="G3463">
        <v>56</v>
      </c>
    </row>
    <row r="3464" spans="1:7" x14ac:dyDescent="0.25">
      <c r="A3464">
        <v>21133</v>
      </c>
      <c r="B3464" t="s">
        <v>2209</v>
      </c>
      <c r="C3464" t="s">
        <v>101</v>
      </c>
      <c r="D3464" t="s">
        <v>8267</v>
      </c>
      <c r="E3464">
        <v>246100</v>
      </c>
      <c r="F3464">
        <v>4.0650406504065003E-4</v>
      </c>
      <c r="G3464">
        <v>98</v>
      </c>
    </row>
    <row r="3465" spans="1:7" x14ac:dyDescent="0.25">
      <c r="A3465">
        <v>94510</v>
      </c>
      <c r="B3465" t="s">
        <v>7185</v>
      </c>
      <c r="C3465" t="s">
        <v>99</v>
      </c>
      <c r="D3465" t="s">
        <v>8279</v>
      </c>
      <c r="E3465">
        <v>629700</v>
      </c>
      <c r="F3465">
        <v>-2.5081281932187598E-2</v>
      </c>
      <c r="G3465">
        <v>49</v>
      </c>
    </row>
    <row r="3466" spans="1:7" x14ac:dyDescent="0.25">
      <c r="A3466">
        <v>60102</v>
      </c>
      <c r="B3466" t="s">
        <v>5559</v>
      </c>
      <c r="C3466" t="s">
        <v>5519</v>
      </c>
      <c r="D3466" t="s">
        <v>8251</v>
      </c>
      <c r="E3466">
        <v>251600</v>
      </c>
      <c r="F3466">
        <v>3.75257731958763E-2</v>
      </c>
      <c r="G3466">
        <v>81</v>
      </c>
    </row>
    <row r="3467" spans="1:7" x14ac:dyDescent="0.25">
      <c r="A3467">
        <v>44135</v>
      </c>
      <c r="B3467" t="s">
        <v>2568</v>
      </c>
      <c r="C3467" t="s">
        <v>4080</v>
      </c>
      <c r="D3467" t="s">
        <v>8270</v>
      </c>
      <c r="E3467">
        <v>83900</v>
      </c>
      <c r="F3467">
        <v>3.1980319803198001E-2</v>
      </c>
      <c r="G3467">
        <v>55</v>
      </c>
    </row>
    <row r="3468" spans="1:7" x14ac:dyDescent="0.25">
      <c r="A3468">
        <v>6095</v>
      </c>
      <c r="B3468" t="s">
        <v>163</v>
      </c>
      <c r="C3468" t="s">
        <v>678</v>
      </c>
      <c r="D3468" t="s">
        <v>8276</v>
      </c>
      <c r="E3468">
        <v>212400</v>
      </c>
      <c r="F3468">
        <v>1.4144271570014099E-3</v>
      </c>
      <c r="G3468">
        <v>87.5</v>
      </c>
    </row>
    <row r="3469" spans="1:7" x14ac:dyDescent="0.25">
      <c r="A3469">
        <v>17110</v>
      </c>
      <c r="B3469" t="s">
        <v>1771</v>
      </c>
      <c r="C3469" t="s">
        <v>1538</v>
      </c>
      <c r="D3469" t="s">
        <v>8364</v>
      </c>
      <c r="E3469">
        <v>150700</v>
      </c>
      <c r="F3469">
        <v>3.00751879699248E-2</v>
      </c>
      <c r="G3469">
        <v>74.5</v>
      </c>
    </row>
    <row r="3470" spans="1:7" x14ac:dyDescent="0.25">
      <c r="A3470">
        <v>78634</v>
      </c>
      <c r="B3470" t="s">
        <v>8114</v>
      </c>
      <c r="C3470" t="s">
        <v>6396</v>
      </c>
      <c r="D3470" t="s">
        <v>8254</v>
      </c>
      <c r="E3470">
        <v>230200</v>
      </c>
      <c r="F3470">
        <v>2.12954747116238E-2</v>
      </c>
      <c r="G3470">
        <v>63</v>
      </c>
    </row>
    <row r="3471" spans="1:7" x14ac:dyDescent="0.25">
      <c r="A3471">
        <v>29926</v>
      </c>
      <c r="B3471" t="s">
        <v>2985</v>
      </c>
      <c r="C3471" t="s">
        <v>2868</v>
      </c>
      <c r="D3471" t="s">
        <v>8338</v>
      </c>
      <c r="E3471">
        <v>425200</v>
      </c>
      <c r="F3471">
        <v>2.2853019004089498E-2</v>
      </c>
      <c r="G3471">
        <v>116</v>
      </c>
    </row>
    <row r="3472" spans="1:7" x14ac:dyDescent="0.25">
      <c r="A3472">
        <v>85743</v>
      </c>
      <c r="B3472" t="s">
        <v>6794</v>
      </c>
      <c r="C3472" t="s">
        <v>6743</v>
      </c>
      <c r="D3472" t="s">
        <v>6794</v>
      </c>
      <c r="E3472">
        <v>261100</v>
      </c>
      <c r="F3472">
        <v>4.5236188951160897E-2</v>
      </c>
      <c r="G3472">
        <v>63</v>
      </c>
    </row>
    <row r="3473" spans="1:7" x14ac:dyDescent="0.25">
      <c r="A3473">
        <v>12302</v>
      </c>
      <c r="B3473" t="s">
        <v>1277</v>
      </c>
      <c r="C3473" t="s">
        <v>1075</v>
      </c>
      <c r="D3473" t="s">
        <v>8320</v>
      </c>
      <c r="E3473">
        <v>190400</v>
      </c>
      <c r="F3473">
        <v>3.64725095264017E-2</v>
      </c>
      <c r="G3473">
        <v>88</v>
      </c>
    </row>
    <row r="3474" spans="1:7" x14ac:dyDescent="0.25">
      <c r="A3474">
        <v>80241</v>
      </c>
      <c r="B3474" t="s">
        <v>5640</v>
      </c>
      <c r="C3474" t="s">
        <v>6509</v>
      </c>
      <c r="D3474" t="s">
        <v>8274</v>
      </c>
      <c r="E3474">
        <v>380600</v>
      </c>
      <c r="F3474">
        <v>3.48015225666123E-2</v>
      </c>
      <c r="G3474">
        <v>50</v>
      </c>
    </row>
    <row r="3475" spans="1:7" x14ac:dyDescent="0.25">
      <c r="A3475">
        <v>70663</v>
      </c>
      <c r="B3475" t="s">
        <v>6153</v>
      </c>
      <c r="C3475" t="s">
        <v>6091</v>
      </c>
      <c r="D3475" t="s">
        <v>6146</v>
      </c>
      <c r="E3475">
        <v>146400</v>
      </c>
      <c r="F3475">
        <v>-6.0936497754971099E-2</v>
      </c>
      <c r="G3475">
        <v>77</v>
      </c>
    </row>
    <row r="3476" spans="1:7" x14ac:dyDescent="0.25">
      <c r="A3476">
        <v>76705</v>
      </c>
      <c r="B3476" t="s">
        <v>8410</v>
      </c>
      <c r="C3476" t="s">
        <v>6396</v>
      </c>
      <c r="D3476" t="s">
        <v>3037</v>
      </c>
      <c r="E3476">
        <v>123500</v>
      </c>
      <c r="F3476">
        <v>0.17619047619047601</v>
      </c>
      <c r="G3476">
        <v>0</v>
      </c>
    </row>
    <row r="3477" spans="1:7" x14ac:dyDescent="0.25">
      <c r="A3477">
        <v>80304</v>
      </c>
      <c r="B3477" t="s">
        <v>6531</v>
      </c>
      <c r="C3477" t="s">
        <v>6509</v>
      </c>
      <c r="D3477" t="s">
        <v>6531</v>
      </c>
      <c r="E3477">
        <v>942900</v>
      </c>
      <c r="F3477">
        <v>3.0604437643458299E-2</v>
      </c>
      <c r="G3477">
        <v>62.5</v>
      </c>
    </row>
    <row r="3478" spans="1:7" x14ac:dyDescent="0.25">
      <c r="A3478">
        <v>7065</v>
      </c>
      <c r="B3478" t="s">
        <v>767</v>
      </c>
      <c r="C3478" t="s">
        <v>733</v>
      </c>
      <c r="D3478" t="s">
        <v>8250</v>
      </c>
      <c r="E3478">
        <v>289000</v>
      </c>
      <c r="F3478">
        <v>5.8608058608058601E-2</v>
      </c>
      <c r="G3478">
        <v>118</v>
      </c>
    </row>
    <row r="3479" spans="1:7" x14ac:dyDescent="0.25">
      <c r="A3479">
        <v>83687</v>
      </c>
      <c r="B3479" t="s">
        <v>6675</v>
      </c>
      <c r="C3479" t="s">
        <v>6625</v>
      </c>
      <c r="D3479" t="s">
        <v>8317</v>
      </c>
      <c r="E3479">
        <v>247500</v>
      </c>
      <c r="F3479">
        <v>0.161971830985916</v>
      </c>
      <c r="G3479">
        <v>42</v>
      </c>
    </row>
    <row r="3480" spans="1:7" x14ac:dyDescent="0.25">
      <c r="A3480">
        <v>98029</v>
      </c>
      <c r="B3480" t="s">
        <v>7530</v>
      </c>
      <c r="C3480" t="s">
        <v>7521</v>
      </c>
      <c r="D3480" t="s">
        <v>8268</v>
      </c>
      <c r="E3480">
        <v>746300</v>
      </c>
      <c r="F3480">
        <v>-5.2437785678009101E-2</v>
      </c>
      <c r="G3480">
        <v>49</v>
      </c>
    </row>
    <row r="3481" spans="1:7" x14ac:dyDescent="0.25">
      <c r="A3481">
        <v>11566</v>
      </c>
      <c r="B3481" t="s">
        <v>1158</v>
      </c>
      <c r="C3481" t="s">
        <v>1075</v>
      </c>
      <c r="D3481" t="s">
        <v>8250</v>
      </c>
      <c r="E3481">
        <v>552400</v>
      </c>
      <c r="F3481">
        <v>1.9188191881918799E-2</v>
      </c>
      <c r="G3481">
        <v>135</v>
      </c>
    </row>
    <row r="3482" spans="1:7" x14ac:dyDescent="0.25">
      <c r="A3482">
        <v>70403</v>
      </c>
      <c r="B3482" t="s">
        <v>4454</v>
      </c>
      <c r="C3482" t="s">
        <v>6091</v>
      </c>
      <c r="D3482" t="s">
        <v>4454</v>
      </c>
      <c r="E3482">
        <v>158200</v>
      </c>
      <c r="F3482">
        <v>6.3887020847343601E-2</v>
      </c>
      <c r="G3482">
        <v>77</v>
      </c>
    </row>
    <row r="3483" spans="1:7" x14ac:dyDescent="0.25">
      <c r="A3483">
        <v>84116</v>
      </c>
      <c r="B3483" t="s">
        <v>6717</v>
      </c>
      <c r="C3483" t="s">
        <v>6693</v>
      </c>
      <c r="D3483" t="s">
        <v>6717</v>
      </c>
      <c r="E3483">
        <v>300400</v>
      </c>
      <c r="F3483">
        <v>0.108078199926226</v>
      </c>
      <c r="G3483">
        <v>39</v>
      </c>
    </row>
    <row r="3484" spans="1:7" x14ac:dyDescent="0.25">
      <c r="A3484">
        <v>74006</v>
      </c>
      <c r="B3484" t="s">
        <v>6318</v>
      </c>
      <c r="C3484" t="s">
        <v>6269</v>
      </c>
      <c r="D3484" t="s">
        <v>6318</v>
      </c>
      <c r="E3484">
        <v>128700</v>
      </c>
      <c r="F3484">
        <v>7.1606994171523705E-2</v>
      </c>
      <c r="G3484">
        <v>66.5</v>
      </c>
    </row>
    <row r="3485" spans="1:7" x14ac:dyDescent="0.25">
      <c r="A3485">
        <v>7050</v>
      </c>
      <c r="B3485" t="s">
        <v>175</v>
      </c>
      <c r="C3485" t="s">
        <v>733</v>
      </c>
      <c r="D3485" t="s">
        <v>8250</v>
      </c>
      <c r="E3485">
        <v>228500</v>
      </c>
      <c r="F3485">
        <v>8.6543033761293395E-2</v>
      </c>
      <c r="G3485">
        <v>94</v>
      </c>
    </row>
    <row r="3486" spans="1:7" x14ac:dyDescent="0.25">
      <c r="A3486">
        <v>75032</v>
      </c>
      <c r="B3486" t="s">
        <v>6401</v>
      </c>
      <c r="C3486" t="s">
        <v>6396</v>
      </c>
      <c r="D3486" t="s">
        <v>8262</v>
      </c>
      <c r="E3486">
        <v>320500</v>
      </c>
      <c r="F3486">
        <v>1.48828372387587E-2</v>
      </c>
      <c r="G3486">
        <v>72</v>
      </c>
    </row>
    <row r="3487" spans="1:7" x14ac:dyDescent="0.25">
      <c r="A3487">
        <v>93710</v>
      </c>
      <c r="B3487" t="s">
        <v>4174</v>
      </c>
      <c r="C3487" t="s">
        <v>99</v>
      </c>
      <c r="D3487" t="s">
        <v>4174</v>
      </c>
      <c r="E3487">
        <v>270600</v>
      </c>
      <c r="F3487">
        <v>1.92090395480226E-2</v>
      </c>
      <c r="G3487">
        <v>48</v>
      </c>
    </row>
    <row r="3488" spans="1:7" x14ac:dyDescent="0.25">
      <c r="A3488">
        <v>31525</v>
      </c>
      <c r="B3488" t="s">
        <v>585</v>
      </c>
      <c r="C3488" t="s">
        <v>2990</v>
      </c>
      <c r="D3488" t="s">
        <v>585</v>
      </c>
      <c r="E3488">
        <v>152300</v>
      </c>
      <c r="F3488">
        <v>4.5298558682223697E-2</v>
      </c>
      <c r="G3488">
        <v>93.5</v>
      </c>
    </row>
    <row r="3489" spans="1:7" x14ac:dyDescent="0.25">
      <c r="A3489">
        <v>98498</v>
      </c>
      <c r="B3489" t="s">
        <v>1028</v>
      </c>
      <c r="C3489" t="s">
        <v>7521</v>
      </c>
      <c r="D3489" t="s">
        <v>8268</v>
      </c>
      <c r="E3489">
        <v>339500</v>
      </c>
      <c r="F3489">
        <v>7.3348087258931396E-2</v>
      </c>
      <c r="G3489">
        <v>53.5</v>
      </c>
    </row>
    <row r="3490" spans="1:7" x14ac:dyDescent="0.25">
      <c r="A3490">
        <v>98273</v>
      </c>
      <c r="B3490" t="s">
        <v>1095</v>
      </c>
      <c r="C3490" t="s">
        <v>7521</v>
      </c>
      <c r="D3490" t="s">
        <v>8411</v>
      </c>
      <c r="E3490">
        <v>336200</v>
      </c>
      <c r="F3490">
        <v>7.3435504469987201E-2</v>
      </c>
      <c r="G3490">
        <v>48</v>
      </c>
    </row>
    <row r="3491" spans="1:7" x14ac:dyDescent="0.25">
      <c r="A3491">
        <v>98607</v>
      </c>
      <c r="B3491" t="s">
        <v>7629</v>
      </c>
      <c r="C3491" t="s">
        <v>7521</v>
      </c>
      <c r="D3491" t="s">
        <v>8281</v>
      </c>
      <c r="E3491">
        <v>468900</v>
      </c>
      <c r="F3491">
        <v>2.53662803411327E-2</v>
      </c>
      <c r="G3491">
        <v>77</v>
      </c>
    </row>
    <row r="3492" spans="1:7" x14ac:dyDescent="0.25">
      <c r="A3492">
        <v>3062</v>
      </c>
      <c r="B3492" t="s">
        <v>460</v>
      </c>
      <c r="C3492" t="s">
        <v>444</v>
      </c>
      <c r="D3492" t="s">
        <v>8390</v>
      </c>
      <c r="E3492">
        <v>304000</v>
      </c>
      <c r="F3492">
        <v>9.6313517103952199E-3</v>
      </c>
      <c r="G3492">
        <v>57</v>
      </c>
    </row>
    <row r="3493" spans="1:7" x14ac:dyDescent="0.25">
      <c r="A3493">
        <v>70126</v>
      </c>
      <c r="B3493" t="s">
        <v>6108</v>
      </c>
      <c r="C3493" t="s">
        <v>6091</v>
      </c>
      <c r="D3493" t="s">
        <v>8318</v>
      </c>
      <c r="E3493">
        <v>117400</v>
      </c>
      <c r="F3493">
        <v>4.8214285714285703E-2</v>
      </c>
      <c r="G3493">
        <v>100</v>
      </c>
    </row>
    <row r="3494" spans="1:7" x14ac:dyDescent="0.25">
      <c r="A3494">
        <v>8087</v>
      </c>
      <c r="B3494" t="s">
        <v>966</v>
      </c>
      <c r="C3494" t="s">
        <v>733</v>
      </c>
      <c r="D3494" t="s">
        <v>8250</v>
      </c>
      <c r="E3494">
        <v>191300</v>
      </c>
      <c r="F3494">
        <v>-9.8343685300207005E-3</v>
      </c>
      <c r="G3494">
        <v>121</v>
      </c>
    </row>
    <row r="3495" spans="1:7" x14ac:dyDescent="0.25">
      <c r="A3495">
        <v>92869</v>
      </c>
      <c r="B3495" t="s">
        <v>175</v>
      </c>
      <c r="C3495" t="s">
        <v>99</v>
      </c>
      <c r="D3495" t="s">
        <v>8256</v>
      </c>
      <c r="E3495">
        <v>750200</v>
      </c>
      <c r="F3495">
        <v>2.94117647058824E-3</v>
      </c>
      <c r="G3495">
        <v>56</v>
      </c>
    </row>
    <row r="3496" spans="1:7" x14ac:dyDescent="0.25">
      <c r="A3496">
        <v>15205</v>
      </c>
      <c r="B3496" t="s">
        <v>1587</v>
      </c>
      <c r="C3496" t="s">
        <v>1538</v>
      </c>
      <c r="D3496" t="s">
        <v>1587</v>
      </c>
      <c r="E3496">
        <v>135100</v>
      </c>
      <c r="F3496">
        <v>2.7376425855513298E-2</v>
      </c>
      <c r="G3496">
        <v>62</v>
      </c>
    </row>
    <row r="3497" spans="1:7" x14ac:dyDescent="0.25">
      <c r="A3497">
        <v>48116</v>
      </c>
      <c r="B3497" t="s">
        <v>1517</v>
      </c>
      <c r="C3497" t="s">
        <v>4633</v>
      </c>
      <c r="D3497" t="s">
        <v>8278</v>
      </c>
      <c r="E3497">
        <v>274300</v>
      </c>
      <c r="F3497">
        <v>3.1203007518797E-2</v>
      </c>
      <c r="G3497">
        <v>49</v>
      </c>
    </row>
    <row r="3498" spans="1:7" x14ac:dyDescent="0.25">
      <c r="A3498">
        <v>77590</v>
      </c>
      <c r="B3498" t="s">
        <v>6492</v>
      </c>
      <c r="C3498" t="s">
        <v>6396</v>
      </c>
      <c r="D3498" t="s">
        <v>8252</v>
      </c>
      <c r="E3498">
        <v>118000</v>
      </c>
      <c r="F3498">
        <v>-2.2369511184755601E-2</v>
      </c>
      <c r="G3498">
        <v>54</v>
      </c>
    </row>
    <row r="3499" spans="1:7" x14ac:dyDescent="0.25">
      <c r="A3499">
        <v>53406</v>
      </c>
      <c r="B3499" t="s">
        <v>2713</v>
      </c>
      <c r="C3499" t="s">
        <v>5049</v>
      </c>
      <c r="D3499" t="s">
        <v>5107</v>
      </c>
      <c r="E3499">
        <v>211400</v>
      </c>
      <c r="F3499">
        <v>0.1155672823219</v>
      </c>
      <c r="G3499">
        <v>55</v>
      </c>
    </row>
    <row r="3500" spans="1:7" x14ac:dyDescent="0.25">
      <c r="A3500">
        <v>38801</v>
      </c>
      <c r="B3500" t="s">
        <v>3941</v>
      </c>
      <c r="C3500" t="s">
        <v>3932</v>
      </c>
      <c r="D3500" t="s">
        <v>3941</v>
      </c>
      <c r="E3500">
        <v>129900</v>
      </c>
      <c r="F3500">
        <v>4.33734939759036E-2</v>
      </c>
      <c r="G3500">
        <v>84</v>
      </c>
    </row>
    <row r="3501" spans="1:7" x14ac:dyDescent="0.25">
      <c r="A3501">
        <v>80911</v>
      </c>
      <c r="B3501" t="s">
        <v>6573</v>
      </c>
      <c r="C3501" t="s">
        <v>6509</v>
      </c>
      <c r="D3501" t="s">
        <v>6571</v>
      </c>
      <c r="E3501">
        <v>251300</v>
      </c>
      <c r="F3501">
        <v>6.5733672603901602E-2</v>
      </c>
      <c r="G3501">
        <v>53</v>
      </c>
    </row>
    <row r="3502" spans="1:7" x14ac:dyDescent="0.25">
      <c r="A3502">
        <v>29115</v>
      </c>
      <c r="B3502" t="s">
        <v>2890</v>
      </c>
      <c r="C3502" t="s">
        <v>2868</v>
      </c>
      <c r="D3502" t="s">
        <v>2890</v>
      </c>
      <c r="E3502">
        <v>62200</v>
      </c>
      <c r="F3502">
        <v>-4.0123456790123503E-2</v>
      </c>
      <c r="G3502">
        <v>126</v>
      </c>
    </row>
    <row r="3503" spans="1:7" x14ac:dyDescent="0.25">
      <c r="A3503">
        <v>76016</v>
      </c>
      <c r="B3503" t="s">
        <v>356</v>
      </c>
      <c r="C3503" t="s">
        <v>6396</v>
      </c>
      <c r="D3503" t="s">
        <v>8262</v>
      </c>
      <c r="E3503">
        <v>242900</v>
      </c>
      <c r="F3503">
        <v>8.4859312192943306E-2</v>
      </c>
      <c r="G3503">
        <v>48</v>
      </c>
    </row>
    <row r="3504" spans="1:7" x14ac:dyDescent="0.25">
      <c r="A3504">
        <v>42431</v>
      </c>
      <c r="B3504" t="s">
        <v>3765</v>
      </c>
      <c r="C3504" t="s">
        <v>4016</v>
      </c>
      <c r="D3504" t="s">
        <v>3765</v>
      </c>
      <c r="E3504">
        <v>102600</v>
      </c>
      <c r="F3504">
        <v>7.5471698113207503E-2</v>
      </c>
      <c r="G3504">
        <v>83</v>
      </c>
    </row>
    <row r="3505" spans="1:7" x14ac:dyDescent="0.25">
      <c r="A3505">
        <v>77041</v>
      </c>
      <c r="B3505" t="s">
        <v>2056</v>
      </c>
      <c r="C3505" t="s">
        <v>6396</v>
      </c>
      <c r="D3505" t="s">
        <v>8252</v>
      </c>
      <c r="E3505">
        <v>199700</v>
      </c>
      <c r="F3505">
        <v>5.4939249867934498E-2</v>
      </c>
      <c r="G3505">
        <v>75.5</v>
      </c>
    </row>
    <row r="3506" spans="1:7" x14ac:dyDescent="0.25">
      <c r="A3506">
        <v>7110</v>
      </c>
      <c r="B3506" t="s">
        <v>788</v>
      </c>
      <c r="C3506" t="s">
        <v>733</v>
      </c>
      <c r="D3506" t="s">
        <v>8250</v>
      </c>
      <c r="E3506">
        <v>399700</v>
      </c>
      <c r="F3506">
        <v>1.3438133874239399E-2</v>
      </c>
      <c r="G3506">
        <v>94</v>
      </c>
    </row>
    <row r="3507" spans="1:7" x14ac:dyDescent="0.25">
      <c r="A3507">
        <v>24501</v>
      </c>
      <c r="B3507" t="s">
        <v>2494</v>
      </c>
      <c r="C3507" t="s">
        <v>2066</v>
      </c>
      <c r="D3507" t="s">
        <v>2494</v>
      </c>
      <c r="E3507">
        <v>100700</v>
      </c>
      <c r="F3507">
        <v>3.9215686274509803E-2</v>
      </c>
      <c r="G3507">
        <v>62.5</v>
      </c>
    </row>
    <row r="3508" spans="1:7" x14ac:dyDescent="0.25">
      <c r="A3508">
        <v>98362</v>
      </c>
      <c r="B3508" t="s">
        <v>7589</v>
      </c>
      <c r="C3508" t="s">
        <v>7521</v>
      </c>
      <c r="D3508" t="s">
        <v>7589</v>
      </c>
      <c r="E3508">
        <v>264400</v>
      </c>
      <c r="F3508">
        <v>8.1833060556464804E-2</v>
      </c>
      <c r="G3508">
        <v>69</v>
      </c>
    </row>
    <row r="3509" spans="1:7" x14ac:dyDescent="0.25">
      <c r="A3509">
        <v>32533</v>
      </c>
      <c r="B3509" t="s">
        <v>3280</v>
      </c>
      <c r="C3509" t="s">
        <v>3212</v>
      </c>
      <c r="D3509" t="s">
        <v>8356</v>
      </c>
      <c r="E3509">
        <v>188000</v>
      </c>
      <c r="F3509">
        <v>5.2042529378847201E-2</v>
      </c>
      <c r="G3509">
        <v>89.5</v>
      </c>
    </row>
    <row r="3510" spans="1:7" x14ac:dyDescent="0.25">
      <c r="A3510">
        <v>74066</v>
      </c>
      <c r="B3510" t="s">
        <v>6342</v>
      </c>
      <c r="C3510" t="s">
        <v>6269</v>
      </c>
      <c r="D3510" t="s">
        <v>6347</v>
      </c>
      <c r="E3510">
        <v>111000</v>
      </c>
      <c r="F3510">
        <v>0.105577689243028</v>
      </c>
      <c r="G3510">
        <v>65.5</v>
      </c>
    </row>
    <row r="3511" spans="1:7" x14ac:dyDescent="0.25">
      <c r="A3511">
        <v>33618</v>
      </c>
      <c r="B3511" t="s">
        <v>3450</v>
      </c>
      <c r="C3511" t="s">
        <v>3212</v>
      </c>
      <c r="D3511" t="s">
        <v>8283</v>
      </c>
      <c r="E3511">
        <v>278000</v>
      </c>
      <c r="F3511">
        <v>1.6825164594001501E-2</v>
      </c>
      <c r="G3511">
        <v>66</v>
      </c>
    </row>
    <row r="3512" spans="1:7" x14ac:dyDescent="0.25">
      <c r="A3512">
        <v>52806</v>
      </c>
      <c r="B3512" t="s">
        <v>3473</v>
      </c>
      <c r="C3512" t="s">
        <v>4942</v>
      </c>
      <c r="D3512" t="s">
        <v>8334</v>
      </c>
      <c r="E3512">
        <v>151200</v>
      </c>
      <c r="F3512">
        <v>4.85436893203883E-2</v>
      </c>
      <c r="G3512">
        <v>61.5</v>
      </c>
    </row>
    <row r="3513" spans="1:7" x14ac:dyDescent="0.25">
      <c r="A3513">
        <v>32548</v>
      </c>
      <c r="B3513" t="s">
        <v>3283</v>
      </c>
      <c r="C3513" t="s">
        <v>3212</v>
      </c>
      <c r="D3513" t="s">
        <v>8382</v>
      </c>
      <c r="E3513">
        <v>216700</v>
      </c>
      <c r="F3513">
        <v>4.7872340425531901E-2</v>
      </c>
      <c r="G3513">
        <v>69.5</v>
      </c>
    </row>
    <row r="3514" spans="1:7" x14ac:dyDescent="0.25">
      <c r="A3514">
        <v>97502</v>
      </c>
      <c r="B3514" t="s">
        <v>7491</v>
      </c>
      <c r="C3514" t="s">
        <v>7409</v>
      </c>
      <c r="D3514" t="s">
        <v>324</v>
      </c>
      <c r="E3514">
        <v>276900</v>
      </c>
      <c r="F3514">
        <v>1.2801755669348901E-2</v>
      </c>
      <c r="G3514">
        <v>64</v>
      </c>
    </row>
    <row r="3515" spans="1:7" x14ac:dyDescent="0.25">
      <c r="A3515">
        <v>20723</v>
      </c>
      <c r="B3515" t="s">
        <v>2120</v>
      </c>
      <c r="C3515" t="s">
        <v>101</v>
      </c>
      <c r="D3515" t="s">
        <v>8259</v>
      </c>
      <c r="E3515">
        <v>404100</v>
      </c>
      <c r="F3515">
        <v>-1.94127638922592E-2</v>
      </c>
      <c r="G3515">
        <v>84</v>
      </c>
    </row>
    <row r="3516" spans="1:7" x14ac:dyDescent="0.25">
      <c r="A3516">
        <v>92008</v>
      </c>
      <c r="B3516" t="s">
        <v>6957</v>
      </c>
      <c r="C3516" t="s">
        <v>99</v>
      </c>
      <c r="D3516" t="s">
        <v>8275</v>
      </c>
      <c r="E3516">
        <v>873000</v>
      </c>
      <c r="F3516">
        <v>7.6177285318559601E-3</v>
      </c>
      <c r="G3516">
        <v>70</v>
      </c>
    </row>
    <row r="3517" spans="1:7" x14ac:dyDescent="0.25">
      <c r="A3517">
        <v>4106</v>
      </c>
      <c r="B3517" t="s">
        <v>608</v>
      </c>
      <c r="C3517" t="s">
        <v>575</v>
      </c>
      <c r="D3517" t="s">
        <v>8395</v>
      </c>
      <c r="E3517">
        <v>293500</v>
      </c>
      <c r="F3517">
        <v>3.8203042094092698E-2</v>
      </c>
      <c r="G3517">
        <v>59</v>
      </c>
    </row>
    <row r="3518" spans="1:7" x14ac:dyDescent="0.25">
      <c r="A3518">
        <v>31324</v>
      </c>
      <c r="B3518" t="s">
        <v>3173</v>
      </c>
      <c r="C3518" t="s">
        <v>2990</v>
      </c>
      <c r="D3518" t="s">
        <v>3176</v>
      </c>
      <c r="E3518">
        <v>262300</v>
      </c>
      <c r="F3518">
        <v>0.13500649069666801</v>
      </c>
      <c r="G3518">
        <v>87.5</v>
      </c>
    </row>
    <row r="3519" spans="1:7" x14ac:dyDescent="0.25">
      <c r="A3519">
        <v>11050</v>
      </c>
      <c r="B3519" t="s">
        <v>1138</v>
      </c>
      <c r="C3519" t="s">
        <v>1075</v>
      </c>
      <c r="D3519" t="s">
        <v>8250</v>
      </c>
      <c r="E3519">
        <v>889600</v>
      </c>
      <c r="F3519">
        <v>-2.2954420647995601E-2</v>
      </c>
      <c r="G3519">
        <v>142</v>
      </c>
    </row>
    <row r="3520" spans="1:7" x14ac:dyDescent="0.25">
      <c r="A3520">
        <v>7208</v>
      </c>
      <c r="B3520" t="s">
        <v>789</v>
      </c>
      <c r="C3520" t="s">
        <v>733</v>
      </c>
      <c r="D3520" t="s">
        <v>8250</v>
      </c>
      <c r="E3520">
        <v>326700</v>
      </c>
      <c r="F3520">
        <v>0.11577868852459</v>
      </c>
      <c r="G3520">
        <v>102</v>
      </c>
    </row>
    <row r="3521" spans="1:7" x14ac:dyDescent="0.25">
      <c r="A3521">
        <v>56303</v>
      </c>
      <c r="B3521" t="s">
        <v>3556</v>
      </c>
      <c r="C3521" t="s">
        <v>5260</v>
      </c>
      <c r="D3521" t="s">
        <v>8404</v>
      </c>
      <c r="E3521">
        <v>146300</v>
      </c>
      <c r="F3521">
        <v>4.7244094488188997E-2</v>
      </c>
      <c r="G3521">
        <v>71</v>
      </c>
    </row>
    <row r="3522" spans="1:7" x14ac:dyDescent="0.25">
      <c r="A3522">
        <v>78703</v>
      </c>
      <c r="B3522" t="s">
        <v>5369</v>
      </c>
      <c r="C3522" t="s">
        <v>6396</v>
      </c>
      <c r="D3522" t="s">
        <v>8254</v>
      </c>
      <c r="E3522">
        <v>896100</v>
      </c>
      <c r="F3522">
        <v>0.10711638250556001</v>
      </c>
      <c r="G3522">
        <v>86</v>
      </c>
    </row>
    <row r="3523" spans="1:7" x14ac:dyDescent="0.25">
      <c r="A3523">
        <v>32550</v>
      </c>
      <c r="B3523" t="s">
        <v>3284</v>
      </c>
      <c r="C3523" t="s">
        <v>3212</v>
      </c>
      <c r="D3523" t="s">
        <v>8382</v>
      </c>
      <c r="E3523">
        <v>409000</v>
      </c>
      <c r="F3523">
        <v>8.2296903942842003E-2</v>
      </c>
      <c r="G3523">
        <v>122</v>
      </c>
    </row>
    <row r="3524" spans="1:7" x14ac:dyDescent="0.25">
      <c r="A3524">
        <v>92311</v>
      </c>
      <c r="B3524" t="s">
        <v>6993</v>
      </c>
      <c r="C3524" t="s">
        <v>99</v>
      </c>
      <c r="D3524" t="s">
        <v>8282</v>
      </c>
      <c r="E3524">
        <v>138300</v>
      </c>
      <c r="F3524">
        <v>5.3313023610053301E-2</v>
      </c>
      <c r="G3524">
        <v>86</v>
      </c>
    </row>
    <row r="3525" spans="1:7" x14ac:dyDescent="0.25">
      <c r="A3525">
        <v>30094</v>
      </c>
      <c r="B3525" t="s">
        <v>2992</v>
      </c>
      <c r="C3525" t="s">
        <v>2990</v>
      </c>
      <c r="D3525" t="s">
        <v>8261</v>
      </c>
      <c r="E3525">
        <v>186100</v>
      </c>
      <c r="F3525">
        <v>9.5350206003531501E-2</v>
      </c>
      <c r="G3525">
        <v>77.5</v>
      </c>
    </row>
    <row r="3526" spans="1:7" x14ac:dyDescent="0.25">
      <c r="A3526">
        <v>97132</v>
      </c>
      <c r="B3526" t="s">
        <v>7445</v>
      </c>
      <c r="C3526" t="s">
        <v>7409</v>
      </c>
      <c r="D3526" t="s">
        <v>8281</v>
      </c>
      <c r="E3526">
        <v>363600</v>
      </c>
      <c r="F3526">
        <v>5.54426705370102E-2</v>
      </c>
      <c r="G3526">
        <v>55</v>
      </c>
    </row>
    <row r="3527" spans="1:7" x14ac:dyDescent="0.25">
      <c r="A3527">
        <v>23116</v>
      </c>
      <c r="B3527" t="s">
        <v>2110</v>
      </c>
      <c r="C3527" t="s">
        <v>2066</v>
      </c>
      <c r="D3527" t="s">
        <v>157</v>
      </c>
      <c r="E3527">
        <v>317500</v>
      </c>
      <c r="F3527">
        <v>2.2873711340206201E-2</v>
      </c>
      <c r="G3527">
        <v>67.5</v>
      </c>
    </row>
    <row r="3528" spans="1:7" x14ac:dyDescent="0.25">
      <c r="A3528">
        <v>18940</v>
      </c>
      <c r="B3528" t="s">
        <v>710</v>
      </c>
      <c r="C3528" t="s">
        <v>1538</v>
      </c>
      <c r="D3528" t="s">
        <v>8293</v>
      </c>
      <c r="E3528">
        <v>467100</v>
      </c>
      <c r="F3528">
        <v>1.9868995633187801E-2</v>
      </c>
      <c r="G3528">
        <v>68</v>
      </c>
    </row>
    <row r="3529" spans="1:7" x14ac:dyDescent="0.25">
      <c r="A3529">
        <v>53072</v>
      </c>
      <c r="B3529" t="s">
        <v>5071</v>
      </c>
      <c r="C3529" t="s">
        <v>5049</v>
      </c>
      <c r="D3529" t="s">
        <v>8331</v>
      </c>
      <c r="E3529">
        <v>318100</v>
      </c>
      <c r="F3529">
        <v>5.7864981709344898E-2</v>
      </c>
      <c r="G3529">
        <v>73.5</v>
      </c>
    </row>
    <row r="3530" spans="1:7" x14ac:dyDescent="0.25">
      <c r="A3530">
        <v>90031</v>
      </c>
      <c r="B3530" t="s">
        <v>98</v>
      </c>
      <c r="C3530" t="s">
        <v>99</v>
      </c>
      <c r="D3530" t="s">
        <v>8256</v>
      </c>
      <c r="E3530">
        <v>643500</v>
      </c>
      <c r="F3530">
        <v>4.8387096774193498E-2</v>
      </c>
      <c r="G3530">
        <v>91</v>
      </c>
    </row>
    <row r="3531" spans="1:7" x14ac:dyDescent="0.25">
      <c r="A3531">
        <v>98007</v>
      </c>
      <c r="B3531" t="s">
        <v>1588</v>
      </c>
      <c r="C3531" t="s">
        <v>7521</v>
      </c>
      <c r="D3531" t="s">
        <v>8268</v>
      </c>
      <c r="E3531">
        <v>728700</v>
      </c>
      <c r="F3531">
        <v>-1.8056865651529402E-2</v>
      </c>
      <c r="G3531">
        <v>49.5</v>
      </c>
    </row>
    <row r="3532" spans="1:7" x14ac:dyDescent="0.25">
      <c r="A3532">
        <v>95838</v>
      </c>
      <c r="B3532" t="s">
        <v>7308</v>
      </c>
      <c r="C3532" t="s">
        <v>99</v>
      </c>
      <c r="D3532" t="s">
        <v>8273</v>
      </c>
      <c r="E3532">
        <v>256200</v>
      </c>
      <c r="F3532">
        <v>1.7070265978562899E-2</v>
      </c>
      <c r="G3532">
        <v>66.5</v>
      </c>
    </row>
    <row r="3533" spans="1:7" x14ac:dyDescent="0.25">
      <c r="A3533">
        <v>84057</v>
      </c>
      <c r="B3533" t="s">
        <v>6707</v>
      </c>
      <c r="C3533" t="s">
        <v>6693</v>
      </c>
      <c r="D3533" t="s">
        <v>8349</v>
      </c>
      <c r="E3533">
        <v>312500</v>
      </c>
      <c r="F3533">
        <v>6.1480978260869602E-2</v>
      </c>
      <c r="G3533">
        <v>47</v>
      </c>
    </row>
    <row r="3534" spans="1:7" x14ac:dyDescent="0.25">
      <c r="A3534">
        <v>35811</v>
      </c>
      <c r="B3534" t="s">
        <v>3620</v>
      </c>
      <c r="C3534" t="s">
        <v>3568</v>
      </c>
      <c r="D3534" t="s">
        <v>3620</v>
      </c>
      <c r="E3534">
        <v>146600</v>
      </c>
      <c r="F3534">
        <v>1.9471488178025E-2</v>
      </c>
      <c r="G3534">
        <v>63</v>
      </c>
    </row>
    <row r="3535" spans="1:7" x14ac:dyDescent="0.25">
      <c r="A3535">
        <v>30534</v>
      </c>
      <c r="B3535" t="s">
        <v>3089</v>
      </c>
      <c r="C3535" t="s">
        <v>2990</v>
      </c>
      <c r="D3535" t="s">
        <v>8261</v>
      </c>
      <c r="E3535">
        <v>239100</v>
      </c>
      <c r="F3535">
        <v>9.0784671532846695E-2</v>
      </c>
      <c r="G3535">
        <v>68.5</v>
      </c>
    </row>
    <row r="3536" spans="1:7" x14ac:dyDescent="0.25">
      <c r="A3536">
        <v>47933</v>
      </c>
      <c r="B3536" t="s">
        <v>4620</v>
      </c>
      <c r="C3536" t="s">
        <v>4413</v>
      </c>
      <c r="D3536" t="s">
        <v>4620</v>
      </c>
      <c r="E3536">
        <v>133400</v>
      </c>
      <c r="F3536">
        <v>9.7942386831275693E-2</v>
      </c>
      <c r="G3536">
        <v>67.5</v>
      </c>
    </row>
    <row r="3537" spans="1:7" x14ac:dyDescent="0.25">
      <c r="A3537">
        <v>79927</v>
      </c>
      <c r="B3537" t="s">
        <v>8123</v>
      </c>
      <c r="C3537" t="s">
        <v>6396</v>
      </c>
      <c r="D3537" t="s">
        <v>6506</v>
      </c>
      <c r="E3537">
        <v>103300</v>
      </c>
      <c r="F3537">
        <v>3.9235412474849102E-2</v>
      </c>
      <c r="G3537">
        <v>101.5</v>
      </c>
    </row>
    <row r="3538" spans="1:7" x14ac:dyDescent="0.25">
      <c r="A3538">
        <v>22309</v>
      </c>
      <c r="B3538" t="s">
        <v>1095</v>
      </c>
      <c r="C3538" t="s">
        <v>2066</v>
      </c>
      <c r="D3538" t="s">
        <v>8259</v>
      </c>
      <c r="E3538">
        <v>415400</v>
      </c>
      <c r="F3538">
        <v>5.3242981606969999E-3</v>
      </c>
      <c r="G3538">
        <v>59</v>
      </c>
    </row>
    <row r="3539" spans="1:7" x14ac:dyDescent="0.25">
      <c r="A3539">
        <v>37311</v>
      </c>
      <c r="B3539" t="s">
        <v>2568</v>
      </c>
      <c r="C3539" t="s">
        <v>3692</v>
      </c>
      <c r="D3539" t="s">
        <v>2568</v>
      </c>
      <c r="E3539">
        <v>115500</v>
      </c>
      <c r="F3539">
        <v>4.3360433604336002E-2</v>
      </c>
      <c r="G3539">
        <v>59</v>
      </c>
    </row>
    <row r="3540" spans="1:7" x14ac:dyDescent="0.25">
      <c r="A3540">
        <v>41018</v>
      </c>
      <c r="B3540" t="s">
        <v>4041</v>
      </c>
      <c r="C3540" t="s">
        <v>4016</v>
      </c>
      <c r="D3540" t="s">
        <v>4333</v>
      </c>
      <c r="E3540">
        <v>138400</v>
      </c>
      <c r="F3540">
        <v>6.8725868725868694E-2</v>
      </c>
      <c r="G3540">
        <v>60</v>
      </c>
    </row>
    <row r="3541" spans="1:7" x14ac:dyDescent="0.25">
      <c r="A3541">
        <v>71457</v>
      </c>
      <c r="B3541" t="s">
        <v>6201</v>
      </c>
      <c r="C3541" t="s">
        <v>6091</v>
      </c>
      <c r="D3541" t="s">
        <v>6201</v>
      </c>
      <c r="E3541">
        <v>143100</v>
      </c>
      <c r="F3541">
        <v>2.06847360912981E-2</v>
      </c>
      <c r="G3541">
        <v>0</v>
      </c>
    </row>
    <row r="3542" spans="1:7" x14ac:dyDescent="0.25">
      <c r="A3542">
        <v>46077</v>
      </c>
      <c r="B3542" t="s">
        <v>4427</v>
      </c>
      <c r="C3542" t="s">
        <v>4413</v>
      </c>
      <c r="D3542" t="s">
        <v>8292</v>
      </c>
      <c r="E3542">
        <v>413100</v>
      </c>
      <c r="F3542">
        <v>3.48196392785571E-2</v>
      </c>
      <c r="G3542">
        <v>80</v>
      </c>
    </row>
    <row r="3543" spans="1:7" x14ac:dyDescent="0.25">
      <c r="A3543">
        <v>85541</v>
      </c>
      <c r="B3543" t="s">
        <v>5786</v>
      </c>
      <c r="C3543" t="s">
        <v>6743</v>
      </c>
      <c r="D3543" t="s">
        <v>5786</v>
      </c>
      <c r="E3543">
        <v>264400</v>
      </c>
      <c r="F3543">
        <v>9.6640398175031103E-2</v>
      </c>
      <c r="G3543">
        <v>98</v>
      </c>
    </row>
    <row r="3544" spans="1:7" x14ac:dyDescent="0.25">
      <c r="A3544">
        <v>95842</v>
      </c>
      <c r="B3544" t="s">
        <v>7308</v>
      </c>
      <c r="C3544" t="s">
        <v>99</v>
      </c>
      <c r="D3544" t="s">
        <v>8273</v>
      </c>
      <c r="E3544">
        <v>296600</v>
      </c>
      <c r="F3544">
        <v>4.8056537102473498E-2</v>
      </c>
      <c r="G3544">
        <v>43.5</v>
      </c>
    </row>
    <row r="3545" spans="1:7" x14ac:dyDescent="0.25">
      <c r="A3545">
        <v>79761</v>
      </c>
      <c r="B3545" t="s">
        <v>3435</v>
      </c>
      <c r="C3545" t="s">
        <v>6396</v>
      </c>
      <c r="D3545" t="s">
        <v>3435</v>
      </c>
      <c r="E3545">
        <v>153900</v>
      </c>
      <c r="F3545">
        <v>0.120087336244541</v>
      </c>
      <c r="G3545">
        <v>0</v>
      </c>
    </row>
    <row r="3546" spans="1:7" x14ac:dyDescent="0.25">
      <c r="A3546">
        <v>14606</v>
      </c>
      <c r="B3546" t="s">
        <v>1514</v>
      </c>
      <c r="C3546" t="s">
        <v>1075</v>
      </c>
      <c r="D3546" t="s">
        <v>403</v>
      </c>
      <c r="E3546">
        <v>113000</v>
      </c>
      <c r="F3546">
        <v>6.80529300567108E-2</v>
      </c>
      <c r="G3546">
        <v>80</v>
      </c>
    </row>
    <row r="3547" spans="1:7" x14ac:dyDescent="0.25">
      <c r="A3547">
        <v>78602</v>
      </c>
      <c r="B3547" t="s">
        <v>6182</v>
      </c>
      <c r="C3547" t="s">
        <v>6396</v>
      </c>
      <c r="D3547" t="s">
        <v>8254</v>
      </c>
      <c r="E3547">
        <v>228700</v>
      </c>
      <c r="F3547">
        <v>0.116154221571498</v>
      </c>
      <c r="G3547">
        <v>64</v>
      </c>
    </row>
    <row r="3548" spans="1:7" x14ac:dyDescent="0.25">
      <c r="A3548">
        <v>70360</v>
      </c>
      <c r="B3548" t="s">
        <v>6115</v>
      </c>
      <c r="C3548" t="s">
        <v>6091</v>
      </c>
      <c r="D3548" t="s">
        <v>8347</v>
      </c>
      <c r="E3548">
        <v>243200</v>
      </c>
      <c r="F3548">
        <v>9.1072229699416807E-2</v>
      </c>
      <c r="G3548">
        <v>117</v>
      </c>
    </row>
    <row r="3549" spans="1:7" x14ac:dyDescent="0.25">
      <c r="A3549">
        <v>34481</v>
      </c>
      <c r="B3549" t="s">
        <v>3530</v>
      </c>
      <c r="C3549" t="s">
        <v>3212</v>
      </c>
      <c r="D3549" t="s">
        <v>3530</v>
      </c>
      <c r="E3549">
        <v>130500</v>
      </c>
      <c r="F3549">
        <v>9.9410278011794403E-2</v>
      </c>
      <c r="G3549">
        <v>97</v>
      </c>
    </row>
    <row r="3550" spans="1:7" x14ac:dyDescent="0.25">
      <c r="A3550">
        <v>22079</v>
      </c>
      <c r="B3550" t="s">
        <v>2323</v>
      </c>
      <c r="C3550" t="s">
        <v>2066</v>
      </c>
      <c r="D3550" t="s">
        <v>8259</v>
      </c>
      <c r="E3550">
        <v>476000</v>
      </c>
      <c r="F3550">
        <v>1.0830324909747301E-2</v>
      </c>
      <c r="G3550">
        <v>56.5</v>
      </c>
    </row>
    <row r="3551" spans="1:7" x14ac:dyDescent="0.25">
      <c r="A3551">
        <v>95356</v>
      </c>
      <c r="B3551" t="s">
        <v>7261</v>
      </c>
      <c r="C3551" t="s">
        <v>99</v>
      </c>
      <c r="D3551" t="s">
        <v>7261</v>
      </c>
      <c r="E3551">
        <v>365500</v>
      </c>
      <c r="F3551">
        <v>5.5443257291365899E-2</v>
      </c>
      <c r="G3551">
        <v>57.5</v>
      </c>
    </row>
    <row r="3552" spans="1:7" x14ac:dyDescent="0.25">
      <c r="A3552">
        <v>90221</v>
      </c>
      <c r="B3552" t="s">
        <v>6873</v>
      </c>
      <c r="C3552" t="s">
        <v>99</v>
      </c>
      <c r="D3552" t="s">
        <v>8256</v>
      </c>
      <c r="E3552">
        <v>419100</v>
      </c>
      <c r="F3552">
        <v>5.9135708870356303E-2</v>
      </c>
      <c r="G3552">
        <v>67</v>
      </c>
    </row>
    <row r="3553" spans="1:7" x14ac:dyDescent="0.25">
      <c r="A3553">
        <v>58504</v>
      </c>
      <c r="B3553" t="s">
        <v>5482</v>
      </c>
      <c r="C3553" t="s">
        <v>5471</v>
      </c>
      <c r="D3553" t="s">
        <v>5482</v>
      </c>
      <c r="E3553">
        <v>248800</v>
      </c>
      <c r="F3553">
        <v>-5.5955235811350904E-3</v>
      </c>
      <c r="G3553">
        <v>113</v>
      </c>
    </row>
    <row r="3554" spans="1:7" x14ac:dyDescent="0.25">
      <c r="A3554">
        <v>29566</v>
      </c>
      <c r="B3554" t="s">
        <v>2938</v>
      </c>
      <c r="C3554" t="s">
        <v>2868</v>
      </c>
      <c r="D3554" t="s">
        <v>8312</v>
      </c>
      <c r="E3554">
        <v>175300</v>
      </c>
      <c r="F3554">
        <v>7.2171253822629997E-2</v>
      </c>
      <c r="G3554">
        <v>95</v>
      </c>
    </row>
    <row r="3555" spans="1:7" x14ac:dyDescent="0.25">
      <c r="A3555">
        <v>7054</v>
      </c>
      <c r="B3555" t="s">
        <v>754</v>
      </c>
      <c r="C3555" t="s">
        <v>733</v>
      </c>
      <c r="D3555" t="s">
        <v>8250</v>
      </c>
      <c r="E3555">
        <v>472400</v>
      </c>
      <c r="F3555">
        <v>2.2732193115392901E-2</v>
      </c>
      <c r="G3555">
        <v>94</v>
      </c>
    </row>
    <row r="3556" spans="1:7" x14ac:dyDescent="0.25">
      <c r="A3556">
        <v>86409</v>
      </c>
      <c r="B3556" t="s">
        <v>6018</v>
      </c>
      <c r="C3556" t="s">
        <v>6743</v>
      </c>
      <c r="D3556" t="s">
        <v>8385</v>
      </c>
      <c r="E3556">
        <v>158900</v>
      </c>
      <c r="F3556">
        <v>8.7611225188227199E-2</v>
      </c>
      <c r="G3556">
        <v>64</v>
      </c>
    </row>
    <row r="3557" spans="1:7" x14ac:dyDescent="0.25">
      <c r="A3557">
        <v>72404</v>
      </c>
      <c r="B3557" t="s">
        <v>3049</v>
      </c>
      <c r="C3557" t="s">
        <v>6206</v>
      </c>
      <c r="D3557" t="s">
        <v>3049</v>
      </c>
      <c r="E3557">
        <v>174000</v>
      </c>
      <c r="F3557">
        <v>4.6931407942238303E-2</v>
      </c>
      <c r="G3557">
        <v>72</v>
      </c>
    </row>
    <row r="3558" spans="1:7" x14ac:dyDescent="0.25">
      <c r="A3558">
        <v>45042</v>
      </c>
      <c r="B3558" t="s">
        <v>424</v>
      </c>
      <c r="C3558" t="s">
        <v>4080</v>
      </c>
      <c r="D3558" t="s">
        <v>4333</v>
      </c>
      <c r="E3558">
        <v>136700</v>
      </c>
      <c r="F3558">
        <v>0.114099429502852</v>
      </c>
      <c r="G3558">
        <v>64</v>
      </c>
    </row>
    <row r="3559" spans="1:7" x14ac:dyDescent="0.25">
      <c r="A3559">
        <v>55021</v>
      </c>
      <c r="B3559" t="s">
        <v>5269</v>
      </c>
      <c r="C3559" t="s">
        <v>5260</v>
      </c>
      <c r="D3559" t="s">
        <v>8412</v>
      </c>
      <c r="E3559">
        <v>185700</v>
      </c>
      <c r="F3559">
        <v>2.8808864265927998E-2</v>
      </c>
      <c r="G3559">
        <v>65</v>
      </c>
    </row>
    <row r="3560" spans="1:7" x14ac:dyDescent="0.25">
      <c r="A3560">
        <v>22101</v>
      </c>
      <c r="B3560" t="s">
        <v>8168</v>
      </c>
      <c r="C3560" t="s">
        <v>2066</v>
      </c>
      <c r="D3560" t="s">
        <v>8259</v>
      </c>
      <c r="E3560">
        <v>1052800</v>
      </c>
      <c r="F3560">
        <v>-8.3827823302251095E-3</v>
      </c>
      <c r="G3560">
        <v>96.5</v>
      </c>
    </row>
    <row r="3561" spans="1:7" x14ac:dyDescent="0.25">
      <c r="A3561">
        <v>18360</v>
      </c>
      <c r="B3561" t="s">
        <v>289</v>
      </c>
      <c r="C3561" t="s">
        <v>1538</v>
      </c>
      <c r="D3561" t="s">
        <v>1891</v>
      </c>
      <c r="E3561">
        <v>188500</v>
      </c>
      <c r="F3561">
        <v>4.490022172949E-2</v>
      </c>
      <c r="G3561">
        <v>70</v>
      </c>
    </row>
    <row r="3562" spans="1:7" x14ac:dyDescent="0.25">
      <c r="A3562">
        <v>74075</v>
      </c>
      <c r="B3562" t="s">
        <v>5293</v>
      </c>
      <c r="C3562" t="s">
        <v>6269</v>
      </c>
      <c r="D3562" t="s">
        <v>5293</v>
      </c>
      <c r="E3562">
        <v>165900</v>
      </c>
      <c r="F3562">
        <v>4.66876971608833E-2</v>
      </c>
      <c r="G3562">
        <v>72</v>
      </c>
    </row>
    <row r="3563" spans="1:7" x14ac:dyDescent="0.25">
      <c r="A3563">
        <v>92123</v>
      </c>
      <c r="B3563" t="s">
        <v>6962</v>
      </c>
      <c r="C3563" t="s">
        <v>99</v>
      </c>
      <c r="D3563" t="s">
        <v>8275</v>
      </c>
      <c r="E3563">
        <v>613700</v>
      </c>
      <c r="F3563">
        <v>1.5555187820618901E-2</v>
      </c>
      <c r="G3563">
        <v>52</v>
      </c>
    </row>
    <row r="3564" spans="1:7" x14ac:dyDescent="0.25">
      <c r="A3564">
        <v>96793</v>
      </c>
      <c r="B3564" t="s">
        <v>7405</v>
      </c>
      <c r="C3564" t="s">
        <v>7368</v>
      </c>
      <c r="D3564" t="s">
        <v>8381</v>
      </c>
      <c r="E3564">
        <v>571600</v>
      </c>
      <c r="F3564">
        <v>-4.5424181696726802E-2</v>
      </c>
      <c r="G3564">
        <v>112</v>
      </c>
    </row>
    <row r="3565" spans="1:7" x14ac:dyDescent="0.25">
      <c r="A3565">
        <v>33579</v>
      </c>
      <c r="B3565" t="s">
        <v>3433</v>
      </c>
      <c r="C3565" t="s">
        <v>3212</v>
      </c>
      <c r="D3565" t="s">
        <v>8283</v>
      </c>
      <c r="E3565">
        <v>229200</v>
      </c>
      <c r="F3565">
        <v>2.2757697456492601E-2</v>
      </c>
      <c r="G3565">
        <v>111</v>
      </c>
    </row>
    <row r="3566" spans="1:7" x14ac:dyDescent="0.25">
      <c r="A3566">
        <v>77014</v>
      </c>
      <c r="B3566" t="s">
        <v>2056</v>
      </c>
      <c r="C3566" t="s">
        <v>6396</v>
      </c>
      <c r="D3566" t="s">
        <v>8252</v>
      </c>
      <c r="E3566">
        <v>172200</v>
      </c>
      <c r="F3566">
        <v>6.8901303538175002E-2</v>
      </c>
      <c r="G3566">
        <v>67</v>
      </c>
    </row>
    <row r="3567" spans="1:7" x14ac:dyDescent="0.25">
      <c r="A3567">
        <v>92083</v>
      </c>
      <c r="B3567" t="s">
        <v>6970</v>
      </c>
      <c r="C3567" t="s">
        <v>99</v>
      </c>
      <c r="D3567" t="s">
        <v>8275</v>
      </c>
      <c r="E3567">
        <v>483900</v>
      </c>
      <c r="F3567">
        <v>1.7023959646910499E-2</v>
      </c>
      <c r="G3567">
        <v>48</v>
      </c>
    </row>
    <row r="3568" spans="1:7" x14ac:dyDescent="0.25">
      <c r="A3568">
        <v>48309</v>
      </c>
      <c r="B3568" t="s">
        <v>4691</v>
      </c>
      <c r="C3568" t="s">
        <v>4633</v>
      </c>
      <c r="D3568" t="s">
        <v>8278</v>
      </c>
      <c r="E3568">
        <v>335500</v>
      </c>
      <c r="F3568">
        <v>3.1355671687672899E-2</v>
      </c>
      <c r="G3568">
        <v>65</v>
      </c>
    </row>
    <row r="3569" spans="1:7" x14ac:dyDescent="0.25">
      <c r="A3569">
        <v>61801</v>
      </c>
      <c r="B3569" t="s">
        <v>5029</v>
      </c>
      <c r="C3569" t="s">
        <v>5519</v>
      </c>
      <c r="D3569" t="s">
        <v>8372</v>
      </c>
      <c r="E3569">
        <v>118600</v>
      </c>
      <c r="F3569">
        <v>-2.0644095788604499E-2</v>
      </c>
      <c r="G3569">
        <v>96</v>
      </c>
    </row>
    <row r="3570" spans="1:7" x14ac:dyDescent="0.25">
      <c r="A3570">
        <v>18045</v>
      </c>
      <c r="B3570" t="s">
        <v>130</v>
      </c>
      <c r="C3570" t="s">
        <v>1538</v>
      </c>
      <c r="D3570" t="s">
        <v>8350</v>
      </c>
      <c r="E3570">
        <v>240900</v>
      </c>
      <c r="F3570">
        <v>4.2857142857142899E-2</v>
      </c>
      <c r="G3570">
        <v>73</v>
      </c>
    </row>
    <row r="3571" spans="1:7" x14ac:dyDescent="0.25">
      <c r="A3571">
        <v>17815</v>
      </c>
      <c r="B3571" t="s">
        <v>1837</v>
      </c>
      <c r="C3571" t="s">
        <v>1538</v>
      </c>
      <c r="D3571" t="s">
        <v>8413</v>
      </c>
      <c r="E3571">
        <v>152300</v>
      </c>
      <c r="F3571">
        <v>5.0344827586206897E-2</v>
      </c>
      <c r="G3571">
        <v>87</v>
      </c>
    </row>
    <row r="3572" spans="1:7" x14ac:dyDescent="0.25">
      <c r="A3572">
        <v>19406</v>
      </c>
      <c r="B3572" t="s">
        <v>2007</v>
      </c>
      <c r="C3572" t="s">
        <v>1538</v>
      </c>
      <c r="D3572" t="s">
        <v>8293</v>
      </c>
      <c r="E3572">
        <v>323300</v>
      </c>
      <c r="F3572">
        <v>-1.5441630636195199E-3</v>
      </c>
      <c r="G3572">
        <v>68</v>
      </c>
    </row>
    <row r="3573" spans="1:7" x14ac:dyDescent="0.25">
      <c r="A3573">
        <v>97220</v>
      </c>
      <c r="B3573" t="s">
        <v>607</v>
      </c>
      <c r="C3573" t="s">
        <v>7409</v>
      </c>
      <c r="D3573" t="s">
        <v>8281</v>
      </c>
      <c r="E3573">
        <v>330600</v>
      </c>
      <c r="F3573">
        <v>-5.1158591634065604E-3</v>
      </c>
      <c r="G3573">
        <v>63</v>
      </c>
    </row>
    <row r="3574" spans="1:7" x14ac:dyDescent="0.25">
      <c r="A3574">
        <v>78260</v>
      </c>
      <c r="B3574" t="s">
        <v>3440</v>
      </c>
      <c r="C3574" t="s">
        <v>6396</v>
      </c>
      <c r="D3574" t="s">
        <v>8257</v>
      </c>
      <c r="E3574">
        <v>355600</v>
      </c>
      <c r="F3574">
        <v>4.5197740112994404E-3</v>
      </c>
      <c r="G3574">
        <v>69</v>
      </c>
    </row>
    <row r="3575" spans="1:7" x14ac:dyDescent="0.25">
      <c r="A3575">
        <v>83651</v>
      </c>
      <c r="B3575" t="s">
        <v>6675</v>
      </c>
      <c r="C3575" t="s">
        <v>6625</v>
      </c>
      <c r="D3575" t="s">
        <v>8317</v>
      </c>
      <c r="E3575">
        <v>221100</v>
      </c>
      <c r="F3575">
        <v>0.17731629392971199</v>
      </c>
      <c r="G3575">
        <v>42</v>
      </c>
    </row>
    <row r="3576" spans="1:7" x14ac:dyDescent="0.25">
      <c r="A3576">
        <v>86301</v>
      </c>
      <c r="B3576" t="s">
        <v>5153</v>
      </c>
      <c r="C3576" t="s">
        <v>6743</v>
      </c>
      <c r="D3576" t="s">
        <v>5153</v>
      </c>
      <c r="E3576">
        <v>326800</v>
      </c>
      <c r="F3576">
        <v>3.18913798547521E-2</v>
      </c>
      <c r="G3576">
        <v>70</v>
      </c>
    </row>
    <row r="3577" spans="1:7" x14ac:dyDescent="0.25">
      <c r="A3577">
        <v>62221</v>
      </c>
      <c r="B3577" t="s">
        <v>787</v>
      </c>
      <c r="C3577" t="s">
        <v>5519</v>
      </c>
      <c r="D3577" t="s">
        <v>8263</v>
      </c>
      <c r="E3577">
        <v>153100</v>
      </c>
      <c r="F3577">
        <v>2.9589778076664401E-2</v>
      </c>
      <c r="G3577">
        <v>83.5</v>
      </c>
    </row>
    <row r="3578" spans="1:7" x14ac:dyDescent="0.25">
      <c r="A3578">
        <v>49015</v>
      </c>
      <c r="B3578" t="s">
        <v>4775</v>
      </c>
      <c r="C3578" t="s">
        <v>4633</v>
      </c>
      <c r="D3578" t="s">
        <v>4775</v>
      </c>
      <c r="E3578">
        <v>122600</v>
      </c>
      <c r="F3578">
        <v>5.0556983718937402E-2</v>
      </c>
      <c r="G3578">
        <v>75</v>
      </c>
    </row>
    <row r="3579" spans="1:7" x14ac:dyDescent="0.25">
      <c r="A3579">
        <v>13045</v>
      </c>
      <c r="B3579" t="s">
        <v>1368</v>
      </c>
      <c r="C3579" t="s">
        <v>1075</v>
      </c>
      <c r="D3579" t="s">
        <v>1368</v>
      </c>
      <c r="E3579">
        <v>124600</v>
      </c>
      <c r="F3579">
        <v>2.4671052631578899E-2</v>
      </c>
      <c r="G3579">
        <v>94</v>
      </c>
    </row>
    <row r="3580" spans="1:7" x14ac:dyDescent="0.25">
      <c r="A3580">
        <v>1845</v>
      </c>
      <c r="B3580" t="s">
        <v>257</v>
      </c>
      <c r="C3580" t="s">
        <v>106</v>
      </c>
      <c r="D3580" t="s">
        <v>8271</v>
      </c>
      <c r="E3580">
        <v>521100</v>
      </c>
      <c r="F3580">
        <v>4.2825695417250301E-2</v>
      </c>
      <c r="G3580">
        <v>78</v>
      </c>
    </row>
    <row r="3581" spans="1:7" x14ac:dyDescent="0.25">
      <c r="A3581">
        <v>97225</v>
      </c>
      <c r="B3581" t="s">
        <v>7453</v>
      </c>
      <c r="C3581" t="s">
        <v>7409</v>
      </c>
      <c r="D3581" t="s">
        <v>8281</v>
      </c>
      <c r="E3581">
        <v>564400</v>
      </c>
      <c r="F3581">
        <v>1.7303532804614299E-2</v>
      </c>
      <c r="G3581">
        <v>58</v>
      </c>
    </row>
    <row r="3582" spans="1:7" x14ac:dyDescent="0.25">
      <c r="A3582">
        <v>32118</v>
      </c>
      <c r="B3582" t="s">
        <v>3233</v>
      </c>
      <c r="C3582" t="s">
        <v>3212</v>
      </c>
      <c r="D3582" t="s">
        <v>8295</v>
      </c>
      <c r="E3582">
        <v>219300</v>
      </c>
      <c r="F3582">
        <v>4.0322580645161303E-2</v>
      </c>
      <c r="G3582">
        <v>131</v>
      </c>
    </row>
    <row r="3583" spans="1:7" x14ac:dyDescent="0.25">
      <c r="A3583">
        <v>91007</v>
      </c>
      <c r="B3583" t="s">
        <v>3514</v>
      </c>
      <c r="C3583" t="s">
        <v>99</v>
      </c>
      <c r="D3583" t="s">
        <v>8256</v>
      </c>
      <c r="E3583">
        <v>1097700</v>
      </c>
      <c r="F3583">
        <v>-3.2522474881015298E-2</v>
      </c>
      <c r="G3583">
        <v>73</v>
      </c>
    </row>
    <row r="3584" spans="1:7" x14ac:dyDescent="0.25">
      <c r="A3584">
        <v>10562</v>
      </c>
      <c r="B3584" t="s">
        <v>1097</v>
      </c>
      <c r="C3584" t="s">
        <v>1075</v>
      </c>
      <c r="D3584" t="s">
        <v>8250</v>
      </c>
      <c r="E3584">
        <v>432200</v>
      </c>
      <c r="F3584">
        <v>2.1991014424213799E-2</v>
      </c>
      <c r="G3584">
        <v>123</v>
      </c>
    </row>
    <row r="3585" spans="1:7" x14ac:dyDescent="0.25">
      <c r="A3585">
        <v>2302</v>
      </c>
      <c r="B3585" t="s">
        <v>331</v>
      </c>
      <c r="C3585" t="s">
        <v>106</v>
      </c>
      <c r="D3585" t="s">
        <v>8271</v>
      </c>
      <c r="E3585">
        <v>293100</v>
      </c>
      <c r="F3585">
        <v>6.0419681620839397E-2</v>
      </c>
      <c r="G3585">
        <v>63</v>
      </c>
    </row>
    <row r="3586" spans="1:7" x14ac:dyDescent="0.25">
      <c r="A3586">
        <v>19125</v>
      </c>
      <c r="B3586" t="s">
        <v>1984</v>
      </c>
      <c r="C3586" t="s">
        <v>1538</v>
      </c>
      <c r="D3586" t="s">
        <v>8293</v>
      </c>
      <c r="E3586">
        <v>263400</v>
      </c>
      <c r="F3586">
        <v>-2.2634508348794099E-2</v>
      </c>
      <c r="G3586">
        <v>79</v>
      </c>
    </row>
    <row r="3587" spans="1:7" x14ac:dyDescent="0.25">
      <c r="A3587">
        <v>85349</v>
      </c>
      <c r="B3587" t="s">
        <v>8414</v>
      </c>
      <c r="C3587" t="s">
        <v>6743</v>
      </c>
      <c r="D3587" t="s">
        <v>6768</v>
      </c>
      <c r="E3587">
        <v>143000</v>
      </c>
      <c r="F3587">
        <v>6.3988095238095205E-2</v>
      </c>
      <c r="G3587">
        <v>0</v>
      </c>
    </row>
    <row r="3588" spans="1:7" x14ac:dyDescent="0.25">
      <c r="A3588">
        <v>30082</v>
      </c>
      <c r="B3588" t="s">
        <v>2063</v>
      </c>
      <c r="C3588" t="s">
        <v>2990</v>
      </c>
      <c r="D3588" t="s">
        <v>8261</v>
      </c>
      <c r="E3588">
        <v>289300</v>
      </c>
      <c r="F3588">
        <v>5.2765647743813697E-2</v>
      </c>
      <c r="G3588">
        <v>57</v>
      </c>
    </row>
    <row r="3589" spans="1:7" x14ac:dyDescent="0.25">
      <c r="A3589">
        <v>94134</v>
      </c>
      <c r="B3589" t="s">
        <v>7177</v>
      </c>
      <c r="C3589" t="s">
        <v>99</v>
      </c>
      <c r="D3589" t="s">
        <v>8253</v>
      </c>
      <c r="E3589">
        <v>979800</v>
      </c>
      <c r="F3589">
        <v>1.2085528354508801E-2</v>
      </c>
      <c r="G3589">
        <v>42</v>
      </c>
    </row>
    <row r="3590" spans="1:7" x14ac:dyDescent="0.25">
      <c r="A3590">
        <v>13905</v>
      </c>
      <c r="B3590" t="s">
        <v>1444</v>
      </c>
      <c r="C3590" t="s">
        <v>1075</v>
      </c>
      <c r="D3590" t="s">
        <v>1444</v>
      </c>
      <c r="E3590">
        <v>104400</v>
      </c>
      <c r="F3590">
        <v>-7.4468085106383003E-2</v>
      </c>
      <c r="G3590">
        <v>116</v>
      </c>
    </row>
    <row r="3591" spans="1:7" x14ac:dyDescent="0.25">
      <c r="A3591">
        <v>23435</v>
      </c>
      <c r="B3591" t="s">
        <v>2427</v>
      </c>
      <c r="C3591" t="s">
        <v>2066</v>
      </c>
      <c r="D3591" t="s">
        <v>8266</v>
      </c>
      <c r="E3591">
        <v>290100</v>
      </c>
      <c r="F3591">
        <v>2.65392781316348E-2</v>
      </c>
      <c r="G3591">
        <v>79.5</v>
      </c>
    </row>
    <row r="3592" spans="1:7" x14ac:dyDescent="0.25">
      <c r="A3592">
        <v>21030</v>
      </c>
      <c r="B3592" t="s">
        <v>2179</v>
      </c>
      <c r="C3592" t="s">
        <v>101</v>
      </c>
      <c r="D3592" t="s">
        <v>8267</v>
      </c>
      <c r="E3592">
        <v>347300</v>
      </c>
      <c r="F3592">
        <v>-2.0114942528735602E-3</v>
      </c>
      <c r="G3592">
        <v>83.5</v>
      </c>
    </row>
    <row r="3593" spans="1:7" x14ac:dyDescent="0.25">
      <c r="A3593">
        <v>2906</v>
      </c>
      <c r="B3593" t="s">
        <v>438</v>
      </c>
      <c r="C3593" t="s">
        <v>408</v>
      </c>
      <c r="D3593" t="s">
        <v>8324</v>
      </c>
      <c r="E3593">
        <v>478000</v>
      </c>
      <c r="F3593">
        <v>1.91897654584222E-2</v>
      </c>
      <c r="G3593">
        <v>78.5</v>
      </c>
    </row>
    <row r="3594" spans="1:7" x14ac:dyDescent="0.25">
      <c r="A3594">
        <v>73533</v>
      </c>
      <c r="B3594" t="s">
        <v>2907</v>
      </c>
      <c r="C3594" t="s">
        <v>6269</v>
      </c>
      <c r="D3594" t="s">
        <v>2907</v>
      </c>
      <c r="E3594">
        <v>67400</v>
      </c>
      <c r="F3594">
        <v>7.8399999999999997E-2</v>
      </c>
      <c r="G3594">
        <v>134</v>
      </c>
    </row>
    <row r="3595" spans="1:7" x14ac:dyDescent="0.25">
      <c r="A3595">
        <v>65101</v>
      </c>
      <c r="B3595" t="s">
        <v>3817</v>
      </c>
      <c r="C3595" t="s">
        <v>5817</v>
      </c>
      <c r="D3595" t="s">
        <v>3817</v>
      </c>
      <c r="E3595">
        <v>161900</v>
      </c>
      <c r="F3595">
        <v>4.2498390212492E-2</v>
      </c>
      <c r="G3595">
        <v>76.5</v>
      </c>
    </row>
    <row r="3596" spans="1:7" x14ac:dyDescent="0.25">
      <c r="A3596">
        <v>60139</v>
      </c>
      <c r="B3596" t="s">
        <v>5570</v>
      </c>
      <c r="C3596" t="s">
        <v>5519</v>
      </c>
      <c r="D3596" t="s">
        <v>8251</v>
      </c>
      <c r="E3596">
        <v>194900</v>
      </c>
      <c r="F3596">
        <v>2.0953378732320602E-2</v>
      </c>
      <c r="G3596">
        <v>98</v>
      </c>
    </row>
    <row r="3597" spans="1:7" x14ac:dyDescent="0.25">
      <c r="A3597">
        <v>80138</v>
      </c>
      <c r="B3597" t="s">
        <v>6528</v>
      </c>
      <c r="C3597" t="s">
        <v>6509</v>
      </c>
      <c r="D3597" t="s">
        <v>8274</v>
      </c>
      <c r="E3597">
        <v>505700</v>
      </c>
      <c r="F3597">
        <v>2.6385224274406299E-2</v>
      </c>
      <c r="G3597">
        <v>68</v>
      </c>
    </row>
    <row r="3598" spans="1:7" x14ac:dyDescent="0.25">
      <c r="A3598">
        <v>30013</v>
      </c>
      <c r="B3598" t="s">
        <v>2992</v>
      </c>
      <c r="C3598" t="s">
        <v>2990</v>
      </c>
      <c r="D3598" t="s">
        <v>8261</v>
      </c>
      <c r="E3598">
        <v>185900</v>
      </c>
      <c r="F3598">
        <v>7.4566473988439297E-2</v>
      </c>
      <c r="G3598">
        <v>69</v>
      </c>
    </row>
    <row r="3599" spans="1:7" x14ac:dyDescent="0.25">
      <c r="A3599">
        <v>72903</v>
      </c>
      <c r="B3599" t="s">
        <v>6261</v>
      </c>
      <c r="C3599" t="s">
        <v>6206</v>
      </c>
      <c r="D3599" t="s">
        <v>6261</v>
      </c>
      <c r="E3599">
        <v>145900</v>
      </c>
      <c r="F3599">
        <v>-4.0762656147271502E-2</v>
      </c>
      <c r="G3599">
        <v>83.5</v>
      </c>
    </row>
    <row r="3600" spans="1:7" x14ac:dyDescent="0.25">
      <c r="A3600">
        <v>33304</v>
      </c>
      <c r="B3600" t="s">
        <v>3395</v>
      </c>
      <c r="C3600" t="s">
        <v>3212</v>
      </c>
      <c r="D3600" t="s">
        <v>8265</v>
      </c>
      <c r="E3600">
        <v>367300</v>
      </c>
      <c r="F3600">
        <v>2.9139815074250501E-2</v>
      </c>
      <c r="G3600">
        <v>127</v>
      </c>
    </row>
    <row r="3601" spans="1:7" x14ac:dyDescent="0.25">
      <c r="A3601">
        <v>76020</v>
      </c>
      <c r="B3601" t="s">
        <v>6447</v>
      </c>
      <c r="C3601" t="s">
        <v>6396</v>
      </c>
      <c r="D3601" t="s">
        <v>8262</v>
      </c>
      <c r="E3601">
        <v>194400</v>
      </c>
      <c r="F3601">
        <v>5.2517596101786697E-2</v>
      </c>
      <c r="G3601">
        <v>55</v>
      </c>
    </row>
    <row r="3602" spans="1:7" x14ac:dyDescent="0.25">
      <c r="A3602">
        <v>98684</v>
      </c>
      <c r="B3602" t="s">
        <v>7636</v>
      </c>
      <c r="C3602" t="s">
        <v>7521</v>
      </c>
      <c r="D3602" t="s">
        <v>8281</v>
      </c>
      <c r="E3602">
        <v>330700</v>
      </c>
      <c r="F3602">
        <v>5.2849411015600103E-2</v>
      </c>
      <c r="G3602">
        <v>52</v>
      </c>
    </row>
    <row r="3603" spans="1:7" x14ac:dyDescent="0.25">
      <c r="A3603">
        <v>32806</v>
      </c>
      <c r="B3603" t="s">
        <v>3324</v>
      </c>
      <c r="C3603" t="s">
        <v>3212</v>
      </c>
      <c r="D3603" t="s">
        <v>8272</v>
      </c>
      <c r="E3603">
        <v>284600</v>
      </c>
      <c r="F3603">
        <v>2.4109391867578302E-2</v>
      </c>
      <c r="G3603">
        <v>63</v>
      </c>
    </row>
    <row r="3604" spans="1:7" x14ac:dyDescent="0.25">
      <c r="A3604">
        <v>49525</v>
      </c>
      <c r="B3604" t="s">
        <v>4877</v>
      </c>
      <c r="C3604" t="s">
        <v>4633</v>
      </c>
      <c r="D3604" t="s">
        <v>8353</v>
      </c>
      <c r="E3604">
        <v>214300</v>
      </c>
      <c r="F3604">
        <v>4.3838285435947401E-2</v>
      </c>
      <c r="G3604">
        <v>50</v>
      </c>
    </row>
    <row r="3605" spans="1:7" x14ac:dyDescent="0.25">
      <c r="A3605">
        <v>73069</v>
      </c>
      <c r="B3605" t="s">
        <v>6274</v>
      </c>
      <c r="C3605" t="s">
        <v>6269</v>
      </c>
      <c r="D3605" t="s">
        <v>6295</v>
      </c>
      <c r="E3605">
        <v>144800</v>
      </c>
      <c r="F3605">
        <v>2.3321554770318002E-2</v>
      </c>
      <c r="G3605">
        <v>82</v>
      </c>
    </row>
    <row r="3606" spans="1:7" x14ac:dyDescent="0.25">
      <c r="A3606">
        <v>93657</v>
      </c>
      <c r="B3606" t="s">
        <v>6472</v>
      </c>
      <c r="C3606" t="s">
        <v>99</v>
      </c>
      <c r="D3606" t="s">
        <v>4174</v>
      </c>
      <c r="E3606">
        <v>250300</v>
      </c>
      <c r="F3606">
        <v>4.46577629382304E-2</v>
      </c>
      <c r="G3606">
        <v>51</v>
      </c>
    </row>
    <row r="3607" spans="1:7" x14ac:dyDescent="0.25">
      <c r="A3607">
        <v>94607</v>
      </c>
      <c r="B3607" t="s">
        <v>639</v>
      </c>
      <c r="C3607" t="s">
        <v>99</v>
      </c>
      <c r="D3607" t="s">
        <v>8253</v>
      </c>
      <c r="E3607">
        <v>633300</v>
      </c>
      <c r="F3607">
        <v>-5.40702016430172E-2</v>
      </c>
      <c r="G3607">
        <v>42</v>
      </c>
    </row>
    <row r="3608" spans="1:7" x14ac:dyDescent="0.25">
      <c r="A3608">
        <v>29649</v>
      </c>
      <c r="B3608" t="s">
        <v>1840</v>
      </c>
      <c r="C3608" t="s">
        <v>2868</v>
      </c>
      <c r="D3608" t="s">
        <v>1840</v>
      </c>
      <c r="E3608">
        <v>159900</v>
      </c>
      <c r="F3608">
        <v>0.14788226848528399</v>
      </c>
      <c r="G3608">
        <v>87</v>
      </c>
    </row>
    <row r="3609" spans="1:7" x14ac:dyDescent="0.25">
      <c r="A3609">
        <v>55403</v>
      </c>
      <c r="B3609" t="s">
        <v>5342</v>
      </c>
      <c r="C3609" t="s">
        <v>5260</v>
      </c>
      <c r="D3609" t="s">
        <v>8314</v>
      </c>
      <c r="E3609">
        <v>267700</v>
      </c>
      <c r="F3609">
        <v>3.3191817830953298E-2</v>
      </c>
      <c r="G3609">
        <v>88</v>
      </c>
    </row>
    <row r="3610" spans="1:7" x14ac:dyDescent="0.25">
      <c r="A3610">
        <v>74011</v>
      </c>
      <c r="B3610" t="s">
        <v>6322</v>
      </c>
      <c r="C3610" t="s">
        <v>6269</v>
      </c>
      <c r="D3610" t="s">
        <v>6347</v>
      </c>
      <c r="E3610">
        <v>172400</v>
      </c>
      <c r="F3610">
        <v>1.41176470588235E-2</v>
      </c>
      <c r="G3610">
        <v>87</v>
      </c>
    </row>
    <row r="3611" spans="1:7" x14ac:dyDescent="0.25">
      <c r="A3611">
        <v>95816</v>
      </c>
      <c r="B3611" t="s">
        <v>7308</v>
      </c>
      <c r="C3611" t="s">
        <v>99</v>
      </c>
      <c r="D3611" t="s">
        <v>8273</v>
      </c>
      <c r="E3611">
        <v>586000</v>
      </c>
      <c r="F3611">
        <v>1.0170660230994701E-2</v>
      </c>
      <c r="G3611">
        <v>50</v>
      </c>
    </row>
    <row r="3612" spans="1:7" x14ac:dyDescent="0.25">
      <c r="A3612">
        <v>28086</v>
      </c>
      <c r="B3612" t="s">
        <v>2702</v>
      </c>
      <c r="C3612" t="s">
        <v>2564</v>
      </c>
      <c r="D3612" t="s">
        <v>2722</v>
      </c>
      <c r="E3612">
        <v>115800</v>
      </c>
      <c r="F3612">
        <v>0.13196480938416399</v>
      </c>
      <c r="G3612">
        <v>58.5</v>
      </c>
    </row>
    <row r="3613" spans="1:7" x14ac:dyDescent="0.25">
      <c r="A3613">
        <v>33781</v>
      </c>
      <c r="B3613" t="s">
        <v>3463</v>
      </c>
      <c r="C3613" t="s">
        <v>3212</v>
      </c>
      <c r="D3613" t="s">
        <v>8283</v>
      </c>
      <c r="E3613">
        <v>178300</v>
      </c>
      <c r="F3613">
        <v>4.9440847557386702E-2</v>
      </c>
      <c r="G3613">
        <v>56</v>
      </c>
    </row>
    <row r="3614" spans="1:7" x14ac:dyDescent="0.25">
      <c r="A3614">
        <v>82601</v>
      </c>
      <c r="B3614" t="s">
        <v>6614</v>
      </c>
      <c r="C3614" t="s">
        <v>6604</v>
      </c>
      <c r="D3614" t="s">
        <v>6614</v>
      </c>
      <c r="E3614">
        <v>197600</v>
      </c>
      <c r="F3614">
        <v>3.8906414300736103E-2</v>
      </c>
      <c r="G3614">
        <v>76.5</v>
      </c>
    </row>
    <row r="3615" spans="1:7" x14ac:dyDescent="0.25">
      <c r="A3615">
        <v>8330</v>
      </c>
      <c r="B3615" t="s">
        <v>289</v>
      </c>
      <c r="C3615" t="s">
        <v>733</v>
      </c>
      <c r="D3615" t="s">
        <v>8369</v>
      </c>
      <c r="E3615">
        <v>167600</v>
      </c>
      <c r="F3615">
        <v>8.4789644012945004E-2</v>
      </c>
      <c r="G3615">
        <v>127</v>
      </c>
    </row>
    <row r="3616" spans="1:7" x14ac:dyDescent="0.25">
      <c r="A3616">
        <v>85742</v>
      </c>
      <c r="B3616" t="s">
        <v>6794</v>
      </c>
      <c r="C3616" t="s">
        <v>6743</v>
      </c>
      <c r="D3616" t="s">
        <v>6794</v>
      </c>
      <c r="E3616">
        <v>226600</v>
      </c>
      <c r="F3616">
        <v>4.9559981472904101E-2</v>
      </c>
      <c r="G3616">
        <v>58</v>
      </c>
    </row>
    <row r="3617" spans="1:7" x14ac:dyDescent="0.25">
      <c r="A3617">
        <v>80303</v>
      </c>
      <c r="B3617" t="s">
        <v>6531</v>
      </c>
      <c r="C3617" t="s">
        <v>6509</v>
      </c>
      <c r="D3617" t="s">
        <v>6531</v>
      </c>
      <c r="E3617">
        <v>673300</v>
      </c>
      <c r="F3617">
        <v>4.40378353233059E-2</v>
      </c>
      <c r="G3617">
        <v>61</v>
      </c>
    </row>
    <row r="3618" spans="1:7" x14ac:dyDescent="0.25">
      <c r="A3618">
        <v>18201</v>
      </c>
      <c r="B3618" t="s">
        <v>1884</v>
      </c>
      <c r="C3618" t="s">
        <v>1538</v>
      </c>
      <c r="D3618" t="s">
        <v>8358</v>
      </c>
      <c r="E3618">
        <v>78200</v>
      </c>
      <c r="F3618">
        <v>0.138282387190684</v>
      </c>
      <c r="G3618">
        <v>99</v>
      </c>
    </row>
    <row r="3619" spans="1:7" x14ac:dyDescent="0.25">
      <c r="A3619">
        <v>28602</v>
      </c>
      <c r="B3619" t="s">
        <v>2806</v>
      </c>
      <c r="C3619" t="s">
        <v>2564</v>
      </c>
      <c r="D3619" t="s">
        <v>8307</v>
      </c>
      <c r="E3619">
        <v>119900</v>
      </c>
      <c r="F3619">
        <v>6.1061946902654901E-2</v>
      </c>
      <c r="G3619">
        <v>56.5</v>
      </c>
    </row>
    <row r="3620" spans="1:7" x14ac:dyDescent="0.25">
      <c r="A3620">
        <v>39452</v>
      </c>
      <c r="B3620" t="s">
        <v>8415</v>
      </c>
      <c r="C3620" t="s">
        <v>3932</v>
      </c>
      <c r="E3620">
        <v>141700</v>
      </c>
      <c r="F3620">
        <v>1.9424460431654699E-2</v>
      </c>
      <c r="G3620">
        <v>0</v>
      </c>
    </row>
    <row r="3621" spans="1:7" x14ac:dyDescent="0.25">
      <c r="A3621">
        <v>98802</v>
      </c>
      <c r="B3621" t="s">
        <v>7641</v>
      </c>
      <c r="C3621" t="s">
        <v>7521</v>
      </c>
      <c r="D3621" t="s">
        <v>7639</v>
      </c>
      <c r="E3621">
        <v>351400</v>
      </c>
      <c r="F3621">
        <v>0.11555555555555599</v>
      </c>
      <c r="G3621">
        <v>64</v>
      </c>
    </row>
    <row r="3622" spans="1:7" x14ac:dyDescent="0.25">
      <c r="A3622">
        <v>60181</v>
      </c>
      <c r="B3622" t="s">
        <v>5589</v>
      </c>
      <c r="C3622" t="s">
        <v>5519</v>
      </c>
      <c r="D3622" t="s">
        <v>8251</v>
      </c>
      <c r="E3622">
        <v>237900</v>
      </c>
      <c r="F3622">
        <v>2.7645788336933E-2</v>
      </c>
      <c r="G3622">
        <v>82</v>
      </c>
    </row>
    <row r="3623" spans="1:7" x14ac:dyDescent="0.25">
      <c r="A3623">
        <v>72211</v>
      </c>
      <c r="B3623" t="s">
        <v>6233</v>
      </c>
      <c r="C3623" t="s">
        <v>6206</v>
      </c>
      <c r="D3623" t="s">
        <v>8326</v>
      </c>
      <c r="E3623">
        <v>183300</v>
      </c>
      <c r="F3623">
        <v>4.2069357589539502E-2</v>
      </c>
      <c r="G3623">
        <v>70</v>
      </c>
    </row>
    <row r="3624" spans="1:7" x14ac:dyDescent="0.25">
      <c r="A3624">
        <v>33426</v>
      </c>
      <c r="B3624" t="s">
        <v>3412</v>
      </c>
      <c r="C3624" t="s">
        <v>3212</v>
      </c>
      <c r="D3624" t="s">
        <v>8265</v>
      </c>
      <c r="E3624">
        <v>209200</v>
      </c>
      <c r="F3624">
        <v>6.2468257998984297E-2</v>
      </c>
      <c r="G3624">
        <v>87.5</v>
      </c>
    </row>
    <row r="3625" spans="1:7" x14ac:dyDescent="0.25">
      <c r="A3625">
        <v>95660</v>
      </c>
      <c r="B3625" t="s">
        <v>7308</v>
      </c>
      <c r="C3625" t="s">
        <v>99</v>
      </c>
      <c r="D3625" t="s">
        <v>8273</v>
      </c>
      <c r="E3625">
        <v>257300</v>
      </c>
      <c r="F3625">
        <v>1.9413629160063402E-2</v>
      </c>
      <c r="G3625">
        <v>54</v>
      </c>
    </row>
    <row r="3626" spans="1:7" x14ac:dyDescent="0.25">
      <c r="A3626">
        <v>80919</v>
      </c>
      <c r="B3626" t="s">
        <v>6571</v>
      </c>
      <c r="C3626" t="s">
        <v>6509</v>
      </c>
      <c r="D3626" t="s">
        <v>6571</v>
      </c>
      <c r="E3626">
        <v>403400</v>
      </c>
      <c r="F3626">
        <v>4.3725743855110001E-2</v>
      </c>
      <c r="G3626">
        <v>55</v>
      </c>
    </row>
    <row r="3627" spans="1:7" x14ac:dyDescent="0.25">
      <c r="A3627">
        <v>97086</v>
      </c>
      <c r="B3627" t="s">
        <v>7711</v>
      </c>
      <c r="C3627" t="s">
        <v>7409</v>
      </c>
      <c r="D3627" t="s">
        <v>8281</v>
      </c>
      <c r="E3627">
        <v>516300</v>
      </c>
      <c r="F3627">
        <v>-2.1260146888287599E-3</v>
      </c>
      <c r="G3627">
        <v>80.5</v>
      </c>
    </row>
    <row r="3628" spans="1:7" x14ac:dyDescent="0.25">
      <c r="A3628">
        <v>44685</v>
      </c>
      <c r="B3628" t="s">
        <v>1605</v>
      </c>
      <c r="C3628" t="s">
        <v>4080</v>
      </c>
      <c r="D3628" t="s">
        <v>8330</v>
      </c>
      <c r="E3628">
        <v>193100</v>
      </c>
      <c r="F3628">
        <v>3.09663641217298E-2</v>
      </c>
      <c r="G3628">
        <v>73.5</v>
      </c>
    </row>
    <row r="3629" spans="1:7" x14ac:dyDescent="0.25">
      <c r="A3629">
        <v>28104</v>
      </c>
      <c r="B3629" t="s">
        <v>2708</v>
      </c>
      <c r="C3629" t="s">
        <v>2564</v>
      </c>
      <c r="D3629" t="s">
        <v>8258</v>
      </c>
      <c r="E3629">
        <v>338900</v>
      </c>
      <c r="F3629">
        <v>5.70804741110418E-2</v>
      </c>
      <c r="G3629">
        <v>64</v>
      </c>
    </row>
    <row r="3630" spans="1:7" x14ac:dyDescent="0.25">
      <c r="A3630">
        <v>8075</v>
      </c>
      <c r="B3630" t="s">
        <v>959</v>
      </c>
      <c r="C3630" t="s">
        <v>733</v>
      </c>
      <c r="D3630" t="s">
        <v>8293</v>
      </c>
      <c r="E3630">
        <v>201200</v>
      </c>
      <c r="F3630">
        <v>5.4972513743128401E-3</v>
      </c>
      <c r="G3630">
        <v>104</v>
      </c>
    </row>
    <row r="3631" spans="1:7" x14ac:dyDescent="0.25">
      <c r="A3631">
        <v>35205</v>
      </c>
      <c r="B3631" t="s">
        <v>3602</v>
      </c>
      <c r="C3631" t="s">
        <v>3568</v>
      </c>
      <c r="D3631" t="s">
        <v>8299</v>
      </c>
      <c r="E3631">
        <v>151800</v>
      </c>
      <c r="F3631">
        <v>9.7613882863340606E-2</v>
      </c>
      <c r="G3631">
        <v>62</v>
      </c>
    </row>
    <row r="3632" spans="1:7" x14ac:dyDescent="0.25">
      <c r="A3632">
        <v>48708</v>
      </c>
      <c r="B3632" t="s">
        <v>4738</v>
      </c>
      <c r="C3632" t="s">
        <v>4633</v>
      </c>
      <c r="D3632" t="s">
        <v>4738</v>
      </c>
      <c r="E3632">
        <v>56600</v>
      </c>
      <c r="F3632">
        <v>-7.6672104404567704E-2</v>
      </c>
      <c r="G3632">
        <v>64</v>
      </c>
    </row>
    <row r="3633" spans="1:7" x14ac:dyDescent="0.25">
      <c r="A3633">
        <v>44708</v>
      </c>
      <c r="B3633" t="s">
        <v>294</v>
      </c>
      <c r="C3633" t="s">
        <v>4080</v>
      </c>
      <c r="D3633" t="s">
        <v>8330</v>
      </c>
      <c r="E3633">
        <v>118300</v>
      </c>
      <c r="F3633">
        <v>5.0621669626998197E-2</v>
      </c>
      <c r="G3633">
        <v>61</v>
      </c>
    </row>
    <row r="3634" spans="1:7" x14ac:dyDescent="0.25">
      <c r="A3634">
        <v>76014</v>
      </c>
      <c r="B3634" t="s">
        <v>356</v>
      </c>
      <c r="C3634" t="s">
        <v>6396</v>
      </c>
      <c r="D3634" t="s">
        <v>8262</v>
      </c>
      <c r="E3634">
        <v>177300</v>
      </c>
      <c r="F3634">
        <v>8.3078802687843595E-2</v>
      </c>
      <c r="G3634">
        <v>50</v>
      </c>
    </row>
    <row r="3635" spans="1:7" x14ac:dyDescent="0.25">
      <c r="A3635">
        <v>35611</v>
      </c>
      <c r="B3635" t="s">
        <v>1238</v>
      </c>
      <c r="C3635" t="s">
        <v>3568</v>
      </c>
      <c r="D3635" t="s">
        <v>3620</v>
      </c>
      <c r="E3635">
        <v>114700</v>
      </c>
      <c r="F3635">
        <v>0.109284332688588</v>
      </c>
      <c r="G3635">
        <v>81.5</v>
      </c>
    </row>
    <row r="3636" spans="1:7" x14ac:dyDescent="0.25">
      <c r="A3636">
        <v>2536</v>
      </c>
      <c r="B3636" t="s">
        <v>365</v>
      </c>
      <c r="C3636" t="s">
        <v>106</v>
      </c>
      <c r="D3636" t="s">
        <v>8416</v>
      </c>
      <c r="E3636">
        <v>378400</v>
      </c>
      <c r="F3636">
        <v>2.1874156089656999E-2</v>
      </c>
      <c r="G3636">
        <v>88</v>
      </c>
    </row>
    <row r="3637" spans="1:7" x14ac:dyDescent="0.25">
      <c r="A3637">
        <v>7103</v>
      </c>
      <c r="B3637" t="s">
        <v>786</v>
      </c>
      <c r="C3637" t="s">
        <v>733</v>
      </c>
      <c r="D3637" t="s">
        <v>8250</v>
      </c>
      <c r="E3637">
        <v>210300</v>
      </c>
      <c r="F3637">
        <v>0.10742496050552899</v>
      </c>
      <c r="G3637">
        <v>130</v>
      </c>
    </row>
    <row r="3638" spans="1:7" x14ac:dyDescent="0.25">
      <c r="A3638">
        <v>60516</v>
      </c>
      <c r="B3638" t="s">
        <v>5647</v>
      </c>
      <c r="C3638" t="s">
        <v>5519</v>
      </c>
      <c r="D3638" t="s">
        <v>8251</v>
      </c>
      <c r="E3638">
        <v>332100</v>
      </c>
      <c r="F3638">
        <v>8.1967213114754103E-3</v>
      </c>
      <c r="G3638">
        <v>83</v>
      </c>
    </row>
    <row r="3639" spans="1:7" x14ac:dyDescent="0.25">
      <c r="A3639">
        <v>64012</v>
      </c>
      <c r="B3639" t="s">
        <v>2948</v>
      </c>
      <c r="C3639" t="s">
        <v>5817</v>
      </c>
      <c r="D3639" t="s">
        <v>5890</v>
      </c>
      <c r="E3639">
        <v>172300</v>
      </c>
      <c r="F3639">
        <v>5.4467564259485901E-2</v>
      </c>
      <c r="G3639">
        <v>57</v>
      </c>
    </row>
    <row r="3640" spans="1:7" x14ac:dyDescent="0.25">
      <c r="A3640">
        <v>95677</v>
      </c>
      <c r="B3640" t="s">
        <v>7316</v>
      </c>
      <c r="C3640" t="s">
        <v>99</v>
      </c>
      <c r="D3640" t="s">
        <v>8273</v>
      </c>
      <c r="E3640">
        <v>459900</v>
      </c>
      <c r="F3640">
        <v>3.0934767989240101E-2</v>
      </c>
      <c r="G3640">
        <v>62.5</v>
      </c>
    </row>
    <row r="3641" spans="1:7" x14ac:dyDescent="0.25">
      <c r="A3641">
        <v>8046</v>
      </c>
      <c r="B3641" t="s">
        <v>940</v>
      </c>
      <c r="C3641" t="s">
        <v>733</v>
      </c>
      <c r="D3641" t="s">
        <v>8293</v>
      </c>
      <c r="E3641">
        <v>160500</v>
      </c>
      <c r="F3641">
        <v>2.8846153846153799E-2</v>
      </c>
      <c r="G3641">
        <v>125</v>
      </c>
    </row>
    <row r="3642" spans="1:7" x14ac:dyDescent="0.25">
      <c r="A3642">
        <v>86326</v>
      </c>
      <c r="B3642" t="s">
        <v>5401</v>
      </c>
      <c r="C3642" t="s">
        <v>6743</v>
      </c>
      <c r="D3642" t="s">
        <v>5153</v>
      </c>
      <c r="E3642">
        <v>236800</v>
      </c>
      <c r="F3642">
        <v>6.9557362240289106E-2</v>
      </c>
      <c r="G3642">
        <v>62</v>
      </c>
    </row>
    <row r="3643" spans="1:7" x14ac:dyDescent="0.25">
      <c r="A3643">
        <v>51106</v>
      </c>
      <c r="B3643" t="s">
        <v>4996</v>
      </c>
      <c r="C3643" t="s">
        <v>4942</v>
      </c>
      <c r="D3643" t="s">
        <v>4996</v>
      </c>
      <c r="E3643">
        <v>131600</v>
      </c>
      <c r="F3643">
        <v>2.4124513618676999E-2</v>
      </c>
      <c r="G3643">
        <v>54</v>
      </c>
    </row>
    <row r="3644" spans="1:7" x14ac:dyDescent="0.25">
      <c r="A3644">
        <v>95148</v>
      </c>
      <c r="B3644" t="s">
        <v>7240</v>
      </c>
      <c r="C3644" t="s">
        <v>99</v>
      </c>
      <c r="D3644" t="s">
        <v>8294</v>
      </c>
      <c r="E3644">
        <v>946900</v>
      </c>
      <c r="F3644">
        <v>-8.8993650182797798E-2</v>
      </c>
      <c r="G3644">
        <v>48</v>
      </c>
    </row>
    <row r="3645" spans="1:7" x14ac:dyDescent="0.25">
      <c r="A3645">
        <v>10017</v>
      </c>
      <c r="B3645" t="s">
        <v>1074</v>
      </c>
      <c r="C3645" t="s">
        <v>1075</v>
      </c>
      <c r="D3645" t="s">
        <v>8250</v>
      </c>
      <c r="E3645">
        <v>927100</v>
      </c>
      <c r="F3645">
        <v>-9.2857142857142902E-2</v>
      </c>
      <c r="G3645">
        <v>160</v>
      </c>
    </row>
    <row r="3646" spans="1:7" x14ac:dyDescent="0.25">
      <c r="A3646">
        <v>84103</v>
      </c>
      <c r="B3646" t="s">
        <v>6717</v>
      </c>
      <c r="C3646" t="s">
        <v>6693</v>
      </c>
      <c r="D3646" t="s">
        <v>6717</v>
      </c>
      <c r="E3646">
        <v>503200</v>
      </c>
      <c r="F3646">
        <v>6.3622912703445403E-2</v>
      </c>
      <c r="G3646">
        <v>66</v>
      </c>
    </row>
    <row r="3647" spans="1:7" x14ac:dyDescent="0.25">
      <c r="A3647">
        <v>11710</v>
      </c>
      <c r="B3647" t="s">
        <v>1173</v>
      </c>
      <c r="C3647" t="s">
        <v>1075</v>
      </c>
      <c r="D3647" t="s">
        <v>8250</v>
      </c>
      <c r="E3647">
        <v>515400</v>
      </c>
      <c r="F3647">
        <v>2.68977884040646E-2</v>
      </c>
      <c r="G3647">
        <v>126</v>
      </c>
    </row>
    <row r="3648" spans="1:7" x14ac:dyDescent="0.25">
      <c r="A3648">
        <v>64093</v>
      </c>
      <c r="B3648" t="s">
        <v>1347</v>
      </c>
      <c r="C3648" t="s">
        <v>5817</v>
      </c>
      <c r="D3648" t="s">
        <v>1347</v>
      </c>
      <c r="E3648">
        <v>183000</v>
      </c>
      <c r="F3648">
        <v>0.124769514443762</v>
      </c>
      <c r="G3648">
        <v>75</v>
      </c>
    </row>
    <row r="3649" spans="1:7" x14ac:dyDescent="0.25">
      <c r="A3649">
        <v>79606</v>
      </c>
      <c r="B3649" t="s">
        <v>6036</v>
      </c>
      <c r="C3649" t="s">
        <v>6396</v>
      </c>
      <c r="D3649" t="s">
        <v>6036</v>
      </c>
      <c r="E3649">
        <v>190800</v>
      </c>
      <c r="F3649">
        <v>-5.2137643378519297E-3</v>
      </c>
      <c r="G3649">
        <v>71</v>
      </c>
    </row>
    <row r="3650" spans="1:7" x14ac:dyDescent="0.25">
      <c r="A3650">
        <v>34202</v>
      </c>
      <c r="B3650" t="s">
        <v>3503</v>
      </c>
      <c r="C3650" t="s">
        <v>3212</v>
      </c>
      <c r="D3650" t="s">
        <v>8311</v>
      </c>
      <c r="E3650">
        <v>393300</v>
      </c>
      <c r="F3650">
        <v>1.41825683341929E-2</v>
      </c>
      <c r="G3650">
        <v>110</v>
      </c>
    </row>
    <row r="3651" spans="1:7" x14ac:dyDescent="0.25">
      <c r="A3651">
        <v>85053</v>
      </c>
      <c r="B3651" t="s">
        <v>2207</v>
      </c>
      <c r="C3651" t="s">
        <v>6743</v>
      </c>
      <c r="D3651" t="s">
        <v>8264</v>
      </c>
      <c r="E3651">
        <v>219500</v>
      </c>
      <c r="F3651">
        <v>2.2831050228310501E-3</v>
      </c>
      <c r="G3651">
        <v>55</v>
      </c>
    </row>
    <row r="3652" spans="1:7" x14ac:dyDescent="0.25">
      <c r="A3652">
        <v>70791</v>
      </c>
      <c r="B3652" t="s">
        <v>6174</v>
      </c>
      <c r="C3652" t="s">
        <v>6091</v>
      </c>
      <c r="D3652" t="s">
        <v>6175</v>
      </c>
      <c r="E3652">
        <v>194500</v>
      </c>
      <c r="F3652">
        <v>4.6487603305785099E-3</v>
      </c>
      <c r="G3652">
        <v>76.5</v>
      </c>
    </row>
    <row r="3653" spans="1:7" x14ac:dyDescent="0.25">
      <c r="A3653">
        <v>8003</v>
      </c>
      <c r="B3653" t="s">
        <v>919</v>
      </c>
      <c r="C3653" t="s">
        <v>733</v>
      </c>
      <c r="D3653" t="s">
        <v>8293</v>
      </c>
      <c r="E3653">
        <v>317000</v>
      </c>
      <c r="F3653">
        <v>-6.5810090880601699E-3</v>
      </c>
      <c r="G3653">
        <v>120</v>
      </c>
    </row>
    <row r="3654" spans="1:7" x14ac:dyDescent="0.25">
      <c r="A3654">
        <v>98101</v>
      </c>
      <c r="B3654" t="s">
        <v>7542</v>
      </c>
      <c r="C3654" t="s">
        <v>7521</v>
      </c>
      <c r="D3654" t="s">
        <v>8268</v>
      </c>
      <c r="E3654">
        <v>551200</v>
      </c>
      <c r="F3654">
        <v>-0.122013380057343</v>
      </c>
      <c r="G3654">
        <v>43</v>
      </c>
    </row>
    <row r="3655" spans="1:7" x14ac:dyDescent="0.25">
      <c r="A3655">
        <v>19454</v>
      </c>
      <c r="B3655" t="s">
        <v>2015</v>
      </c>
      <c r="C3655" t="s">
        <v>1538</v>
      </c>
      <c r="D3655" t="s">
        <v>8293</v>
      </c>
      <c r="E3655">
        <v>337100</v>
      </c>
      <c r="F3655">
        <v>1.5361445783132499E-2</v>
      </c>
      <c r="G3655">
        <v>71</v>
      </c>
    </row>
    <row r="3656" spans="1:7" x14ac:dyDescent="0.25">
      <c r="A3656">
        <v>20191</v>
      </c>
      <c r="B3656" t="s">
        <v>2088</v>
      </c>
      <c r="C3656" t="s">
        <v>2066</v>
      </c>
      <c r="D3656" t="s">
        <v>8259</v>
      </c>
      <c r="E3656">
        <v>449100</v>
      </c>
      <c r="F3656">
        <v>2.0913844055467201E-2</v>
      </c>
      <c r="G3656">
        <v>48</v>
      </c>
    </row>
    <row r="3657" spans="1:7" x14ac:dyDescent="0.25">
      <c r="A3657">
        <v>74137</v>
      </c>
      <c r="B3657" t="s">
        <v>6347</v>
      </c>
      <c r="C3657" t="s">
        <v>6269</v>
      </c>
      <c r="D3657" t="s">
        <v>6347</v>
      </c>
      <c r="E3657">
        <v>298300</v>
      </c>
      <c r="F3657">
        <v>1.9480519480519501E-2</v>
      </c>
      <c r="G3657">
        <v>110.5</v>
      </c>
    </row>
    <row r="3658" spans="1:7" x14ac:dyDescent="0.25">
      <c r="A3658">
        <v>6811</v>
      </c>
      <c r="B3658" t="s">
        <v>476</v>
      </c>
      <c r="C3658" t="s">
        <v>678</v>
      </c>
      <c r="D3658" t="s">
        <v>8287</v>
      </c>
      <c r="E3658">
        <v>302000</v>
      </c>
      <c r="F3658">
        <v>1.546738399462E-2</v>
      </c>
      <c r="G3658">
        <v>105.5</v>
      </c>
    </row>
    <row r="3659" spans="1:7" x14ac:dyDescent="0.25">
      <c r="A3659">
        <v>99216</v>
      </c>
      <c r="B3659" t="s">
        <v>7666</v>
      </c>
      <c r="C3659" t="s">
        <v>7521</v>
      </c>
      <c r="D3659" t="s">
        <v>8306</v>
      </c>
      <c r="E3659">
        <v>248700</v>
      </c>
      <c r="F3659">
        <v>9.4148702155741296E-2</v>
      </c>
      <c r="G3659">
        <v>49</v>
      </c>
    </row>
    <row r="3660" spans="1:7" x14ac:dyDescent="0.25">
      <c r="A3660">
        <v>2072</v>
      </c>
      <c r="B3660" t="s">
        <v>313</v>
      </c>
      <c r="C3660" t="s">
        <v>106</v>
      </c>
      <c r="D3660" t="s">
        <v>8271</v>
      </c>
      <c r="E3660">
        <v>375900</v>
      </c>
      <c r="F3660">
        <v>3.4703683929524802E-3</v>
      </c>
      <c r="G3660">
        <v>68</v>
      </c>
    </row>
    <row r="3661" spans="1:7" x14ac:dyDescent="0.25">
      <c r="A3661">
        <v>32819</v>
      </c>
      <c r="B3661" t="s">
        <v>3328</v>
      </c>
      <c r="C3661" t="s">
        <v>3212</v>
      </c>
      <c r="D3661" t="s">
        <v>8272</v>
      </c>
      <c r="E3661">
        <v>321100</v>
      </c>
      <c r="F3661">
        <v>1.32533922372988E-2</v>
      </c>
      <c r="G3661">
        <v>90.5</v>
      </c>
    </row>
    <row r="3662" spans="1:7" x14ac:dyDescent="0.25">
      <c r="A3662">
        <v>95348</v>
      </c>
      <c r="B3662" t="s">
        <v>7260</v>
      </c>
      <c r="C3662" t="s">
        <v>99</v>
      </c>
      <c r="D3662" t="s">
        <v>7260</v>
      </c>
      <c r="E3662">
        <v>275400</v>
      </c>
      <c r="F3662">
        <v>2.3411371237458199E-2</v>
      </c>
      <c r="G3662">
        <v>91.5</v>
      </c>
    </row>
    <row r="3663" spans="1:7" x14ac:dyDescent="0.25">
      <c r="A3663">
        <v>77506</v>
      </c>
      <c r="B3663" t="s">
        <v>2205</v>
      </c>
      <c r="C3663" t="s">
        <v>6396</v>
      </c>
      <c r="D3663" t="s">
        <v>8252</v>
      </c>
      <c r="E3663">
        <v>122800</v>
      </c>
      <c r="F3663">
        <v>5.49828178694158E-2</v>
      </c>
      <c r="G3663">
        <v>57</v>
      </c>
    </row>
    <row r="3664" spans="1:7" x14ac:dyDescent="0.25">
      <c r="A3664">
        <v>29673</v>
      </c>
      <c r="B3664" t="s">
        <v>2966</v>
      </c>
      <c r="C3664" t="s">
        <v>2868</v>
      </c>
      <c r="D3664" t="s">
        <v>8303</v>
      </c>
      <c r="E3664">
        <v>171100</v>
      </c>
      <c r="F3664">
        <v>9.4689699296225199E-2</v>
      </c>
      <c r="G3664">
        <v>80</v>
      </c>
    </row>
    <row r="3665" spans="1:7" x14ac:dyDescent="0.25">
      <c r="A3665">
        <v>78746</v>
      </c>
      <c r="B3665" t="s">
        <v>5369</v>
      </c>
      <c r="C3665" t="s">
        <v>6396</v>
      </c>
      <c r="D3665" t="s">
        <v>8254</v>
      </c>
      <c r="E3665">
        <v>1011200</v>
      </c>
      <c r="F3665">
        <v>9.4609222775492496E-2</v>
      </c>
      <c r="G3665">
        <v>91</v>
      </c>
    </row>
    <row r="3666" spans="1:7" x14ac:dyDescent="0.25">
      <c r="A3666">
        <v>48336</v>
      </c>
      <c r="B3666" t="s">
        <v>4696</v>
      </c>
      <c r="C3666" t="s">
        <v>4633</v>
      </c>
      <c r="D3666" t="s">
        <v>8278</v>
      </c>
      <c r="E3666">
        <v>207100</v>
      </c>
      <c r="F3666">
        <v>4.4377206253151801E-2</v>
      </c>
      <c r="G3666">
        <v>63</v>
      </c>
    </row>
    <row r="3667" spans="1:7" x14ac:dyDescent="0.25">
      <c r="A3667">
        <v>98021</v>
      </c>
      <c r="B3667" t="s">
        <v>7524</v>
      </c>
      <c r="C3667" t="s">
        <v>7521</v>
      </c>
      <c r="D3667" t="s">
        <v>8268</v>
      </c>
      <c r="E3667">
        <v>636000</v>
      </c>
      <c r="F3667">
        <v>-2.2591055786076501E-2</v>
      </c>
      <c r="G3667">
        <v>50</v>
      </c>
    </row>
    <row r="3668" spans="1:7" x14ac:dyDescent="0.25">
      <c r="A3668">
        <v>94549</v>
      </c>
      <c r="B3668" t="s">
        <v>899</v>
      </c>
      <c r="C3668" t="s">
        <v>99</v>
      </c>
      <c r="D3668" t="s">
        <v>8253</v>
      </c>
      <c r="E3668">
        <v>1564000</v>
      </c>
      <c r="F3668">
        <v>-4.3290043290043299E-3</v>
      </c>
      <c r="G3668">
        <v>41</v>
      </c>
    </row>
    <row r="3669" spans="1:7" x14ac:dyDescent="0.25">
      <c r="A3669">
        <v>2132</v>
      </c>
      <c r="B3669" t="s">
        <v>316</v>
      </c>
      <c r="C3669" t="s">
        <v>106</v>
      </c>
      <c r="D3669" t="s">
        <v>8271</v>
      </c>
      <c r="E3669">
        <v>587800</v>
      </c>
      <c r="F3669">
        <v>7.8875171467764106E-3</v>
      </c>
      <c r="G3669">
        <v>72</v>
      </c>
    </row>
    <row r="3670" spans="1:7" x14ac:dyDescent="0.25">
      <c r="A3670">
        <v>66441</v>
      </c>
      <c r="B3670" t="s">
        <v>5199</v>
      </c>
      <c r="C3670" t="s">
        <v>5958</v>
      </c>
      <c r="D3670" t="s">
        <v>5199</v>
      </c>
      <c r="E3670">
        <v>129100</v>
      </c>
      <c r="F3670">
        <v>5.4738562091503302E-2</v>
      </c>
      <c r="G3670">
        <v>118</v>
      </c>
    </row>
    <row r="3671" spans="1:7" x14ac:dyDescent="0.25">
      <c r="A3671">
        <v>12306</v>
      </c>
      <c r="B3671" t="s">
        <v>1279</v>
      </c>
      <c r="C3671" t="s">
        <v>1075</v>
      </c>
      <c r="D3671" t="s">
        <v>8320</v>
      </c>
      <c r="E3671">
        <v>165700</v>
      </c>
      <c r="F3671">
        <v>1.28361858190709E-2</v>
      </c>
      <c r="G3671">
        <v>100</v>
      </c>
    </row>
    <row r="3672" spans="1:7" x14ac:dyDescent="0.25">
      <c r="A3672">
        <v>77833</v>
      </c>
      <c r="B3672" t="s">
        <v>8417</v>
      </c>
      <c r="C3672" t="s">
        <v>6396</v>
      </c>
      <c r="D3672" t="s">
        <v>8417</v>
      </c>
      <c r="E3672">
        <v>188500</v>
      </c>
      <c r="F3672">
        <v>2.2788931090613099E-2</v>
      </c>
      <c r="G3672">
        <v>0</v>
      </c>
    </row>
    <row r="3673" spans="1:7" x14ac:dyDescent="0.25">
      <c r="A3673">
        <v>55105</v>
      </c>
      <c r="B3673" t="s">
        <v>5296</v>
      </c>
      <c r="C3673" t="s">
        <v>5260</v>
      </c>
      <c r="D3673" t="s">
        <v>8314</v>
      </c>
      <c r="E3673">
        <v>365600</v>
      </c>
      <c r="F3673">
        <v>1.5837732703528801E-2</v>
      </c>
      <c r="G3673">
        <v>67</v>
      </c>
    </row>
    <row r="3674" spans="1:7" x14ac:dyDescent="0.25">
      <c r="A3674">
        <v>1923</v>
      </c>
      <c r="B3674" t="s">
        <v>276</v>
      </c>
      <c r="C3674" t="s">
        <v>106</v>
      </c>
      <c r="D3674" t="s">
        <v>8271</v>
      </c>
      <c r="E3674">
        <v>470300</v>
      </c>
      <c r="F3674">
        <v>4.4414834554741302E-2</v>
      </c>
      <c r="G3674">
        <v>66</v>
      </c>
    </row>
    <row r="3675" spans="1:7" x14ac:dyDescent="0.25">
      <c r="A3675">
        <v>84405</v>
      </c>
      <c r="B3675" t="s">
        <v>6727</v>
      </c>
      <c r="C3675" t="s">
        <v>6693</v>
      </c>
      <c r="D3675" t="s">
        <v>8321</v>
      </c>
      <c r="E3675">
        <v>287400</v>
      </c>
      <c r="F3675">
        <v>0.119594857810674</v>
      </c>
      <c r="G3675">
        <v>45</v>
      </c>
    </row>
    <row r="3676" spans="1:7" x14ac:dyDescent="0.25">
      <c r="A3676">
        <v>84088</v>
      </c>
      <c r="B3676" t="s">
        <v>6714</v>
      </c>
      <c r="C3676" t="s">
        <v>6693</v>
      </c>
      <c r="D3676" t="s">
        <v>6717</v>
      </c>
      <c r="E3676">
        <v>375000</v>
      </c>
      <c r="F3676">
        <v>8.0069124423963106E-2</v>
      </c>
      <c r="G3676">
        <v>47.5</v>
      </c>
    </row>
    <row r="3677" spans="1:7" x14ac:dyDescent="0.25">
      <c r="A3677">
        <v>73107</v>
      </c>
      <c r="B3677" t="s">
        <v>6295</v>
      </c>
      <c r="C3677" t="s">
        <v>6269</v>
      </c>
      <c r="D3677" t="s">
        <v>6295</v>
      </c>
      <c r="E3677">
        <v>100000</v>
      </c>
      <c r="F3677">
        <v>5.0420168067226899E-2</v>
      </c>
      <c r="G3677">
        <v>68</v>
      </c>
    </row>
    <row r="3678" spans="1:7" x14ac:dyDescent="0.25">
      <c r="A3678">
        <v>95603</v>
      </c>
      <c r="B3678" t="s">
        <v>194</v>
      </c>
      <c r="C3678" t="s">
        <v>99</v>
      </c>
      <c r="D3678" t="s">
        <v>8273</v>
      </c>
      <c r="E3678">
        <v>466100</v>
      </c>
      <c r="F3678">
        <v>6.80568285976169E-2</v>
      </c>
      <c r="G3678">
        <v>57</v>
      </c>
    </row>
    <row r="3679" spans="1:7" x14ac:dyDescent="0.25">
      <c r="A3679">
        <v>46530</v>
      </c>
      <c r="B3679" t="s">
        <v>4476</v>
      </c>
      <c r="C3679" t="s">
        <v>4413</v>
      </c>
      <c r="D3679" t="s">
        <v>8397</v>
      </c>
      <c r="E3679">
        <v>255100</v>
      </c>
      <c r="F3679">
        <v>3.9527302363488198E-2</v>
      </c>
      <c r="G3679">
        <v>63</v>
      </c>
    </row>
    <row r="3680" spans="1:7" x14ac:dyDescent="0.25">
      <c r="A3680">
        <v>48108</v>
      </c>
      <c r="B3680" t="s">
        <v>146</v>
      </c>
      <c r="C3680" t="s">
        <v>4633</v>
      </c>
      <c r="D3680" t="s">
        <v>4658</v>
      </c>
      <c r="E3680">
        <v>294200</v>
      </c>
      <c r="F3680">
        <v>1.83454482519903E-2</v>
      </c>
      <c r="G3680">
        <v>67</v>
      </c>
    </row>
    <row r="3681" spans="1:7" x14ac:dyDescent="0.25">
      <c r="A3681">
        <v>2119</v>
      </c>
      <c r="B3681" t="s">
        <v>316</v>
      </c>
      <c r="C3681" t="s">
        <v>106</v>
      </c>
      <c r="D3681" t="s">
        <v>8271</v>
      </c>
      <c r="E3681">
        <v>424200</v>
      </c>
      <c r="F3681">
        <v>-8.2016879463319606E-2</v>
      </c>
      <c r="G3681">
        <v>71</v>
      </c>
    </row>
    <row r="3682" spans="1:7" x14ac:dyDescent="0.25">
      <c r="A3682">
        <v>92586</v>
      </c>
      <c r="B3682" t="s">
        <v>7023</v>
      </c>
      <c r="C3682" t="s">
        <v>99</v>
      </c>
      <c r="D3682" t="s">
        <v>8282</v>
      </c>
      <c r="E3682">
        <v>260200</v>
      </c>
      <c r="F3682">
        <v>1.2845465161541499E-2</v>
      </c>
      <c r="G3682">
        <v>63</v>
      </c>
    </row>
    <row r="3683" spans="1:7" x14ac:dyDescent="0.25">
      <c r="A3683">
        <v>94002</v>
      </c>
      <c r="B3683" t="s">
        <v>357</v>
      </c>
      <c r="C3683" t="s">
        <v>99</v>
      </c>
      <c r="D3683" t="s">
        <v>8253</v>
      </c>
      <c r="E3683">
        <v>1669900</v>
      </c>
      <c r="F3683">
        <v>-6.99526594263436E-2</v>
      </c>
      <c r="G3683">
        <v>36</v>
      </c>
    </row>
    <row r="3684" spans="1:7" x14ac:dyDescent="0.25">
      <c r="A3684">
        <v>98001</v>
      </c>
      <c r="B3684" t="s">
        <v>194</v>
      </c>
      <c r="C3684" t="s">
        <v>7521</v>
      </c>
      <c r="D3684" t="s">
        <v>8268</v>
      </c>
      <c r="E3684">
        <v>377500</v>
      </c>
      <c r="F3684">
        <v>1.56039817056766E-2</v>
      </c>
      <c r="G3684">
        <v>59.5</v>
      </c>
    </row>
    <row r="3685" spans="1:7" x14ac:dyDescent="0.25">
      <c r="A3685">
        <v>77515</v>
      </c>
      <c r="B3685" t="s">
        <v>8079</v>
      </c>
      <c r="C3685" t="s">
        <v>6396</v>
      </c>
      <c r="D3685" t="s">
        <v>8252</v>
      </c>
      <c r="E3685">
        <v>177200</v>
      </c>
      <c r="F3685">
        <v>5.2881758764111698E-2</v>
      </c>
      <c r="G3685">
        <v>86</v>
      </c>
    </row>
    <row r="3686" spans="1:7" x14ac:dyDescent="0.25">
      <c r="A3686">
        <v>97068</v>
      </c>
      <c r="B3686" t="s">
        <v>7437</v>
      </c>
      <c r="C3686" t="s">
        <v>7409</v>
      </c>
      <c r="D3686" t="s">
        <v>8281</v>
      </c>
      <c r="E3686">
        <v>545500</v>
      </c>
      <c r="F3686">
        <v>9.2506938020351492E-3</v>
      </c>
      <c r="G3686">
        <v>66</v>
      </c>
    </row>
    <row r="3687" spans="1:7" x14ac:dyDescent="0.25">
      <c r="A3687">
        <v>6109</v>
      </c>
      <c r="B3687" t="s">
        <v>690</v>
      </c>
      <c r="C3687" t="s">
        <v>678</v>
      </c>
      <c r="D3687" t="s">
        <v>8276</v>
      </c>
      <c r="E3687">
        <v>243900</v>
      </c>
      <c r="F3687">
        <v>-8.1333875559170404E-3</v>
      </c>
      <c r="G3687">
        <v>80.5</v>
      </c>
    </row>
    <row r="3688" spans="1:7" x14ac:dyDescent="0.25">
      <c r="A3688">
        <v>33772</v>
      </c>
      <c r="B3688" t="s">
        <v>3462</v>
      </c>
      <c r="C3688" t="s">
        <v>3212</v>
      </c>
      <c r="D3688" t="s">
        <v>8283</v>
      </c>
      <c r="E3688">
        <v>239900</v>
      </c>
      <c r="F3688">
        <v>7.0026761819803704E-2</v>
      </c>
      <c r="G3688">
        <v>68</v>
      </c>
    </row>
    <row r="3689" spans="1:7" x14ac:dyDescent="0.25">
      <c r="A3689">
        <v>77705</v>
      </c>
      <c r="B3689" t="s">
        <v>6976</v>
      </c>
      <c r="C3689" t="s">
        <v>6396</v>
      </c>
      <c r="D3689" t="s">
        <v>8388</v>
      </c>
      <c r="E3689">
        <v>70500</v>
      </c>
      <c r="F3689">
        <v>4.9107142857142898E-2</v>
      </c>
      <c r="G3689">
        <v>0</v>
      </c>
    </row>
    <row r="3690" spans="1:7" x14ac:dyDescent="0.25">
      <c r="A3690">
        <v>31021</v>
      </c>
      <c r="B3690" t="s">
        <v>505</v>
      </c>
      <c r="C3690" t="s">
        <v>2990</v>
      </c>
      <c r="D3690" t="s">
        <v>505</v>
      </c>
      <c r="E3690">
        <v>118200</v>
      </c>
      <c r="F3690">
        <v>0.165680473372781</v>
      </c>
      <c r="G3690">
        <v>71</v>
      </c>
    </row>
    <row r="3691" spans="1:7" x14ac:dyDescent="0.25">
      <c r="A3691">
        <v>98445</v>
      </c>
      <c r="B3691" t="s">
        <v>7608</v>
      </c>
      <c r="C3691" t="s">
        <v>7521</v>
      </c>
      <c r="D3691" t="s">
        <v>8268</v>
      </c>
      <c r="E3691">
        <v>309500</v>
      </c>
      <c r="F3691">
        <v>9.01725959845016E-2</v>
      </c>
      <c r="G3691">
        <v>54</v>
      </c>
    </row>
    <row r="3692" spans="1:7" x14ac:dyDescent="0.25">
      <c r="A3692">
        <v>7042</v>
      </c>
      <c r="B3692" t="s">
        <v>760</v>
      </c>
      <c r="C3692" t="s">
        <v>733</v>
      </c>
      <c r="D3692" t="s">
        <v>8250</v>
      </c>
      <c r="E3692">
        <v>589800</v>
      </c>
      <c r="F3692">
        <v>-1.8145496920259699E-2</v>
      </c>
      <c r="G3692">
        <v>78</v>
      </c>
    </row>
    <row r="3693" spans="1:7" x14ac:dyDescent="0.25">
      <c r="A3693">
        <v>46202</v>
      </c>
      <c r="B3693" t="s">
        <v>4431</v>
      </c>
      <c r="C3693" t="s">
        <v>4413</v>
      </c>
      <c r="D3693" t="s">
        <v>8292</v>
      </c>
      <c r="E3693">
        <v>241000</v>
      </c>
      <c r="F3693">
        <v>5.1483420593368197E-2</v>
      </c>
      <c r="G3693">
        <v>77</v>
      </c>
    </row>
    <row r="3694" spans="1:7" x14ac:dyDescent="0.25">
      <c r="A3694">
        <v>77301</v>
      </c>
      <c r="B3694" t="s">
        <v>6485</v>
      </c>
      <c r="C3694" t="s">
        <v>6396</v>
      </c>
      <c r="D3694" t="s">
        <v>8252</v>
      </c>
      <c r="E3694">
        <v>150400</v>
      </c>
      <c r="F3694">
        <v>5.6921995783555897E-2</v>
      </c>
      <c r="G3694">
        <v>71</v>
      </c>
    </row>
    <row r="3695" spans="1:7" x14ac:dyDescent="0.25">
      <c r="A3695">
        <v>78750</v>
      </c>
      <c r="B3695" t="s">
        <v>5369</v>
      </c>
      <c r="C3695" t="s">
        <v>6396</v>
      </c>
      <c r="D3695" t="s">
        <v>8254</v>
      </c>
      <c r="E3695">
        <v>435000</v>
      </c>
      <c r="F3695">
        <v>4.56730769230769E-2</v>
      </c>
      <c r="G3695">
        <v>61.5</v>
      </c>
    </row>
    <row r="3696" spans="1:7" x14ac:dyDescent="0.25">
      <c r="A3696">
        <v>94555</v>
      </c>
      <c r="B3696" t="s">
        <v>450</v>
      </c>
      <c r="C3696" t="s">
        <v>99</v>
      </c>
      <c r="D3696" t="s">
        <v>8253</v>
      </c>
      <c r="E3696">
        <v>1090900</v>
      </c>
      <c r="F3696">
        <v>-3.10700904687928E-3</v>
      </c>
      <c r="G3696">
        <v>40</v>
      </c>
    </row>
    <row r="3697" spans="1:7" x14ac:dyDescent="0.25">
      <c r="A3697">
        <v>90023</v>
      </c>
      <c r="B3697" t="s">
        <v>98</v>
      </c>
      <c r="C3697" t="s">
        <v>99</v>
      </c>
      <c r="D3697" t="s">
        <v>8256</v>
      </c>
      <c r="E3697">
        <v>434000</v>
      </c>
      <c r="F3697">
        <v>6.7650676506765095E-2</v>
      </c>
      <c r="G3697">
        <v>64</v>
      </c>
    </row>
    <row r="3698" spans="1:7" x14ac:dyDescent="0.25">
      <c r="A3698">
        <v>80234</v>
      </c>
      <c r="B3698" t="s">
        <v>192</v>
      </c>
      <c r="C3698" t="s">
        <v>6509</v>
      </c>
      <c r="D3698" t="s">
        <v>8274</v>
      </c>
      <c r="E3698">
        <v>375800</v>
      </c>
      <c r="F3698">
        <v>3.15673895141367E-2</v>
      </c>
      <c r="G3698">
        <v>55</v>
      </c>
    </row>
    <row r="3699" spans="1:7" x14ac:dyDescent="0.25">
      <c r="A3699">
        <v>22315</v>
      </c>
      <c r="B3699" t="s">
        <v>519</v>
      </c>
      <c r="C3699" t="s">
        <v>2066</v>
      </c>
      <c r="D3699" t="s">
        <v>8259</v>
      </c>
      <c r="E3699">
        <v>493000</v>
      </c>
      <c r="F3699">
        <v>1.7333883615352898E-2</v>
      </c>
      <c r="G3699">
        <v>52.5</v>
      </c>
    </row>
    <row r="3700" spans="1:7" x14ac:dyDescent="0.25">
      <c r="A3700">
        <v>2721</v>
      </c>
      <c r="B3700" t="s">
        <v>392</v>
      </c>
      <c r="C3700" t="s">
        <v>106</v>
      </c>
      <c r="D3700" t="s">
        <v>8324</v>
      </c>
      <c r="E3700">
        <v>245800</v>
      </c>
      <c r="F3700">
        <v>3.1040268456375801E-2</v>
      </c>
      <c r="G3700">
        <v>68</v>
      </c>
    </row>
    <row r="3701" spans="1:7" x14ac:dyDescent="0.25">
      <c r="A3701">
        <v>91106</v>
      </c>
      <c r="B3701" t="s">
        <v>2205</v>
      </c>
      <c r="C3701" t="s">
        <v>99</v>
      </c>
      <c r="D3701" t="s">
        <v>8256</v>
      </c>
      <c r="E3701">
        <v>705700</v>
      </c>
      <c r="F3701">
        <v>-1.21780515117581E-2</v>
      </c>
      <c r="G3701">
        <v>51</v>
      </c>
    </row>
    <row r="3702" spans="1:7" x14ac:dyDescent="0.25">
      <c r="A3702">
        <v>1757</v>
      </c>
      <c r="B3702" t="s">
        <v>238</v>
      </c>
      <c r="C3702" t="s">
        <v>106</v>
      </c>
      <c r="D3702" t="s">
        <v>222</v>
      </c>
      <c r="E3702">
        <v>353100</v>
      </c>
      <c r="F3702">
        <v>3.9752650176678402E-2</v>
      </c>
      <c r="G3702">
        <v>76</v>
      </c>
    </row>
    <row r="3703" spans="1:7" x14ac:dyDescent="0.25">
      <c r="A3703">
        <v>44143</v>
      </c>
      <c r="B3703" t="s">
        <v>4228</v>
      </c>
      <c r="C3703" t="s">
        <v>4080</v>
      </c>
      <c r="D3703" t="s">
        <v>8270</v>
      </c>
      <c r="E3703">
        <v>189500</v>
      </c>
      <c r="F3703">
        <v>-2.4704065877509E-2</v>
      </c>
      <c r="G3703">
        <v>79</v>
      </c>
    </row>
    <row r="3704" spans="1:7" x14ac:dyDescent="0.25">
      <c r="A3704">
        <v>37055</v>
      </c>
      <c r="B3704" t="s">
        <v>3714</v>
      </c>
      <c r="C3704" t="s">
        <v>3692</v>
      </c>
      <c r="D3704" t="s">
        <v>8255</v>
      </c>
      <c r="E3704">
        <v>175300</v>
      </c>
      <c r="F3704">
        <v>0.11869814932993</v>
      </c>
      <c r="G3704">
        <v>63</v>
      </c>
    </row>
    <row r="3705" spans="1:7" x14ac:dyDescent="0.25">
      <c r="A3705">
        <v>48042</v>
      </c>
      <c r="B3705" t="s">
        <v>4643</v>
      </c>
      <c r="C3705" t="s">
        <v>4633</v>
      </c>
      <c r="D3705" t="s">
        <v>8278</v>
      </c>
      <c r="E3705">
        <v>307700</v>
      </c>
      <c r="F3705">
        <v>3.2550335570469803E-2</v>
      </c>
      <c r="G3705">
        <v>71</v>
      </c>
    </row>
    <row r="3706" spans="1:7" x14ac:dyDescent="0.25">
      <c r="A3706">
        <v>48080</v>
      </c>
      <c r="B3706" t="s">
        <v>4654</v>
      </c>
      <c r="C3706" t="s">
        <v>4633</v>
      </c>
      <c r="D3706" t="s">
        <v>8278</v>
      </c>
      <c r="E3706">
        <v>145300</v>
      </c>
      <c r="F3706">
        <v>4.1577060931899598E-2</v>
      </c>
      <c r="G3706">
        <v>61</v>
      </c>
    </row>
    <row r="3707" spans="1:7" x14ac:dyDescent="0.25">
      <c r="A3707">
        <v>80129</v>
      </c>
      <c r="B3707" t="s">
        <v>6524</v>
      </c>
      <c r="C3707" t="s">
        <v>6509</v>
      </c>
      <c r="D3707" t="s">
        <v>8274</v>
      </c>
      <c r="E3707">
        <v>465400</v>
      </c>
      <c r="F3707">
        <v>2.44331939247193E-2</v>
      </c>
      <c r="G3707">
        <v>50</v>
      </c>
    </row>
    <row r="3708" spans="1:7" x14ac:dyDescent="0.25">
      <c r="A3708">
        <v>29909</v>
      </c>
      <c r="B3708" t="s">
        <v>2982</v>
      </c>
      <c r="C3708" t="s">
        <v>2868</v>
      </c>
      <c r="D3708" t="s">
        <v>8338</v>
      </c>
      <c r="E3708">
        <v>292100</v>
      </c>
      <c r="F3708">
        <v>1.3180714533472099E-2</v>
      </c>
      <c r="G3708">
        <v>93.5</v>
      </c>
    </row>
    <row r="3709" spans="1:7" x14ac:dyDescent="0.25">
      <c r="A3709">
        <v>70815</v>
      </c>
      <c r="B3709" t="s">
        <v>6175</v>
      </c>
      <c r="C3709" t="s">
        <v>6091</v>
      </c>
      <c r="D3709" t="s">
        <v>6175</v>
      </c>
      <c r="E3709">
        <v>158000</v>
      </c>
      <c r="F3709">
        <v>-4.81927710843374E-2</v>
      </c>
      <c r="G3709">
        <v>90</v>
      </c>
    </row>
    <row r="3710" spans="1:7" x14ac:dyDescent="0.25">
      <c r="A3710">
        <v>94530</v>
      </c>
      <c r="B3710" t="s">
        <v>7188</v>
      </c>
      <c r="C3710" t="s">
        <v>99</v>
      </c>
      <c r="D3710" t="s">
        <v>8253</v>
      </c>
      <c r="E3710">
        <v>910800</v>
      </c>
      <c r="F3710">
        <v>1.1662779073642099E-2</v>
      </c>
      <c r="G3710">
        <v>36</v>
      </c>
    </row>
    <row r="3711" spans="1:7" x14ac:dyDescent="0.25">
      <c r="A3711">
        <v>95118</v>
      </c>
      <c r="B3711" t="s">
        <v>7240</v>
      </c>
      <c r="C3711" t="s">
        <v>99</v>
      </c>
      <c r="D3711" t="s">
        <v>8294</v>
      </c>
      <c r="E3711">
        <v>1098000</v>
      </c>
      <c r="F3711">
        <v>-0.11991022763706299</v>
      </c>
      <c r="G3711">
        <v>41</v>
      </c>
    </row>
    <row r="3712" spans="1:7" x14ac:dyDescent="0.25">
      <c r="A3712">
        <v>2861</v>
      </c>
      <c r="B3712" t="s">
        <v>426</v>
      </c>
      <c r="C3712" t="s">
        <v>408</v>
      </c>
      <c r="D3712" t="s">
        <v>8324</v>
      </c>
      <c r="E3712">
        <v>225500</v>
      </c>
      <c r="F3712">
        <v>4.7375754760798902E-2</v>
      </c>
      <c r="G3712">
        <v>78</v>
      </c>
    </row>
    <row r="3713" spans="1:7" x14ac:dyDescent="0.25">
      <c r="A3713">
        <v>22405</v>
      </c>
      <c r="B3713" t="s">
        <v>2332</v>
      </c>
      <c r="C3713" t="s">
        <v>2066</v>
      </c>
      <c r="D3713" t="s">
        <v>8259</v>
      </c>
      <c r="E3713">
        <v>287500</v>
      </c>
      <c r="F3713">
        <v>3.5662824207492803E-2</v>
      </c>
      <c r="G3713">
        <v>74</v>
      </c>
    </row>
    <row r="3714" spans="1:7" x14ac:dyDescent="0.25">
      <c r="A3714">
        <v>80923</v>
      </c>
      <c r="B3714" t="s">
        <v>6571</v>
      </c>
      <c r="C3714" t="s">
        <v>6509</v>
      </c>
      <c r="D3714" t="s">
        <v>6571</v>
      </c>
      <c r="E3714">
        <v>318200</v>
      </c>
      <c r="F3714">
        <v>6.6353887399463796E-2</v>
      </c>
      <c r="G3714">
        <v>45</v>
      </c>
    </row>
    <row r="3715" spans="1:7" x14ac:dyDescent="0.25">
      <c r="A3715">
        <v>77049</v>
      </c>
      <c r="B3715" t="s">
        <v>2056</v>
      </c>
      <c r="C3715" t="s">
        <v>6396</v>
      </c>
      <c r="D3715" t="s">
        <v>8252</v>
      </c>
      <c r="E3715">
        <v>172800</v>
      </c>
      <c r="F3715">
        <v>4.1591320072332703E-2</v>
      </c>
      <c r="G3715">
        <v>61.5</v>
      </c>
    </row>
    <row r="3716" spans="1:7" x14ac:dyDescent="0.25">
      <c r="A3716">
        <v>40505</v>
      </c>
      <c r="B3716" t="s">
        <v>351</v>
      </c>
      <c r="C3716" t="s">
        <v>4016</v>
      </c>
      <c r="D3716" t="s">
        <v>8341</v>
      </c>
      <c r="E3716">
        <v>115900</v>
      </c>
      <c r="F3716">
        <v>-3.4393809114359399E-3</v>
      </c>
      <c r="G3716">
        <v>59</v>
      </c>
    </row>
    <row r="3717" spans="1:7" x14ac:dyDescent="0.25">
      <c r="A3717">
        <v>34471</v>
      </c>
      <c r="B3717" t="s">
        <v>3530</v>
      </c>
      <c r="C3717" t="s">
        <v>3212</v>
      </c>
      <c r="D3717" t="s">
        <v>3530</v>
      </c>
      <c r="E3717">
        <v>185500</v>
      </c>
      <c r="F3717">
        <v>8.4795321637426896E-2</v>
      </c>
      <c r="G3717">
        <v>102</v>
      </c>
    </row>
    <row r="3718" spans="1:7" x14ac:dyDescent="0.25">
      <c r="A3718">
        <v>21801</v>
      </c>
      <c r="B3718" t="s">
        <v>284</v>
      </c>
      <c r="C3718" t="s">
        <v>101</v>
      </c>
      <c r="D3718" t="s">
        <v>284</v>
      </c>
      <c r="E3718">
        <v>168600</v>
      </c>
      <c r="F3718">
        <v>4.2671614100185502E-2</v>
      </c>
      <c r="G3718">
        <v>86</v>
      </c>
    </row>
    <row r="3719" spans="1:7" x14ac:dyDescent="0.25">
      <c r="A3719">
        <v>84118</v>
      </c>
      <c r="B3719" t="s">
        <v>6720</v>
      </c>
      <c r="C3719" t="s">
        <v>6693</v>
      </c>
      <c r="D3719" t="s">
        <v>6717</v>
      </c>
      <c r="E3719">
        <v>292000</v>
      </c>
      <c r="F3719">
        <v>9.3223511793335795E-2</v>
      </c>
      <c r="G3719">
        <v>46</v>
      </c>
    </row>
    <row r="3720" spans="1:7" x14ac:dyDescent="0.25">
      <c r="A3720">
        <v>92595</v>
      </c>
      <c r="B3720" t="s">
        <v>7026</v>
      </c>
      <c r="C3720" t="s">
        <v>99</v>
      </c>
      <c r="D3720" t="s">
        <v>8282</v>
      </c>
      <c r="E3720">
        <v>420500</v>
      </c>
      <c r="F3720">
        <v>1.0331571359923099E-2</v>
      </c>
      <c r="G3720">
        <v>69</v>
      </c>
    </row>
    <row r="3721" spans="1:7" x14ac:dyDescent="0.25">
      <c r="A3721">
        <v>32119</v>
      </c>
      <c r="B3721" t="s">
        <v>3235</v>
      </c>
      <c r="C3721" t="s">
        <v>3212</v>
      </c>
      <c r="D3721" t="s">
        <v>8295</v>
      </c>
      <c r="E3721">
        <v>180400</v>
      </c>
      <c r="F3721">
        <v>6.9353882631890906E-2</v>
      </c>
      <c r="G3721">
        <v>62</v>
      </c>
    </row>
    <row r="3722" spans="1:7" x14ac:dyDescent="0.25">
      <c r="A3722">
        <v>49519</v>
      </c>
      <c r="B3722" t="s">
        <v>4876</v>
      </c>
      <c r="C3722" t="s">
        <v>4633</v>
      </c>
      <c r="D3722" t="s">
        <v>8353</v>
      </c>
      <c r="E3722">
        <v>164000</v>
      </c>
      <c r="F3722">
        <v>6.7708333333333301E-2</v>
      </c>
      <c r="G3722">
        <v>46</v>
      </c>
    </row>
    <row r="3723" spans="1:7" x14ac:dyDescent="0.25">
      <c r="A3723">
        <v>55126</v>
      </c>
      <c r="B3723" t="s">
        <v>5303</v>
      </c>
      <c r="C3723" t="s">
        <v>5260</v>
      </c>
      <c r="D3723" t="s">
        <v>8314</v>
      </c>
      <c r="E3723">
        <v>299000</v>
      </c>
      <c r="F3723">
        <v>2.5728987993138899E-2</v>
      </c>
      <c r="G3723">
        <v>62.5</v>
      </c>
    </row>
    <row r="3724" spans="1:7" x14ac:dyDescent="0.25">
      <c r="A3724">
        <v>75189</v>
      </c>
      <c r="B3724" t="s">
        <v>6431</v>
      </c>
      <c r="C3724" t="s">
        <v>6396</v>
      </c>
      <c r="D3724" t="s">
        <v>8262</v>
      </c>
      <c r="E3724">
        <v>238100</v>
      </c>
      <c r="F3724">
        <v>1.36228182205194E-2</v>
      </c>
      <c r="G3724">
        <v>64</v>
      </c>
    </row>
    <row r="3725" spans="1:7" x14ac:dyDescent="0.25">
      <c r="A3725">
        <v>27514</v>
      </c>
      <c r="B3725" t="s">
        <v>2632</v>
      </c>
      <c r="C3725" t="s">
        <v>2564</v>
      </c>
      <c r="D3725" t="s">
        <v>8300</v>
      </c>
      <c r="E3725">
        <v>432100</v>
      </c>
      <c r="F3725">
        <v>4.6246973365617401E-2</v>
      </c>
      <c r="G3725">
        <v>70.5</v>
      </c>
    </row>
    <row r="3726" spans="1:7" x14ac:dyDescent="0.25">
      <c r="A3726">
        <v>92124</v>
      </c>
      <c r="B3726" t="s">
        <v>6962</v>
      </c>
      <c r="C3726" t="s">
        <v>99</v>
      </c>
      <c r="D3726" t="s">
        <v>8275</v>
      </c>
      <c r="E3726">
        <v>669400</v>
      </c>
      <c r="F3726">
        <v>-1.22473070680242E-2</v>
      </c>
      <c r="G3726">
        <v>48</v>
      </c>
    </row>
    <row r="3727" spans="1:7" x14ac:dyDescent="0.25">
      <c r="A3727">
        <v>37215</v>
      </c>
      <c r="B3727" t="s">
        <v>3695</v>
      </c>
      <c r="C3727" t="s">
        <v>3692</v>
      </c>
      <c r="D3727" t="s">
        <v>8255</v>
      </c>
      <c r="E3727">
        <v>667100</v>
      </c>
      <c r="F3727">
        <v>4.7581658291457302E-2</v>
      </c>
      <c r="G3727">
        <v>80</v>
      </c>
    </row>
    <row r="3728" spans="1:7" x14ac:dyDescent="0.25">
      <c r="A3728">
        <v>97035</v>
      </c>
      <c r="B3728" t="s">
        <v>7423</v>
      </c>
      <c r="C3728" t="s">
        <v>7409</v>
      </c>
      <c r="D3728" t="s">
        <v>8281</v>
      </c>
      <c r="E3728">
        <v>568400</v>
      </c>
      <c r="F3728">
        <v>-8.5470085470085496E-3</v>
      </c>
      <c r="G3728">
        <v>68</v>
      </c>
    </row>
    <row r="3729" spans="1:7" x14ac:dyDescent="0.25">
      <c r="A3729">
        <v>8226</v>
      </c>
      <c r="B3729" t="s">
        <v>987</v>
      </c>
      <c r="C3729" t="s">
        <v>733</v>
      </c>
      <c r="D3729" t="s">
        <v>987</v>
      </c>
      <c r="E3729">
        <v>620400</v>
      </c>
      <c r="F3729">
        <v>7.7644606565919705E-2</v>
      </c>
      <c r="G3729">
        <v>127</v>
      </c>
    </row>
    <row r="3730" spans="1:7" x14ac:dyDescent="0.25">
      <c r="A3730">
        <v>90621</v>
      </c>
      <c r="B3730" t="s">
        <v>6893</v>
      </c>
      <c r="C3730" t="s">
        <v>99</v>
      </c>
      <c r="D3730" t="s">
        <v>8256</v>
      </c>
      <c r="E3730">
        <v>585200</v>
      </c>
      <c r="F3730">
        <v>5.3255454389280199E-3</v>
      </c>
      <c r="G3730">
        <v>60.5</v>
      </c>
    </row>
    <row r="3731" spans="1:7" x14ac:dyDescent="0.25">
      <c r="A3731">
        <v>77021</v>
      </c>
      <c r="B3731" t="s">
        <v>2056</v>
      </c>
      <c r="C3731" t="s">
        <v>6396</v>
      </c>
      <c r="D3731" t="s">
        <v>8252</v>
      </c>
      <c r="E3731">
        <v>144000</v>
      </c>
      <c r="F3731">
        <v>0.11111111111111099</v>
      </c>
      <c r="G3731">
        <v>81</v>
      </c>
    </row>
    <row r="3732" spans="1:7" x14ac:dyDescent="0.25">
      <c r="A3732">
        <v>17325</v>
      </c>
      <c r="B3732" t="s">
        <v>428</v>
      </c>
      <c r="C3732" t="s">
        <v>1538</v>
      </c>
      <c r="D3732" t="s">
        <v>8418</v>
      </c>
      <c r="E3732">
        <v>217700</v>
      </c>
      <c r="F3732">
        <v>2.0149953139643899E-2</v>
      </c>
      <c r="G3732">
        <v>79</v>
      </c>
    </row>
    <row r="3733" spans="1:7" x14ac:dyDescent="0.25">
      <c r="A3733">
        <v>81004</v>
      </c>
      <c r="B3733" t="s">
        <v>6574</v>
      </c>
      <c r="C3733" t="s">
        <v>6509</v>
      </c>
      <c r="D3733" t="s">
        <v>6574</v>
      </c>
      <c r="E3733">
        <v>114700</v>
      </c>
      <c r="F3733">
        <v>0.13789682539682499</v>
      </c>
      <c r="G3733">
        <v>48</v>
      </c>
    </row>
    <row r="3734" spans="1:7" x14ac:dyDescent="0.25">
      <c r="A3734">
        <v>67037</v>
      </c>
      <c r="B3734" t="s">
        <v>6009</v>
      </c>
      <c r="C3734" t="s">
        <v>5958</v>
      </c>
      <c r="D3734" t="s">
        <v>6031</v>
      </c>
      <c r="E3734">
        <v>184400</v>
      </c>
      <c r="F3734">
        <v>5.1911009697661201E-2</v>
      </c>
      <c r="G3734">
        <v>56</v>
      </c>
    </row>
    <row r="3735" spans="1:7" x14ac:dyDescent="0.25">
      <c r="A3735">
        <v>77087</v>
      </c>
      <c r="B3735" t="s">
        <v>2056</v>
      </c>
      <c r="C3735" t="s">
        <v>6396</v>
      </c>
      <c r="D3735" t="s">
        <v>8252</v>
      </c>
      <c r="E3735">
        <v>139200</v>
      </c>
      <c r="F3735">
        <v>8.3268482490272397E-2</v>
      </c>
      <c r="G3735">
        <v>77</v>
      </c>
    </row>
    <row r="3736" spans="1:7" x14ac:dyDescent="0.25">
      <c r="A3736">
        <v>55347</v>
      </c>
      <c r="B3736" t="s">
        <v>5321</v>
      </c>
      <c r="C3736" t="s">
        <v>5260</v>
      </c>
      <c r="D3736" t="s">
        <v>8314</v>
      </c>
      <c r="E3736">
        <v>408900</v>
      </c>
      <c r="F3736">
        <v>5.1622418879056003E-3</v>
      </c>
      <c r="G3736">
        <v>79.5</v>
      </c>
    </row>
    <row r="3737" spans="1:7" x14ac:dyDescent="0.25">
      <c r="A3737">
        <v>11727</v>
      </c>
      <c r="B3737" t="s">
        <v>1182</v>
      </c>
      <c r="C3737" t="s">
        <v>1075</v>
      </c>
      <c r="D3737" t="s">
        <v>8250</v>
      </c>
      <c r="E3737">
        <v>336100</v>
      </c>
      <c r="F3737">
        <v>5.2285535378835298E-2</v>
      </c>
      <c r="G3737">
        <v>119</v>
      </c>
    </row>
    <row r="3738" spans="1:7" x14ac:dyDescent="0.25">
      <c r="A3738">
        <v>21601</v>
      </c>
      <c r="B3738" t="s">
        <v>342</v>
      </c>
      <c r="C3738" t="s">
        <v>101</v>
      </c>
      <c r="D3738" t="s">
        <v>342</v>
      </c>
      <c r="E3738">
        <v>281000</v>
      </c>
      <c r="F3738">
        <v>-5.6617126680821002E-3</v>
      </c>
      <c r="G3738">
        <v>119</v>
      </c>
    </row>
    <row r="3739" spans="1:7" x14ac:dyDescent="0.25">
      <c r="A3739">
        <v>55811</v>
      </c>
      <c r="B3739" t="s">
        <v>3011</v>
      </c>
      <c r="C3739" t="s">
        <v>5260</v>
      </c>
      <c r="D3739" t="s">
        <v>3011</v>
      </c>
      <c r="E3739">
        <v>222000</v>
      </c>
      <c r="F3739">
        <v>7.1945919845485304E-2</v>
      </c>
      <c r="G3739">
        <v>67</v>
      </c>
    </row>
    <row r="3740" spans="1:7" x14ac:dyDescent="0.25">
      <c r="A3740">
        <v>48192</v>
      </c>
      <c r="B3740" t="s">
        <v>4681</v>
      </c>
      <c r="C3740" t="s">
        <v>4633</v>
      </c>
      <c r="D3740" t="s">
        <v>8278</v>
      </c>
      <c r="E3740">
        <v>121200</v>
      </c>
      <c r="F3740">
        <v>5.66695727986051E-2</v>
      </c>
      <c r="G3740">
        <v>73</v>
      </c>
    </row>
    <row r="3741" spans="1:7" x14ac:dyDescent="0.25">
      <c r="A3741">
        <v>66215</v>
      </c>
      <c r="B3741" t="s">
        <v>5986</v>
      </c>
      <c r="C3741" t="s">
        <v>5958</v>
      </c>
      <c r="D3741" t="s">
        <v>5890</v>
      </c>
      <c r="E3741">
        <v>253300</v>
      </c>
      <c r="F3741">
        <v>4.7559966914805601E-2</v>
      </c>
      <c r="G3741">
        <v>49</v>
      </c>
    </row>
    <row r="3742" spans="1:7" x14ac:dyDescent="0.25">
      <c r="A3742">
        <v>6320</v>
      </c>
      <c r="B3742" t="s">
        <v>487</v>
      </c>
      <c r="C3742" t="s">
        <v>678</v>
      </c>
      <c r="D3742" t="s">
        <v>8375</v>
      </c>
      <c r="E3742">
        <v>164200</v>
      </c>
      <c r="F3742">
        <v>3.7271004421983597E-2</v>
      </c>
      <c r="G3742">
        <v>105</v>
      </c>
    </row>
    <row r="3743" spans="1:7" x14ac:dyDescent="0.25">
      <c r="A3743">
        <v>74501</v>
      </c>
      <c r="B3743" t="s">
        <v>6370</v>
      </c>
      <c r="C3743" t="s">
        <v>6269</v>
      </c>
      <c r="D3743" t="s">
        <v>6370</v>
      </c>
      <c r="E3743">
        <v>84400</v>
      </c>
      <c r="F3743">
        <v>-4.0909090909090902E-2</v>
      </c>
      <c r="G3743">
        <v>148</v>
      </c>
    </row>
    <row r="3744" spans="1:7" x14ac:dyDescent="0.25">
      <c r="A3744">
        <v>31093</v>
      </c>
      <c r="B3744" t="s">
        <v>3164</v>
      </c>
      <c r="C3744" t="s">
        <v>2990</v>
      </c>
      <c r="D3744" t="s">
        <v>3164</v>
      </c>
      <c r="E3744">
        <v>75300</v>
      </c>
      <c r="F3744">
        <v>5.16759776536313E-2</v>
      </c>
      <c r="G3744">
        <v>62.5</v>
      </c>
    </row>
    <row r="3745" spans="1:7" x14ac:dyDescent="0.25">
      <c r="A3745">
        <v>60423</v>
      </c>
      <c r="B3745" t="s">
        <v>1408</v>
      </c>
      <c r="C3745" t="s">
        <v>5519</v>
      </c>
      <c r="D3745" t="s">
        <v>8251</v>
      </c>
      <c r="E3745">
        <v>322800</v>
      </c>
      <c r="F3745">
        <v>2.4436686766106001E-2</v>
      </c>
      <c r="G3745">
        <v>88.5</v>
      </c>
    </row>
    <row r="3746" spans="1:7" x14ac:dyDescent="0.25">
      <c r="A3746">
        <v>46229</v>
      </c>
      <c r="B3746" t="s">
        <v>4431</v>
      </c>
      <c r="C3746" t="s">
        <v>4413</v>
      </c>
      <c r="D3746" t="s">
        <v>8292</v>
      </c>
      <c r="E3746">
        <v>130400</v>
      </c>
      <c r="F3746">
        <v>7.6796036333608597E-2</v>
      </c>
      <c r="G3746">
        <v>55.5</v>
      </c>
    </row>
    <row r="3747" spans="1:7" x14ac:dyDescent="0.25">
      <c r="A3747">
        <v>33701</v>
      </c>
      <c r="B3747" t="s">
        <v>3453</v>
      </c>
      <c r="C3747" t="s">
        <v>3212</v>
      </c>
      <c r="D3747" t="s">
        <v>8283</v>
      </c>
      <c r="E3747">
        <v>457600</v>
      </c>
      <c r="F3747">
        <v>6.9408740359897206E-2</v>
      </c>
      <c r="G3747">
        <v>83</v>
      </c>
    </row>
    <row r="3748" spans="1:7" x14ac:dyDescent="0.25">
      <c r="A3748">
        <v>83702</v>
      </c>
      <c r="B3748" t="s">
        <v>6680</v>
      </c>
      <c r="C3748" t="s">
        <v>6625</v>
      </c>
      <c r="D3748" t="s">
        <v>8317</v>
      </c>
      <c r="E3748">
        <v>458100</v>
      </c>
      <c r="F3748">
        <v>3.6894522408329598E-2</v>
      </c>
      <c r="G3748">
        <v>53.5</v>
      </c>
    </row>
    <row r="3749" spans="1:7" x14ac:dyDescent="0.25">
      <c r="A3749">
        <v>38024</v>
      </c>
      <c r="B3749" t="s">
        <v>3855</v>
      </c>
      <c r="C3749" t="s">
        <v>3692</v>
      </c>
      <c r="D3749" t="s">
        <v>3855</v>
      </c>
      <c r="E3749">
        <v>88600</v>
      </c>
      <c r="F3749">
        <v>0.186077643908969</v>
      </c>
      <c r="G3749">
        <v>104</v>
      </c>
    </row>
    <row r="3750" spans="1:7" x14ac:dyDescent="0.25">
      <c r="A3750">
        <v>37849</v>
      </c>
      <c r="B3750" t="s">
        <v>3831</v>
      </c>
      <c r="C3750" t="s">
        <v>3692</v>
      </c>
      <c r="D3750" t="s">
        <v>3848</v>
      </c>
      <c r="E3750">
        <v>186300</v>
      </c>
      <c r="F3750">
        <v>5.6721497447532597E-2</v>
      </c>
      <c r="G3750">
        <v>61</v>
      </c>
    </row>
    <row r="3751" spans="1:7" x14ac:dyDescent="0.25">
      <c r="A3751">
        <v>29801</v>
      </c>
      <c r="B3751" t="s">
        <v>2976</v>
      </c>
      <c r="C3751" t="s">
        <v>2868</v>
      </c>
      <c r="D3751" t="s">
        <v>8325</v>
      </c>
      <c r="E3751">
        <v>80200</v>
      </c>
      <c r="F3751">
        <v>-6.1988304093567301E-2</v>
      </c>
      <c r="G3751">
        <v>137</v>
      </c>
    </row>
    <row r="3752" spans="1:7" x14ac:dyDescent="0.25">
      <c r="A3752">
        <v>31322</v>
      </c>
      <c r="B3752" t="s">
        <v>3172</v>
      </c>
      <c r="C3752" t="s">
        <v>2990</v>
      </c>
      <c r="D3752" t="s">
        <v>3176</v>
      </c>
      <c r="E3752">
        <v>195700</v>
      </c>
      <c r="F3752">
        <v>3.9298990971853402E-2</v>
      </c>
      <c r="G3752">
        <v>78</v>
      </c>
    </row>
    <row r="3753" spans="1:7" x14ac:dyDescent="0.25">
      <c r="A3753">
        <v>60099</v>
      </c>
      <c r="B3753" t="s">
        <v>5558</v>
      </c>
      <c r="C3753" t="s">
        <v>5519</v>
      </c>
      <c r="D3753" t="s">
        <v>8251</v>
      </c>
      <c r="E3753">
        <v>136300</v>
      </c>
      <c r="F3753">
        <v>6.07003891050584E-2</v>
      </c>
      <c r="G3753">
        <v>83.5</v>
      </c>
    </row>
    <row r="3754" spans="1:7" x14ac:dyDescent="0.25">
      <c r="A3754">
        <v>28401</v>
      </c>
      <c r="B3754" t="s">
        <v>266</v>
      </c>
      <c r="C3754" t="s">
        <v>2564</v>
      </c>
      <c r="D3754" t="s">
        <v>266</v>
      </c>
      <c r="E3754">
        <v>149800</v>
      </c>
      <c r="F3754">
        <v>4.39024390243902E-2</v>
      </c>
      <c r="G3754">
        <v>91.5</v>
      </c>
    </row>
    <row r="3755" spans="1:7" x14ac:dyDescent="0.25">
      <c r="A3755">
        <v>75110</v>
      </c>
      <c r="B3755" t="s">
        <v>8419</v>
      </c>
      <c r="C3755" t="s">
        <v>6396</v>
      </c>
      <c r="D3755" t="s">
        <v>8419</v>
      </c>
      <c r="E3755">
        <v>95800</v>
      </c>
      <c r="F3755">
        <v>6.3025210084033598E-3</v>
      </c>
      <c r="G3755">
        <v>0</v>
      </c>
    </row>
    <row r="3756" spans="1:7" x14ac:dyDescent="0.25">
      <c r="A3756">
        <v>33909</v>
      </c>
      <c r="B3756" t="s">
        <v>3488</v>
      </c>
      <c r="C3756" t="s">
        <v>3212</v>
      </c>
      <c r="D3756" t="s">
        <v>8280</v>
      </c>
      <c r="E3756">
        <v>191700</v>
      </c>
      <c r="F3756">
        <v>1.4285714285714299E-2</v>
      </c>
      <c r="G3756">
        <v>95.5</v>
      </c>
    </row>
    <row r="3757" spans="1:7" x14ac:dyDescent="0.25">
      <c r="A3757">
        <v>8050</v>
      </c>
      <c r="B3757" t="s">
        <v>943</v>
      </c>
      <c r="C3757" t="s">
        <v>733</v>
      </c>
      <c r="D3757" t="s">
        <v>8250</v>
      </c>
      <c r="E3757">
        <v>294200</v>
      </c>
      <c r="F3757">
        <v>4.9589725294327501E-2</v>
      </c>
      <c r="G3757">
        <v>105</v>
      </c>
    </row>
    <row r="3758" spans="1:7" x14ac:dyDescent="0.25">
      <c r="A3758">
        <v>46239</v>
      </c>
      <c r="B3758" t="s">
        <v>4431</v>
      </c>
      <c r="C3758" t="s">
        <v>4413</v>
      </c>
      <c r="D3758" t="s">
        <v>8292</v>
      </c>
      <c r="E3758">
        <v>175700</v>
      </c>
      <c r="F3758">
        <v>7.5933864053888606E-2</v>
      </c>
      <c r="G3758">
        <v>60</v>
      </c>
    </row>
    <row r="3759" spans="1:7" x14ac:dyDescent="0.25">
      <c r="A3759">
        <v>92843</v>
      </c>
      <c r="B3759" t="s">
        <v>7051</v>
      </c>
      <c r="C3759" t="s">
        <v>99</v>
      </c>
      <c r="D3759" t="s">
        <v>8256</v>
      </c>
      <c r="E3759">
        <v>594900</v>
      </c>
      <c r="F3759">
        <v>1.48413510747185E-2</v>
      </c>
      <c r="G3759">
        <v>54.5</v>
      </c>
    </row>
    <row r="3760" spans="1:7" x14ac:dyDescent="0.25">
      <c r="A3760">
        <v>15210</v>
      </c>
      <c r="B3760" t="s">
        <v>1587</v>
      </c>
      <c r="C3760" t="s">
        <v>1538</v>
      </c>
      <c r="D3760" t="s">
        <v>1587</v>
      </c>
      <c r="E3760">
        <v>49600</v>
      </c>
      <c r="F3760">
        <v>-6.2381852551984897E-2</v>
      </c>
      <c r="G3760">
        <v>73</v>
      </c>
    </row>
    <row r="3761" spans="1:7" x14ac:dyDescent="0.25">
      <c r="A3761">
        <v>23238</v>
      </c>
      <c r="B3761" t="s">
        <v>2422</v>
      </c>
      <c r="C3761" t="s">
        <v>2066</v>
      </c>
      <c r="D3761" t="s">
        <v>157</v>
      </c>
      <c r="E3761">
        <v>307800</v>
      </c>
      <c r="F3761">
        <v>4.6227056424201197E-2</v>
      </c>
      <c r="G3761">
        <v>65</v>
      </c>
    </row>
    <row r="3762" spans="1:7" x14ac:dyDescent="0.25">
      <c r="A3762">
        <v>33703</v>
      </c>
      <c r="B3762" t="s">
        <v>3453</v>
      </c>
      <c r="C3762" t="s">
        <v>3212</v>
      </c>
      <c r="D3762" t="s">
        <v>8283</v>
      </c>
      <c r="E3762">
        <v>252700</v>
      </c>
      <c r="F3762">
        <v>6.4000000000000001E-2</v>
      </c>
      <c r="G3762">
        <v>78</v>
      </c>
    </row>
    <row r="3763" spans="1:7" x14ac:dyDescent="0.25">
      <c r="A3763">
        <v>29617</v>
      </c>
      <c r="B3763" t="s">
        <v>419</v>
      </c>
      <c r="C3763" t="s">
        <v>2868</v>
      </c>
      <c r="D3763" t="s">
        <v>8303</v>
      </c>
      <c r="E3763">
        <v>146300</v>
      </c>
      <c r="F3763">
        <v>4.3509272467903003E-2</v>
      </c>
      <c r="G3763">
        <v>55</v>
      </c>
    </row>
    <row r="3764" spans="1:7" x14ac:dyDescent="0.25">
      <c r="A3764">
        <v>60133</v>
      </c>
      <c r="B3764" t="s">
        <v>5567</v>
      </c>
      <c r="C3764" t="s">
        <v>5519</v>
      </c>
      <c r="D3764" t="s">
        <v>8251</v>
      </c>
      <c r="E3764">
        <v>208200</v>
      </c>
      <c r="F3764">
        <v>9.2098885118759109E-3</v>
      </c>
      <c r="G3764">
        <v>68</v>
      </c>
    </row>
    <row r="3765" spans="1:7" x14ac:dyDescent="0.25">
      <c r="A3765">
        <v>35173</v>
      </c>
      <c r="B3765" t="s">
        <v>3598</v>
      </c>
      <c r="C3765" t="s">
        <v>3568</v>
      </c>
      <c r="D3765" t="s">
        <v>8299</v>
      </c>
      <c r="E3765">
        <v>245200</v>
      </c>
      <c r="F3765">
        <v>6.4698219713417299E-2</v>
      </c>
      <c r="G3765">
        <v>76.5</v>
      </c>
    </row>
    <row r="3766" spans="1:7" x14ac:dyDescent="0.25">
      <c r="A3766">
        <v>32778</v>
      </c>
      <c r="B3766" t="s">
        <v>3321</v>
      </c>
      <c r="C3766" t="s">
        <v>3212</v>
      </c>
      <c r="D3766" t="s">
        <v>8272</v>
      </c>
      <c r="E3766">
        <v>196800</v>
      </c>
      <c r="F3766">
        <v>4.2925278219395901E-2</v>
      </c>
      <c r="G3766">
        <v>98</v>
      </c>
    </row>
    <row r="3767" spans="1:7" x14ac:dyDescent="0.25">
      <c r="A3767">
        <v>95472</v>
      </c>
      <c r="B3767" t="s">
        <v>7281</v>
      </c>
      <c r="C3767" t="s">
        <v>99</v>
      </c>
      <c r="D3767" t="s">
        <v>6847</v>
      </c>
      <c r="E3767">
        <v>832500</v>
      </c>
      <c r="F3767">
        <v>-4.5954618381847397E-2</v>
      </c>
      <c r="G3767">
        <v>56</v>
      </c>
    </row>
    <row r="3768" spans="1:7" x14ac:dyDescent="0.25">
      <c r="A3768">
        <v>94596</v>
      </c>
      <c r="B3768" t="s">
        <v>7204</v>
      </c>
      <c r="C3768" t="s">
        <v>99</v>
      </c>
      <c r="D3768" t="s">
        <v>8253</v>
      </c>
      <c r="E3768">
        <v>1003000</v>
      </c>
      <c r="F3768">
        <v>-1.6859439325622401E-2</v>
      </c>
      <c r="G3768">
        <v>45</v>
      </c>
    </row>
    <row r="3769" spans="1:7" x14ac:dyDescent="0.25">
      <c r="A3769">
        <v>98404</v>
      </c>
      <c r="B3769" t="s">
        <v>7605</v>
      </c>
      <c r="C3769" t="s">
        <v>7521</v>
      </c>
      <c r="D3769" t="s">
        <v>8268</v>
      </c>
      <c r="E3769">
        <v>276400</v>
      </c>
      <c r="F3769">
        <v>8.0531665363565305E-2</v>
      </c>
      <c r="G3769">
        <v>45</v>
      </c>
    </row>
    <row r="3770" spans="1:7" x14ac:dyDescent="0.25">
      <c r="A3770">
        <v>72223</v>
      </c>
      <c r="B3770" t="s">
        <v>6233</v>
      </c>
      <c r="C3770" t="s">
        <v>6206</v>
      </c>
      <c r="D3770" t="s">
        <v>8326</v>
      </c>
      <c r="E3770">
        <v>330900</v>
      </c>
      <c r="F3770">
        <v>3.6396724294813498E-3</v>
      </c>
      <c r="G3770">
        <v>85</v>
      </c>
    </row>
    <row r="3771" spans="1:7" x14ac:dyDescent="0.25">
      <c r="A3771">
        <v>32789</v>
      </c>
      <c r="B3771" t="s">
        <v>3323</v>
      </c>
      <c r="C3771" t="s">
        <v>3212</v>
      </c>
      <c r="D3771" t="s">
        <v>8272</v>
      </c>
      <c r="E3771">
        <v>433800</v>
      </c>
      <c r="F3771">
        <v>-2.40719910011249E-2</v>
      </c>
      <c r="G3771">
        <v>106</v>
      </c>
    </row>
    <row r="3772" spans="1:7" x14ac:dyDescent="0.25">
      <c r="A3772">
        <v>34476</v>
      </c>
      <c r="B3772" t="s">
        <v>3530</v>
      </c>
      <c r="C3772" t="s">
        <v>3212</v>
      </c>
      <c r="D3772" t="s">
        <v>3530</v>
      </c>
      <c r="E3772">
        <v>177300</v>
      </c>
      <c r="F3772">
        <v>6.42256902761104E-2</v>
      </c>
      <c r="G3772">
        <v>77</v>
      </c>
    </row>
    <row r="3773" spans="1:7" x14ac:dyDescent="0.25">
      <c r="A3773">
        <v>99337</v>
      </c>
      <c r="B3773" t="s">
        <v>7682</v>
      </c>
      <c r="C3773" t="s">
        <v>7521</v>
      </c>
      <c r="D3773" t="s">
        <v>8288</v>
      </c>
      <c r="E3773">
        <v>346700</v>
      </c>
      <c r="F3773">
        <v>0.211390635918938</v>
      </c>
      <c r="G3773">
        <v>58.5</v>
      </c>
    </row>
    <row r="3774" spans="1:7" x14ac:dyDescent="0.25">
      <c r="A3774">
        <v>92694</v>
      </c>
      <c r="B3774" t="s">
        <v>7044</v>
      </c>
      <c r="C3774" t="s">
        <v>99</v>
      </c>
      <c r="D3774" t="s">
        <v>8256</v>
      </c>
      <c r="E3774">
        <v>806900</v>
      </c>
      <c r="F3774">
        <v>3.9815851685952499E-3</v>
      </c>
      <c r="G3774">
        <v>67</v>
      </c>
    </row>
    <row r="3775" spans="1:7" x14ac:dyDescent="0.25">
      <c r="A3775">
        <v>94559</v>
      </c>
      <c r="B3775" t="s">
        <v>7192</v>
      </c>
      <c r="C3775" t="s">
        <v>99</v>
      </c>
      <c r="D3775" t="s">
        <v>7192</v>
      </c>
      <c r="E3775">
        <v>616200</v>
      </c>
      <c r="F3775">
        <v>-2.1052631578947398E-3</v>
      </c>
      <c r="G3775">
        <v>55</v>
      </c>
    </row>
    <row r="3776" spans="1:7" x14ac:dyDescent="0.25">
      <c r="A3776">
        <v>33543</v>
      </c>
      <c r="B3776" t="s">
        <v>3432</v>
      </c>
      <c r="C3776" t="s">
        <v>3212</v>
      </c>
      <c r="D3776" t="s">
        <v>8283</v>
      </c>
      <c r="E3776">
        <v>238900</v>
      </c>
      <c r="F3776">
        <v>4.0052242054854199E-2</v>
      </c>
      <c r="G3776">
        <v>75</v>
      </c>
    </row>
    <row r="3777" spans="1:7" x14ac:dyDescent="0.25">
      <c r="A3777">
        <v>28590</v>
      </c>
      <c r="B3777" t="s">
        <v>2805</v>
      </c>
      <c r="C3777" t="s">
        <v>2564</v>
      </c>
      <c r="D3777" t="s">
        <v>419</v>
      </c>
      <c r="E3777">
        <v>161300</v>
      </c>
      <c r="F3777">
        <v>5.1499348109517597E-2</v>
      </c>
      <c r="G3777">
        <v>71.5</v>
      </c>
    </row>
    <row r="3778" spans="1:7" x14ac:dyDescent="0.25">
      <c r="A3778">
        <v>85353</v>
      </c>
      <c r="B3778" t="s">
        <v>2207</v>
      </c>
      <c r="C3778" t="s">
        <v>6743</v>
      </c>
      <c r="D3778" t="s">
        <v>8264</v>
      </c>
      <c r="E3778">
        <v>227200</v>
      </c>
      <c r="F3778">
        <v>5.92074592074592E-2</v>
      </c>
      <c r="G3778">
        <v>56.5</v>
      </c>
    </row>
    <row r="3779" spans="1:7" x14ac:dyDescent="0.25">
      <c r="A3779">
        <v>91722</v>
      </c>
      <c r="B3779" t="s">
        <v>6930</v>
      </c>
      <c r="C3779" t="s">
        <v>99</v>
      </c>
      <c r="D3779" t="s">
        <v>8256</v>
      </c>
      <c r="E3779">
        <v>498100</v>
      </c>
      <c r="F3779">
        <v>-3.8E-3</v>
      </c>
      <c r="G3779">
        <v>56</v>
      </c>
    </row>
    <row r="3780" spans="1:7" x14ac:dyDescent="0.25">
      <c r="A3780">
        <v>37388</v>
      </c>
      <c r="B3780" t="s">
        <v>3779</v>
      </c>
      <c r="C3780" t="s">
        <v>3692</v>
      </c>
      <c r="D3780" t="s">
        <v>8420</v>
      </c>
      <c r="E3780">
        <v>135300</v>
      </c>
      <c r="F3780">
        <v>7.6372315035799498E-2</v>
      </c>
      <c r="G3780">
        <v>58</v>
      </c>
    </row>
    <row r="3781" spans="1:7" x14ac:dyDescent="0.25">
      <c r="A3781">
        <v>32779</v>
      </c>
      <c r="B3781" t="s">
        <v>3313</v>
      </c>
      <c r="C3781" t="s">
        <v>3212</v>
      </c>
      <c r="D3781" t="s">
        <v>8272</v>
      </c>
      <c r="E3781">
        <v>346500</v>
      </c>
      <c r="F3781">
        <v>2.8800475059382401E-2</v>
      </c>
      <c r="G3781">
        <v>94</v>
      </c>
    </row>
    <row r="3782" spans="1:7" x14ac:dyDescent="0.25">
      <c r="A3782">
        <v>49418</v>
      </c>
      <c r="B3782" t="s">
        <v>4857</v>
      </c>
      <c r="C3782" t="s">
        <v>4633</v>
      </c>
      <c r="D3782" t="s">
        <v>8353</v>
      </c>
      <c r="E3782">
        <v>216900</v>
      </c>
      <c r="F3782">
        <v>6.8999507146377495E-2</v>
      </c>
      <c r="G3782">
        <v>57</v>
      </c>
    </row>
    <row r="3783" spans="1:7" x14ac:dyDescent="0.25">
      <c r="A3783">
        <v>39046</v>
      </c>
      <c r="B3783" t="s">
        <v>294</v>
      </c>
      <c r="C3783" t="s">
        <v>3932</v>
      </c>
      <c r="D3783" t="s">
        <v>557</v>
      </c>
      <c r="E3783">
        <v>140000</v>
      </c>
      <c r="F3783">
        <v>0.121794871794872</v>
      </c>
      <c r="G3783">
        <v>82</v>
      </c>
    </row>
    <row r="3784" spans="1:7" x14ac:dyDescent="0.25">
      <c r="A3784">
        <v>33541</v>
      </c>
      <c r="B3784" t="s">
        <v>3431</v>
      </c>
      <c r="C3784" t="s">
        <v>3212</v>
      </c>
      <c r="D3784" t="s">
        <v>8283</v>
      </c>
      <c r="E3784">
        <v>188500</v>
      </c>
      <c r="F3784">
        <v>6.7383918459796105E-2</v>
      </c>
      <c r="G3784">
        <v>83.5</v>
      </c>
    </row>
    <row r="3785" spans="1:7" x14ac:dyDescent="0.25">
      <c r="A3785">
        <v>32129</v>
      </c>
      <c r="B3785" t="s">
        <v>3236</v>
      </c>
      <c r="C3785" t="s">
        <v>3212</v>
      </c>
      <c r="D3785" t="s">
        <v>8295</v>
      </c>
      <c r="E3785">
        <v>197500</v>
      </c>
      <c r="F3785">
        <v>7.2204125950054293E-2</v>
      </c>
      <c r="G3785">
        <v>67.5</v>
      </c>
    </row>
    <row r="3786" spans="1:7" x14ac:dyDescent="0.25">
      <c r="A3786">
        <v>22602</v>
      </c>
      <c r="B3786" t="s">
        <v>267</v>
      </c>
      <c r="C3786" t="s">
        <v>2066</v>
      </c>
      <c r="D3786" t="s">
        <v>267</v>
      </c>
      <c r="E3786">
        <v>257800</v>
      </c>
      <c r="F3786">
        <v>8.8222878851836203E-2</v>
      </c>
      <c r="G3786">
        <v>66</v>
      </c>
    </row>
    <row r="3787" spans="1:7" x14ac:dyDescent="0.25">
      <c r="A3787">
        <v>48220</v>
      </c>
      <c r="B3787" t="s">
        <v>4685</v>
      </c>
      <c r="C3787" t="s">
        <v>4633</v>
      </c>
      <c r="D3787" t="s">
        <v>8278</v>
      </c>
      <c r="E3787">
        <v>175500</v>
      </c>
      <c r="F3787">
        <v>1.7391304347826101E-2</v>
      </c>
      <c r="G3787">
        <v>58</v>
      </c>
    </row>
    <row r="3788" spans="1:7" x14ac:dyDescent="0.25">
      <c r="A3788">
        <v>59404</v>
      </c>
      <c r="B3788" t="s">
        <v>2325</v>
      </c>
      <c r="C3788" t="s">
        <v>5488</v>
      </c>
      <c r="D3788" t="s">
        <v>2325</v>
      </c>
      <c r="E3788">
        <v>222900</v>
      </c>
      <c r="F3788">
        <v>3.5780669144981403E-2</v>
      </c>
      <c r="G3788">
        <v>58</v>
      </c>
    </row>
    <row r="3789" spans="1:7" x14ac:dyDescent="0.25">
      <c r="A3789">
        <v>46214</v>
      </c>
      <c r="B3789" t="s">
        <v>4431</v>
      </c>
      <c r="C3789" t="s">
        <v>4413</v>
      </c>
      <c r="D3789" t="s">
        <v>8292</v>
      </c>
      <c r="E3789">
        <v>149000</v>
      </c>
      <c r="F3789">
        <v>8.3636363636363606E-2</v>
      </c>
      <c r="G3789">
        <v>59</v>
      </c>
    </row>
    <row r="3790" spans="1:7" x14ac:dyDescent="0.25">
      <c r="A3790">
        <v>48328</v>
      </c>
      <c r="B3790" t="s">
        <v>920</v>
      </c>
      <c r="C3790" t="s">
        <v>4633</v>
      </c>
      <c r="D3790" t="s">
        <v>8278</v>
      </c>
      <c r="E3790">
        <v>160000</v>
      </c>
      <c r="F3790">
        <v>3.82868267358858E-2</v>
      </c>
      <c r="G3790">
        <v>56.5</v>
      </c>
    </row>
    <row r="3791" spans="1:7" x14ac:dyDescent="0.25">
      <c r="A3791">
        <v>6705</v>
      </c>
      <c r="B3791" t="s">
        <v>664</v>
      </c>
      <c r="C3791" t="s">
        <v>678</v>
      </c>
      <c r="D3791" t="s">
        <v>8313</v>
      </c>
      <c r="E3791">
        <v>112800</v>
      </c>
      <c r="F3791">
        <v>0.146341463414634</v>
      </c>
      <c r="G3791">
        <v>83</v>
      </c>
    </row>
    <row r="3792" spans="1:7" x14ac:dyDescent="0.25">
      <c r="A3792">
        <v>82901</v>
      </c>
      <c r="B3792" t="s">
        <v>6619</v>
      </c>
      <c r="C3792" t="s">
        <v>6604</v>
      </c>
      <c r="D3792" t="s">
        <v>6619</v>
      </c>
      <c r="E3792">
        <v>226300</v>
      </c>
      <c r="F3792">
        <v>1.6621743036837399E-2</v>
      </c>
      <c r="G3792">
        <v>0</v>
      </c>
    </row>
    <row r="3793" spans="1:7" x14ac:dyDescent="0.25">
      <c r="A3793">
        <v>76710</v>
      </c>
      <c r="B3793" t="s">
        <v>3037</v>
      </c>
      <c r="C3793" t="s">
        <v>6396</v>
      </c>
      <c r="D3793" t="s">
        <v>3037</v>
      </c>
      <c r="E3793">
        <v>167900</v>
      </c>
      <c r="F3793">
        <v>9.5953002610966107E-2</v>
      </c>
      <c r="G3793">
        <v>0</v>
      </c>
    </row>
    <row r="3794" spans="1:7" x14ac:dyDescent="0.25">
      <c r="A3794">
        <v>36609</v>
      </c>
      <c r="B3794" t="s">
        <v>3679</v>
      </c>
      <c r="C3794" t="s">
        <v>3568</v>
      </c>
      <c r="D3794" t="s">
        <v>3679</v>
      </c>
      <c r="E3794">
        <v>128200</v>
      </c>
      <c r="F3794">
        <v>3.3037872683319897E-2</v>
      </c>
      <c r="G3794">
        <v>82</v>
      </c>
    </row>
    <row r="3795" spans="1:7" x14ac:dyDescent="0.25">
      <c r="A3795">
        <v>22206</v>
      </c>
      <c r="B3795" t="s">
        <v>356</v>
      </c>
      <c r="C3795" t="s">
        <v>2066</v>
      </c>
      <c r="D3795" t="s">
        <v>8259</v>
      </c>
      <c r="E3795">
        <v>465600</v>
      </c>
      <c r="F3795">
        <v>8.40512223515716E-2</v>
      </c>
      <c r="G3795">
        <v>43</v>
      </c>
    </row>
    <row r="3796" spans="1:7" x14ac:dyDescent="0.25">
      <c r="A3796">
        <v>33912</v>
      </c>
      <c r="B3796" t="s">
        <v>3487</v>
      </c>
      <c r="C3796" t="s">
        <v>3212</v>
      </c>
      <c r="D3796" t="s">
        <v>8280</v>
      </c>
      <c r="E3796">
        <v>268200</v>
      </c>
      <c r="F3796">
        <v>0</v>
      </c>
      <c r="G3796">
        <v>137</v>
      </c>
    </row>
    <row r="3797" spans="1:7" x14ac:dyDescent="0.25">
      <c r="A3797">
        <v>74008</v>
      </c>
      <c r="B3797" t="s">
        <v>6320</v>
      </c>
      <c r="C3797" t="s">
        <v>6269</v>
      </c>
      <c r="D3797" t="s">
        <v>6347</v>
      </c>
      <c r="E3797">
        <v>210900</v>
      </c>
      <c r="F3797">
        <v>-2.3651844843897798E-3</v>
      </c>
      <c r="G3797">
        <v>101.5</v>
      </c>
    </row>
    <row r="3798" spans="1:7" x14ac:dyDescent="0.25">
      <c r="A3798">
        <v>20175</v>
      </c>
      <c r="B3798" t="s">
        <v>2084</v>
      </c>
      <c r="C3798" t="s">
        <v>2066</v>
      </c>
      <c r="D3798" t="s">
        <v>8259</v>
      </c>
      <c r="E3798">
        <v>502900</v>
      </c>
      <c r="F3798">
        <v>1.6370250606305599E-2</v>
      </c>
      <c r="G3798">
        <v>62</v>
      </c>
    </row>
    <row r="3799" spans="1:7" x14ac:dyDescent="0.25">
      <c r="A3799">
        <v>93215</v>
      </c>
      <c r="B3799" t="s">
        <v>3754</v>
      </c>
      <c r="C3799" t="s">
        <v>99</v>
      </c>
      <c r="D3799" t="s">
        <v>7095</v>
      </c>
      <c r="E3799">
        <v>216600</v>
      </c>
      <c r="F3799">
        <v>3.8848920863309301E-2</v>
      </c>
      <c r="G3799">
        <v>73</v>
      </c>
    </row>
    <row r="3800" spans="1:7" x14ac:dyDescent="0.25">
      <c r="A3800">
        <v>48150</v>
      </c>
      <c r="B3800" t="s">
        <v>1498</v>
      </c>
      <c r="C3800" t="s">
        <v>4633</v>
      </c>
      <c r="D3800" t="s">
        <v>8278</v>
      </c>
      <c r="E3800">
        <v>183800</v>
      </c>
      <c r="F3800">
        <v>5.3295128939828101E-2</v>
      </c>
      <c r="G3800">
        <v>55</v>
      </c>
    </row>
    <row r="3801" spans="1:7" x14ac:dyDescent="0.25">
      <c r="A3801">
        <v>78239</v>
      </c>
      <c r="B3801" t="s">
        <v>8106</v>
      </c>
      <c r="C3801" t="s">
        <v>6396</v>
      </c>
      <c r="D3801" t="s">
        <v>8257</v>
      </c>
      <c r="E3801">
        <v>171000</v>
      </c>
      <c r="F3801">
        <v>0.122047244094488</v>
      </c>
      <c r="G3801">
        <v>65.5</v>
      </c>
    </row>
    <row r="3802" spans="1:7" x14ac:dyDescent="0.25">
      <c r="A3802">
        <v>78624</v>
      </c>
      <c r="B3802" t="s">
        <v>2332</v>
      </c>
      <c r="C3802" t="s">
        <v>6396</v>
      </c>
      <c r="D3802" t="s">
        <v>2332</v>
      </c>
      <c r="E3802">
        <v>298900</v>
      </c>
      <c r="F3802">
        <v>1.1848341232227499E-2</v>
      </c>
      <c r="G3802">
        <v>0</v>
      </c>
    </row>
    <row r="3803" spans="1:7" x14ac:dyDescent="0.25">
      <c r="A3803">
        <v>29316</v>
      </c>
      <c r="B3803" t="s">
        <v>1746</v>
      </c>
      <c r="C3803" t="s">
        <v>2868</v>
      </c>
      <c r="D3803" t="s">
        <v>2901</v>
      </c>
      <c r="E3803">
        <v>159500</v>
      </c>
      <c r="F3803">
        <v>5.90969455511288E-2</v>
      </c>
      <c r="G3803">
        <v>70</v>
      </c>
    </row>
    <row r="3804" spans="1:7" x14ac:dyDescent="0.25">
      <c r="A3804">
        <v>59602</v>
      </c>
      <c r="B3804" t="s">
        <v>3584</v>
      </c>
      <c r="C3804" t="s">
        <v>5488</v>
      </c>
      <c r="D3804" t="s">
        <v>3584</v>
      </c>
      <c r="E3804">
        <v>301200</v>
      </c>
      <c r="F3804">
        <v>7.6868072935287801E-2</v>
      </c>
      <c r="G3804">
        <v>69</v>
      </c>
    </row>
    <row r="3805" spans="1:7" x14ac:dyDescent="0.25">
      <c r="A3805">
        <v>39211</v>
      </c>
      <c r="B3805" t="s">
        <v>557</v>
      </c>
      <c r="C3805" t="s">
        <v>3932</v>
      </c>
      <c r="D3805" t="s">
        <v>557</v>
      </c>
      <c r="E3805">
        <v>169600</v>
      </c>
      <c r="F3805">
        <v>8.0254777070063704E-2</v>
      </c>
      <c r="G3805">
        <v>97.5</v>
      </c>
    </row>
    <row r="3806" spans="1:7" x14ac:dyDescent="0.25">
      <c r="A3806">
        <v>52732</v>
      </c>
      <c r="B3806" t="s">
        <v>200</v>
      </c>
      <c r="C3806" t="s">
        <v>4942</v>
      </c>
      <c r="D3806" t="s">
        <v>200</v>
      </c>
      <c r="E3806">
        <v>94100</v>
      </c>
      <c r="F3806">
        <v>0.12291169451073999</v>
      </c>
      <c r="G3806">
        <v>108</v>
      </c>
    </row>
    <row r="3807" spans="1:7" x14ac:dyDescent="0.25">
      <c r="A3807">
        <v>2143</v>
      </c>
      <c r="B3807" t="s">
        <v>318</v>
      </c>
      <c r="C3807" t="s">
        <v>106</v>
      </c>
      <c r="D3807" t="s">
        <v>8271</v>
      </c>
      <c r="E3807">
        <v>717500</v>
      </c>
      <c r="F3807">
        <v>1.77304964539007E-2</v>
      </c>
      <c r="G3807">
        <v>50</v>
      </c>
    </row>
    <row r="3808" spans="1:7" x14ac:dyDescent="0.25">
      <c r="A3808">
        <v>68801</v>
      </c>
      <c r="B3808" t="s">
        <v>1460</v>
      </c>
      <c r="C3808" t="s">
        <v>6064</v>
      </c>
      <c r="D3808" t="s">
        <v>1460</v>
      </c>
      <c r="E3808">
        <v>135600</v>
      </c>
      <c r="F3808">
        <v>7.8758949880668297E-2</v>
      </c>
      <c r="G3808">
        <v>56</v>
      </c>
    </row>
    <row r="3809" spans="1:7" x14ac:dyDescent="0.25">
      <c r="A3809">
        <v>54911</v>
      </c>
      <c r="B3809" t="s">
        <v>5245</v>
      </c>
      <c r="C3809" t="s">
        <v>5049</v>
      </c>
      <c r="D3809" t="s">
        <v>5245</v>
      </c>
      <c r="E3809">
        <v>151100</v>
      </c>
      <c r="F3809">
        <v>7.4679943100995697E-2</v>
      </c>
      <c r="G3809">
        <v>50</v>
      </c>
    </row>
    <row r="3810" spans="1:7" x14ac:dyDescent="0.25">
      <c r="A3810">
        <v>77802</v>
      </c>
      <c r="B3810" t="s">
        <v>4142</v>
      </c>
      <c r="C3810" t="s">
        <v>6396</v>
      </c>
      <c r="D3810" t="s">
        <v>8285</v>
      </c>
      <c r="E3810">
        <v>195200</v>
      </c>
      <c r="F3810">
        <v>4.0511727078891301E-2</v>
      </c>
      <c r="G3810">
        <v>0</v>
      </c>
    </row>
    <row r="3811" spans="1:7" x14ac:dyDescent="0.25">
      <c r="A3811">
        <v>28461</v>
      </c>
      <c r="B3811" t="s">
        <v>2778</v>
      </c>
      <c r="C3811" t="s">
        <v>2564</v>
      </c>
      <c r="D3811" t="s">
        <v>8312</v>
      </c>
      <c r="E3811">
        <v>284100</v>
      </c>
      <c r="F3811">
        <v>4.8726467331118503E-2</v>
      </c>
      <c r="G3811">
        <v>124</v>
      </c>
    </row>
    <row r="3812" spans="1:7" x14ac:dyDescent="0.25">
      <c r="A3812">
        <v>11735</v>
      </c>
      <c r="B3812" t="s">
        <v>1186</v>
      </c>
      <c r="C3812" t="s">
        <v>1075</v>
      </c>
      <c r="D3812" t="s">
        <v>8250</v>
      </c>
      <c r="E3812">
        <v>448000</v>
      </c>
      <c r="F3812">
        <v>2.7758660243174998E-2</v>
      </c>
      <c r="G3812">
        <v>120</v>
      </c>
    </row>
    <row r="3813" spans="1:7" x14ac:dyDescent="0.25">
      <c r="A3813">
        <v>33019</v>
      </c>
      <c r="B3813" t="s">
        <v>2102</v>
      </c>
      <c r="C3813" t="s">
        <v>3212</v>
      </c>
      <c r="D3813" t="s">
        <v>8265</v>
      </c>
      <c r="E3813">
        <v>372600</v>
      </c>
      <c r="F3813">
        <v>-1.1933174224343699E-2</v>
      </c>
      <c r="G3813">
        <v>190.5</v>
      </c>
    </row>
    <row r="3814" spans="1:7" x14ac:dyDescent="0.25">
      <c r="A3814">
        <v>33510</v>
      </c>
      <c r="B3814" t="s">
        <v>668</v>
      </c>
      <c r="C3814" t="s">
        <v>3212</v>
      </c>
      <c r="D3814" t="s">
        <v>8283</v>
      </c>
      <c r="E3814">
        <v>205200</v>
      </c>
      <c r="F3814">
        <v>6.3763608087091805E-2</v>
      </c>
      <c r="G3814">
        <v>61</v>
      </c>
    </row>
    <row r="3815" spans="1:7" x14ac:dyDescent="0.25">
      <c r="A3815">
        <v>76012</v>
      </c>
      <c r="B3815" t="s">
        <v>356</v>
      </c>
      <c r="C3815" t="s">
        <v>6396</v>
      </c>
      <c r="D3815" t="s">
        <v>8262</v>
      </c>
      <c r="E3815">
        <v>243300</v>
      </c>
      <c r="F3815">
        <v>3.7526652452025598E-2</v>
      </c>
      <c r="G3815">
        <v>53</v>
      </c>
    </row>
    <row r="3816" spans="1:7" x14ac:dyDescent="0.25">
      <c r="A3816">
        <v>91321</v>
      </c>
      <c r="B3816" t="s">
        <v>6921</v>
      </c>
      <c r="C3816" t="s">
        <v>99</v>
      </c>
      <c r="D3816" t="s">
        <v>8256</v>
      </c>
      <c r="E3816">
        <v>511300</v>
      </c>
      <c r="F3816">
        <v>2.50601443464314E-2</v>
      </c>
      <c r="G3816">
        <v>61</v>
      </c>
    </row>
    <row r="3817" spans="1:7" x14ac:dyDescent="0.25">
      <c r="A3817">
        <v>43035</v>
      </c>
      <c r="B3817" t="s">
        <v>2838</v>
      </c>
      <c r="C3817" t="s">
        <v>4080</v>
      </c>
      <c r="D3817" t="s">
        <v>2838</v>
      </c>
      <c r="E3817">
        <v>322500</v>
      </c>
      <c r="F3817">
        <v>-6.4695009242144198E-3</v>
      </c>
      <c r="G3817">
        <v>54</v>
      </c>
    </row>
    <row r="3818" spans="1:7" x14ac:dyDescent="0.25">
      <c r="A3818">
        <v>98665</v>
      </c>
      <c r="B3818" t="s">
        <v>7636</v>
      </c>
      <c r="C3818" t="s">
        <v>7521</v>
      </c>
      <c r="D3818" t="s">
        <v>8281</v>
      </c>
      <c r="E3818">
        <v>333000</v>
      </c>
      <c r="F3818">
        <v>3.5125893689773098E-2</v>
      </c>
      <c r="G3818">
        <v>63.5</v>
      </c>
    </row>
    <row r="3819" spans="1:7" x14ac:dyDescent="0.25">
      <c r="A3819">
        <v>53227</v>
      </c>
      <c r="B3819" t="s">
        <v>5104</v>
      </c>
      <c r="C3819" t="s">
        <v>5049</v>
      </c>
      <c r="D3819" t="s">
        <v>8331</v>
      </c>
      <c r="E3819">
        <v>166200</v>
      </c>
      <c r="F3819">
        <v>7.9922027290448297E-2</v>
      </c>
      <c r="G3819">
        <v>60</v>
      </c>
    </row>
    <row r="3820" spans="1:7" x14ac:dyDescent="0.25">
      <c r="A3820">
        <v>11228</v>
      </c>
      <c r="B3820" t="s">
        <v>1074</v>
      </c>
      <c r="C3820" t="s">
        <v>1075</v>
      </c>
      <c r="D3820" t="s">
        <v>8250</v>
      </c>
      <c r="E3820">
        <v>919200</v>
      </c>
      <c r="F3820">
        <v>1.9520851818988501E-2</v>
      </c>
      <c r="G3820">
        <v>183</v>
      </c>
    </row>
    <row r="3821" spans="1:7" x14ac:dyDescent="0.25">
      <c r="A3821">
        <v>44136</v>
      </c>
      <c r="B3821" t="s">
        <v>4222</v>
      </c>
      <c r="C3821" t="s">
        <v>4080</v>
      </c>
      <c r="D3821" t="s">
        <v>8270</v>
      </c>
      <c r="E3821">
        <v>227200</v>
      </c>
      <c r="F3821">
        <v>5.1365108745950898E-2</v>
      </c>
      <c r="G3821">
        <v>67</v>
      </c>
    </row>
    <row r="3822" spans="1:7" x14ac:dyDescent="0.25">
      <c r="A3822">
        <v>68502</v>
      </c>
      <c r="B3822" t="s">
        <v>242</v>
      </c>
      <c r="C3822" t="s">
        <v>6064</v>
      </c>
      <c r="D3822" t="s">
        <v>242</v>
      </c>
      <c r="E3822">
        <v>156400</v>
      </c>
      <c r="F3822">
        <v>5.0369375419744802E-2</v>
      </c>
      <c r="G3822">
        <v>52.5</v>
      </c>
    </row>
    <row r="3823" spans="1:7" x14ac:dyDescent="0.25">
      <c r="A3823">
        <v>93704</v>
      </c>
      <c r="B3823" t="s">
        <v>4174</v>
      </c>
      <c r="C3823" t="s">
        <v>99</v>
      </c>
      <c r="D3823" t="s">
        <v>4174</v>
      </c>
      <c r="E3823">
        <v>250800</v>
      </c>
      <c r="F3823">
        <v>8.3837510803802903E-2</v>
      </c>
      <c r="G3823">
        <v>67</v>
      </c>
    </row>
    <row r="3824" spans="1:7" x14ac:dyDescent="0.25">
      <c r="A3824">
        <v>61109</v>
      </c>
      <c r="B3824" t="s">
        <v>3832</v>
      </c>
      <c r="C3824" t="s">
        <v>5519</v>
      </c>
      <c r="D3824" t="s">
        <v>3832</v>
      </c>
      <c r="E3824">
        <v>103700</v>
      </c>
      <c r="F3824">
        <v>3.1840796019900502E-2</v>
      </c>
      <c r="G3824">
        <v>68</v>
      </c>
    </row>
    <row r="3825" spans="1:7" x14ac:dyDescent="0.25">
      <c r="A3825">
        <v>85340</v>
      </c>
      <c r="B3825" t="s">
        <v>6761</v>
      </c>
      <c r="C3825" t="s">
        <v>6743</v>
      </c>
      <c r="D3825" t="s">
        <v>8264</v>
      </c>
      <c r="E3825">
        <v>327000</v>
      </c>
      <c r="F3825">
        <v>4.8749198203976898E-2</v>
      </c>
      <c r="G3825">
        <v>61.5</v>
      </c>
    </row>
    <row r="3826" spans="1:7" x14ac:dyDescent="0.25">
      <c r="A3826">
        <v>31707</v>
      </c>
      <c r="B3826" t="s">
        <v>1275</v>
      </c>
      <c r="C3826" t="s">
        <v>2990</v>
      </c>
      <c r="D3826" t="s">
        <v>1275</v>
      </c>
      <c r="E3826">
        <v>98300</v>
      </c>
      <c r="F3826">
        <v>0.19296116504854399</v>
      </c>
      <c r="G3826">
        <v>0</v>
      </c>
    </row>
    <row r="3827" spans="1:7" x14ac:dyDescent="0.25">
      <c r="A3827">
        <v>33487</v>
      </c>
      <c r="B3827" t="s">
        <v>3413</v>
      </c>
      <c r="C3827" t="s">
        <v>3212</v>
      </c>
      <c r="D3827" t="s">
        <v>8265</v>
      </c>
      <c r="E3827">
        <v>425900</v>
      </c>
      <c r="F3827">
        <v>1.67104320840296E-2</v>
      </c>
      <c r="G3827">
        <v>127</v>
      </c>
    </row>
    <row r="3828" spans="1:7" x14ac:dyDescent="0.25">
      <c r="A3828">
        <v>93305</v>
      </c>
      <c r="B3828" t="s">
        <v>7095</v>
      </c>
      <c r="C3828" t="s">
        <v>99</v>
      </c>
      <c r="D3828" t="s">
        <v>7095</v>
      </c>
      <c r="E3828">
        <v>160800</v>
      </c>
      <c r="F3828">
        <v>9.9863201094391202E-2</v>
      </c>
      <c r="G3828">
        <v>70.5</v>
      </c>
    </row>
    <row r="3829" spans="1:7" x14ac:dyDescent="0.25">
      <c r="A3829">
        <v>60048</v>
      </c>
      <c r="B3829" t="s">
        <v>5537</v>
      </c>
      <c r="C3829" t="s">
        <v>5519</v>
      </c>
      <c r="D3829" t="s">
        <v>8251</v>
      </c>
      <c r="E3829">
        <v>417300</v>
      </c>
      <c r="F3829">
        <v>-1.39413988657845E-2</v>
      </c>
      <c r="G3829">
        <v>105</v>
      </c>
    </row>
    <row r="3830" spans="1:7" x14ac:dyDescent="0.25">
      <c r="A3830">
        <v>8205</v>
      </c>
      <c r="B3830" t="s">
        <v>983</v>
      </c>
      <c r="C3830" t="s">
        <v>733</v>
      </c>
      <c r="D3830" t="s">
        <v>8369</v>
      </c>
      <c r="E3830">
        <v>174600</v>
      </c>
      <c r="F3830">
        <v>9.6045197740112997E-2</v>
      </c>
      <c r="G3830">
        <v>102</v>
      </c>
    </row>
    <row r="3831" spans="1:7" x14ac:dyDescent="0.25">
      <c r="A3831">
        <v>55417</v>
      </c>
      <c r="B3831" t="s">
        <v>5342</v>
      </c>
      <c r="C3831" t="s">
        <v>5260</v>
      </c>
      <c r="D3831" t="s">
        <v>8314</v>
      </c>
      <c r="E3831">
        <v>287100</v>
      </c>
      <c r="F3831">
        <v>2.60900643316655E-2</v>
      </c>
      <c r="G3831">
        <v>66</v>
      </c>
    </row>
    <row r="3832" spans="1:7" x14ac:dyDescent="0.25">
      <c r="A3832">
        <v>37379</v>
      </c>
      <c r="B3832" t="s">
        <v>3775</v>
      </c>
      <c r="C3832" t="s">
        <v>3692</v>
      </c>
      <c r="D3832" t="s">
        <v>3763</v>
      </c>
      <c r="E3832">
        <v>183600</v>
      </c>
      <c r="F3832">
        <v>6.4965197215777301E-2</v>
      </c>
      <c r="G3832">
        <v>62</v>
      </c>
    </row>
    <row r="3833" spans="1:7" x14ac:dyDescent="0.25">
      <c r="A3833">
        <v>78702</v>
      </c>
      <c r="B3833" t="s">
        <v>5369</v>
      </c>
      <c r="C3833" t="s">
        <v>6396</v>
      </c>
      <c r="D3833" t="s">
        <v>8254</v>
      </c>
      <c r="E3833">
        <v>437400</v>
      </c>
      <c r="F3833">
        <v>3.47764371894961E-2</v>
      </c>
      <c r="G3833">
        <v>69.5</v>
      </c>
    </row>
    <row r="3834" spans="1:7" x14ac:dyDescent="0.25">
      <c r="A3834">
        <v>90302</v>
      </c>
      <c r="B3834" t="s">
        <v>6889</v>
      </c>
      <c r="C3834" t="s">
        <v>99</v>
      </c>
      <c r="D3834" t="s">
        <v>8256</v>
      </c>
      <c r="E3834">
        <v>587400</v>
      </c>
      <c r="F3834">
        <v>8.2166543846720702E-2</v>
      </c>
      <c r="G3834">
        <v>63</v>
      </c>
    </row>
    <row r="3835" spans="1:7" x14ac:dyDescent="0.25">
      <c r="A3835">
        <v>74017</v>
      </c>
      <c r="B3835" t="s">
        <v>6324</v>
      </c>
      <c r="C3835" t="s">
        <v>6269</v>
      </c>
      <c r="D3835" t="s">
        <v>6347</v>
      </c>
      <c r="E3835">
        <v>128700</v>
      </c>
      <c r="F3835">
        <v>1.02040816326531E-2</v>
      </c>
      <c r="G3835">
        <v>71.5</v>
      </c>
    </row>
    <row r="3836" spans="1:7" x14ac:dyDescent="0.25">
      <c r="A3836">
        <v>97212</v>
      </c>
      <c r="B3836" t="s">
        <v>607</v>
      </c>
      <c r="C3836" t="s">
        <v>7409</v>
      </c>
      <c r="D3836" t="s">
        <v>8281</v>
      </c>
      <c r="E3836">
        <v>624300</v>
      </c>
      <c r="F3836">
        <v>-1.4833517437273199E-2</v>
      </c>
      <c r="G3836">
        <v>68</v>
      </c>
    </row>
    <row r="3837" spans="1:7" x14ac:dyDescent="0.25">
      <c r="A3837">
        <v>94132</v>
      </c>
      <c r="B3837" t="s">
        <v>7177</v>
      </c>
      <c r="C3837" t="s">
        <v>99</v>
      </c>
      <c r="D3837" t="s">
        <v>8253</v>
      </c>
      <c r="E3837">
        <v>1297800</v>
      </c>
      <c r="F3837">
        <v>1.15713955102985E-3</v>
      </c>
      <c r="G3837">
        <v>42</v>
      </c>
    </row>
    <row r="3838" spans="1:7" x14ac:dyDescent="0.25">
      <c r="A3838">
        <v>92663</v>
      </c>
      <c r="B3838" t="s">
        <v>7029</v>
      </c>
      <c r="C3838" t="s">
        <v>99</v>
      </c>
      <c r="D3838" t="s">
        <v>8256</v>
      </c>
      <c r="E3838">
        <v>1765800</v>
      </c>
      <c r="F3838">
        <v>4.6214006398862403E-2</v>
      </c>
      <c r="G3838">
        <v>102.5</v>
      </c>
    </row>
    <row r="3839" spans="1:7" x14ac:dyDescent="0.25">
      <c r="A3839">
        <v>68137</v>
      </c>
      <c r="B3839" t="s">
        <v>6069</v>
      </c>
      <c r="C3839" t="s">
        <v>6064</v>
      </c>
      <c r="D3839" t="s">
        <v>8386</v>
      </c>
      <c r="E3839">
        <v>180800</v>
      </c>
      <c r="F3839">
        <v>6.3529411764705904E-2</v>
      </c>
      <c r="G3839">
        <v>50</v>
      </c>
    </row>
    <row r="3840" spans="1:7" x14ac:dyDescent="0.25">
      <c r="A3840">
        <v>11510</v>
      </c>
      <c r="B3840" t="s">
        <v>1143</v>
      </c>
      <c r="C3840" t="s">
        <v>1075</v>
      </c>
      <c r="D3840" t="s">
        <v>8250</v>
      </c>
      <c r="E3840">
        <v>450000</v>
      </c>
      <c r="F3840">
        <v>5.0910789350770702E-2</v>
      </c>
      <c r="G3840">
        <v>132</v>
      </c>
    </row>
    <row r="3841" spans="1:7" x14ac:dyDescent="0.25">
      <c r="A3841">
        <v>90274</v>
      </c>
      <c r="B3841" t="s">
        <v>6884</v>
      </c>
      <c r="C3841" t="s">
        <v>99</v>
      </c>
      <c r="D3841" t="s">
        <v>8256</v>
      </c>
      <c r="E3841">
        <v>1795000</v>
      </c>
      <c r="F3841">
        <v>2.67116627581079E-2</v>
      </c>
      <c r="G3841">
        <v>69</v>
      </c>
    </row>
    <row r="3842" spans="1:7" x14ac:dyDescent="0.25">
      <c r="A3842">
        <v>48135</v>
      </c>
      <c r="B3842" t="s">
        <v>1147</v>
      </c>
      <c r="C3842" t="s">
        <v>4633</v>
      </c>
      <c r="D3842" t="s">
        <v>8278</v>
      </c>
      <c r="E3842">
        <v>126700</v>
      </c>
      <c r="F3842">
        <v>5.4076539101497498E-2</v>
      </c>
      <c r="G3842">
        <v>63.5</v>
      </c>
    </row>
    <row r="3843" spans="1:7" x14ac:dyDescent="0.25">
      <c r="A3843">
        <v>46750</v>
      </c>
      <c r="B3843" t="s">
        <v>125</v>
      </c>
      <c r="C3843" t="s">
        <v>4413</v>
      </c>
      <c r="D3843" t="s">
        <v>125</v>
      </c>
      <c r="E3843">
        <v>101000</v>
      </c>
      <c r="F3843">
        <v>0.12849162011173201</v>
      </c>
      <c r="G3843">
        <v>64</v>
      </c>
    </row>
    <row r="3844" spans="1:7" x14ac:dyDescent="0.25">
      <c r="A3844">
        <v>63121</v>
      </c>
      <c r="B3844" t="s">
        <v>5841</v>
      </c>
      <c r="C3844" t="s">
        <v>5817</v>
      </c>
      <c r="D3844" t="s">
        <v>8263</v>
      </c>
      <c r="E3844">
        <v>35500</v>
      </c>
      <c r="F3844">
        <v>-0.198645598194131</v>
      </c>
      <c r="G3844">
        <v>162</v>
      </c>
    </row>
    <row r="3845" spans="1:7" x14ac:dyDescent="0.25">
      <c r="A3845">
        <v>43119</v>
      </c>
      <c r="B3845" t="s">
        <v>2838</v>
      </c>
      <c r="C3845" t="s">
        <v>4080</v>
      </c>
      <c r="D3845" t="s">
        <v>2838</v>
      </c>
      <c r="E3845">
        <v>181500</v>
      </c>
      <c r="F3845">
        <v>7.0165094339622605E-2</v>
      </c>
      <c r="G3845">
        <v>55</v>
      </c>
    </row>
    <row r="3846" spans="1:7" x14ac:dyDescent="0.25">
      <c r="A3846">
        <v>93035</v>
      </c>
      <c r="B3846" t="s">
        <v>7062</v>
      </c>
      <c r="C3846" t="s">
        <v>99</v>
      </c>
      <c r="D3846" t="s">
        <v>8296</v>
      </c>
      <c r="E3846">
        <v>603400</v>
      </c>
      <c r="F3846">
        <v>1.9926934573231501E-3</v>
      </c>
      <c r="G3846">
        <v>82.5</v>
      </c>
    </row>
    <row r="3847" spans="1:7" x14ac:dyDescent="0.25">
      <c r="A3847">
        <v>46240</v>
      </c>
      <c r="B3847" t="s">
        <v>4431</v>
      </c>
      <c r="C3847" t="s">
        <v>4413</v>
      </c>
      <c r="D3847" t="s">
        <v>8292</v>
      </c>
      <c r="E3847">
        <v>253700</v>
      </c>
      <c r="F3847">
        <v>0.107860262008734</v>
      </c>
      <c r="G3847">
        <v>84</v>
      </c>
    </row>
    <row r="3848" spans="1:7" x14ac:dyDescent="0.25">
      <c r="A3848">
        <v>55419</v>
      </c>
      <c r="B3848" t="s">
        <v>5342</v>
      </c>
      <c r="C3848" t="s">
        <v>5260</v>
      </c>
      <c r="D3848" t="s">
        <v>8314</v>
      </c>
      <c r="E3848">
        <v>382900</v>
      </c>
      <c r="F3848">
        <v>5.2260256075254796E-4</v>
      </c>
      <c r="G3848">
        <v>66</v>
      </c>
    </row>
    <row r="3849" spans="1:7" x14ac:dyDescent="0.25">
      <c r="A3849">
        <v>15216</v>
      </c>
      <c r="B3849" t="s">
        <v>1587</v>
      </c>
      <c r="C3849" t="s">
        <v>1538</v>
      </c>
      <c r="D3849" t="s">
        <v>1587</v>
      </c>
      <c r="E3849">
        <v>143900</v>
      </c>
      <c r="F3849">
        <v>2.2017045454545501E-2</v>
      </c>
      <c r="G3849">
        <v>62</v>
      </c>
    </row>
    <row r="3850" spans="1:7" x14ac:dyDescent="0.25">
      <c r="A3850">
        <v>61615</v>
      </c>
      <c r="B3850" t="s">
        <v>5722</v>
      </c>
      <c r="C3850" t="s">
        <v>5519</v>
      </c>
      <c r="D3850" t="s">
        <v>5722</v>
      </c>
      <c r="E3850">
        <v>156600</v>
      </c>
      <c r="F3850">
        <v>-6.9752694990488301E-3</v>
      </c>
      <c r="G3850">
        <v>112.5</v>
      </c>
    </row>
    <row r="3851" spans="1:7" x14ac:dyDescent="0.25">
      <c r="A3851">
        <v>22310</v>
      </c>
      <c r="B3851" t="s">
        <v>519</v>
      </c>
      <c r="C3851" t="s">
        <v>2066</v>
      </c>
      <c r="D3851" t="s">
        <v>8259</v>
      </c>
      <c r="E3851">
        <v>471600</v>
      </c>
      <c r="F3851">
        <v>2.05583207098031E-2</v>
      </c>
      <c r="G3851">
        <v>44</v>
      </c>
    </row>
    <row r="3852" spans="1:7" x14ac:dyDescent="0.25">
      <c r="A3852">
        <v>94597</v>
      </c>
      <c r="B3852" t="s">
        <v>7204</v>
      </c>
      <c r="C3852" t="s">
        <v>99</v>
      </c>
      <c r="D3852" t="s">
        <v>8253</v>
      </c>
      <c r="E3852">
        <v>820800</v>
      </c>
      <c r="F3852">
        <v>-2.54096414153408E-2</v>
      </c>
      <c r="G3852">
        <v>44</v>
      </c>
    </row>
    <row r="3853" spans="1:7" x14ac:dyDescent="0.25">
      <c r="A3853">
        <v>33607</v>
      </c>
      <c r="B3853" t="s">
        <v>3445</v>
      </c>
      <c r="C3853" t="s">
        <v>3212</v>
      </c>
      <c r="D3853" t="s">
        <v>8283</v>
      </c>
      <c r="E3853">
        <v>184600</v>
      </c>
      <c r="F3853">
        <v>2.5555555555555599E-2</v>
      </c>
      <c r="G3853">
        <v>60</v>
      </c>
    </row>
    <row r="3854" spans="1:7" x14ac:dyDescent="0.25">
      <c r="A3854">
        <v>84115</v>
      </c>
      <c r="B3854" t="s">
        <v>6719</v>
      </c>
      <c r="C3854" t="s">
        <v>6693</v>
      </c>
      <c r="D3854" t="s">
        <v>6717</v>
      </c>
      <c r="E3854">
        <v>305800</v>
      </c>
      <c r="F3854">
        <v>7.5624340485402702E-2</v>
      </c>
      <c r="G3854">
        <v>49</v>
      </c>
    </row>
    <row r="3855" spans="1:7" x14ac:dyDescent="0.25">
      <c r="A3855">
        <v>84070</v>
      </c>
      <c r="B3855" t="s">
        <v>6710</v>
      </c>
      <c r="C3855" t="s">
        <v>6693</v>
      </c>
      <c r="D3855" t="s">
        <v>6717</v>
      </c>
      <c r="E3855">
        <v>348200</v>
      </c>
      <c r="F3855">
        <v>9.11939830774052E-2</v>
      </c>
      <c r="G3855">
        <v>43</v>
      </c>
    </row>
    <row r="3856" spans="1:7" x14ac:dyDescent="0.25">
      <c r="A3856">
        <v>92555</v>
      </c>
      <c r="B3856" t="s">
        <v>7017</v>
      </c>
      <c r="C3856" t="s">
        <v>99</v>
      </c>
      <c r="D3856" t="s">
        <v>8282</v>
      </c>
      <c r="E3856">
        <v>392000</v>
      </c>
      <c r="F3856">
        <v>2.9682164433937501E-2</v>
      </c>
      <c r="G3856">
        <v>65</v>
      </c>
    </row>
    <row r="3857" spans="1:7" x14ac:dyDescent="0.25">
      <c r="A3857">
        <v>78259</v>
      </c>
      <c r="B3857" t="s">
        <v>3440</v>
      </c>
      <c r="C3857" t="s">
        <v>6396</v>
      </c>
      <c r="D3857" t="s">
        <v>8257</v>
      </c>
      <c r="E3857">
        <v>289800</v>
      </c>
      <c r="F3857">
        <v>2.2582921665490498E-2</v>
      </c>
      <c r="G3857">
        <v>59</v>
      </c>
    </row>
    <row r="3858" spans="1:7" x14ac:dyDescent="0.25">
      <c r="A3858">
        <v>95032</v>
      </c>
      <c r="B3858" t="s">
        <v>7230</v>
      </c>
      <c r="C3858" t="s">
        <v>99</v>
      </c>
      <c r="D3858" t="s">
        <v>8294</v>
      </c>
      <c r="E3858">
        <v>1694000</v>
      </c>
      <c r="F3858">
        <v>-9.6918648043501393E-2</v>
      </c>
      <c r="G3858">
        <v>54</v>
      </c>
    </row>
    <row r="3859" spans="1:7" x14ac:dyDescent="0.25">
      <c r="A3859">
        <v>2891</v>
      </c>
      <c r="B3859" t="s">
        <v>434</v>
      </c>
      <c r="C3859" t="s">
        <v>408</v>
      </c>
      <c r="D3859" t="s">
        <v>8324</v>
      </c>
      <c r="E3859">
        <v>337900</v>
      </c>
      <c r="F3859">
        <v>3.2701711491442499E-2</v>
      </c>
      <c r="G3859">
        <v>82</v>
      </c>
    </row>
    <row r="3860" spans="1:7" x14ac:dyDescent="0.25">
      <c r="A3860">
        <v>32821</v>
      </c>
      <c r="B3860" t="s">
        <v>142</v>
      </c>
      <c r="C3860" t="s">
        <v>3212</v>
      </c>
      <c r="D3860" t="s">
        <v>8272</v>
      </c>
      <c r="E3860">
        <v>227700</v>
      </c>
      <c r="F3860">
        <v>6.0055865921787702E-2</v>
      </c>
      <c r="G3860">
        <v>66</v>
      </c>
    </row>
    <row r="3861" spans="1:7" x14ac:dyDescent="0.25">
      <c r="A3861">
        <v>68046</v>
      </c>
      <c r="B3861" t="s">
        <v>6067</v>
      </c>
      <c r="C3861" t="s">
        <v>6064</v>
      </c>
      <c r="D3861" t="s">
        <v>8386</v>
      </c>
      <c r="E3861">
        <v>240200</v>
      </c>
      <c r="F3861">
        <v>4.4347826086956497E-2</v>
      </c>
      <c r="G3861">
        <v>64</v>
      </c>
    </row>
    <row r="3862" spans="1:7" x14ac:dyDescent="0.25">
      <c r="A3862">
        <v>4901</v>
      </c>
      <c r="B3862" t="s">
        <v>638</v>
      </c>
      <c r="C3862" t="s">
        <v>575</v>
      </c>
      <c r="D3862" t="s">
        <v>8408</v>
      </c>
      <c r="E3862">
        <v>133800</v>
      </c>
      <c r="F3862">
        <v>3.9627039627039597E-2</v>
      </c>
      <c r="G3862">
        <v>75.5</v>
      </c>
    </row>
    <row r="3863" spans="1:7" x14ac:dyDescent="0.25">
      <c r="A3863">
        <v>98271</v>
      </c>
      <c r="B3863" t="s">
        <v>1759</v>
      </c>
      <c r="C3863" t="s">
        <v>7521</v>
      </c>
      <c r="D3863" t="s">
        <v>8268</v>
      </c>
      <c r="E3863">
        <v>364100</v>
      </c>
      <c r="F3863">
        <v>4.6565104915205498E-2</v>
      </c>
      <c r="G3863">
        <v>52</v>
      </c>
    </row>
    <row r="3864" spans="1:7" x14ac:dyDescent="0.25">
      <c r="A3864">
        <v>6118</v>
      </c>
      <c r="B3864" t="s">
        <v>691</v>
      </c>
      <c r="C3864" t="s">
        <v>678</v>
      </c>
      <c r="D3864" t="s">
        <v>8276</v>
      </c>
      <c r="E3864">
        <v>165900</v>
      </c>
      <c r="F3864">
        <v>-6.5868263473053898E-3</v>
      </c>
      <c r="G3864">
        <v>78</v>
      </c>
    </row>
    <row r="3865" spans="1:7" x14ac:dyDescent="0.25">
      <c r="A3865">
        <v>70461</v>
      </c>
      <c r="B3865" t="s">
        <v>6130</v>
      </c>
      <c r="C3865" t="s">
        <v>6091</v>
      </c>
      <c r="D3865" t="s">
        <v>8318</v>
      </c>
      <c r="E3865">
        <v>192300</v>
      </c>
      <c r="F3865">
        <v>1.10410094637224E-2</v>
      </c>
      <c r="G3865">
        <v>98</v>
      </c>
    </row>
    <row r="3866" spans="1:7" x14ac:dyDescent="0.25">
      <c r="A3866">
        <v>40403</v>
      </c>
      <c r="B3866" t="s">
        <v>4037</v>
      </c>
      <c r="C3866" t="s">
        <v>4016</v>
      </c>
      <c r="D3866" t="s">
        <v>8290</v>
      </c>
      <c r="E3866">
        <v>146100</v>
      </c>
      <c r="F3866">
        <v>3.17796610169492E-2</v>
      </c>
      <c r="G3866">
        <v>71</v>
      </c>
    </row>
    <row r="3867" spans="1:7" x14ac:dyDescent="0.25">
      <c r="A3867">
        <v>83713</v>
      </c>
      <c r="B3867" t="s">
        <v>6680</v>
      </c>
      <c r="C3867" t="s">
        <v>6625</v>
      </c>
      <c r="D3867" t="s">
        <v>8317</v>
      </c>
      <c r="E3867">
        <v>300800</v>
      </c>
      <c r="F3867">
        <v>0.14329152413530999</v>
      </c>
      <c r="G3867">
        <v>43</v>
      </c>
    </row>
    <row r="3868" spans="1:7" x14ac:dyDescent="0.25">
      <c r="A3868">
        <v>1821</v>
      </c>
      <c r="B3868" t="s">
        <v>249</v>
      </c>
      <c r="C3868" t="s">
        <v>106</v>
      </c>
      <c r="D3868" t="s">
        <v>8271</v>
      </c>
      <c r="E3868">
        <v>440000</v>
      </c>
      <c r="F3868">
        <v>9.6374483708123009E-3</v>
      </c>
      <c r="G3868">
        <v>63</v>
      </c>
    </row>
    <row r="3869" spans="1:7" x14ac:dyDescent="0.25">
      <c r="A3869">
        <v>17257</v>
      </c>
      <c r="B3869" t="s">
        <v>133</v>
      </c>
      <c r="C3869" t="s">
        <v>1538</v>
      </c>
      <c r="D3869" t="s">
        <v>8364</v>
      </c>
      <c r="E3869">
        <v>176700</v>
      </c>
      <c r="F3869">
        <v>2.49419953596288E-2</v>
      </c>
      <c r="G3869">
        <v>83</v>
      </c>
    </row>
    <row r="3870" spans="1:7" x14ac:dyDescent="0.25">
      <c r="A3870">
        <v>67801</v>
      </c>
      <c r="B3870" t="s">
        <v>6058</v>
      </c>
      <c r="C3870" t="s">
        <v>5958</v>
      </c>
      <c r="D3870" t="s">
        <v>6058</v>
      </c>
      <c r="E3870">
        <v>106800</v>
      </c>
      <c r="F3870">
        <v>-1.4760147601476E-2</v>
      </c>
      <c r="G3870">
        <v>0</v>
      </c>
    </row>
    <row r="3871" spans="1:7" x14ac:dyDescent="0.25">
      <c r="A3871">
        <v>64111</v>
      </c>
      <c r="B3871" t="s">
        <v>5890</v>
      </c>
      <c r="C3871" t="s">
        <v>5817</v>
      </c>
      <c r="D3871" t="s">
        <v>5890</v>
      </c>
      <c r="E3871">
        <v>223100</v>
      </c>
      <c r="F3871">
        <v>3.9608574091332699E-2</v>
      </c>
      <c r="G3871">
        <v>60</v>
      </c>
    </row>
    <row r="3872" spans="1:7" x14ac:dyDescent="0.25">
      <c r="A3872">
        <v>97005</v>
      </c>
      <c r="B3872" t="s">
        <v>4721</v>
      </c>
      <c r="C3872" t="s">
        <v>7409</v>
      </c>
      <c r="D3872" t="s">
        <v>8281</v>
      </c>
      <c r="E3872">
        <v>357600</v>
      </c>
      <c r="F3872">
        <v>2.5229357798165101E-2</v>
      </c>
      <c r="G3872">
        <v>55</v>
      </c>
    </row>
    <row r="3873" spans="1:7" x14ac:dyDescent="0.25">
      <c r="A3873">
        <v>19468</v>
      </c>
      <c r="B3873" t="s">
        <v>2019</v>
      </c>
      <c r="C3873" t="s">
        <v>1538</v>
      </c>
      <c r="D3873" t="s">
        <v>8293</v>
      </c>
      <c r="E3873">
        <v>266600</v>
      </c>
      <c r="F3873">
        <v>3.3734005428460598E-2</v>
      </c>
      <c r="G3873">
        <v>84</v>
      </c>
    </row>
    <row r="3874" spans="1:7" x14ac:dyDescent="0.25">
      <c r="A3874">
        <v>49085</v>
      </c>
      <c r="B3874" t="s">
        <v>4793</v>
      </c>
      <c r="C3874" t="s">
        <v>4633</v>
      </c>
      <c r="D3874" t="s">
        <v>8377</v>
      </c>
      <c r="E3874">
        <v>202100</v>
      </c>
      <c r="F3874">
        <v>8.0171031533939105E-2</v>
      </c>
      <c r="G3874">
        <v>64</v>
      </c>
    </row>
    <row r="3875" spans="1:7" x14ac:dyDescent="0.25">
      <c r="A3875">
        <v>32233</v>
      </c>
      <c r="B3875" t="s">
        <v>1142</v>
      </c>
      <c r="C3875" t="s">
        <v>3212</v>
      </c>
      <c r="D3875" t="s">
        <v>2800</v>
      </c>
      <c r="E3875">
        <v>286100</v>
      </c>
      <c r="F3875">
        <v>6.0808305524656998E-2</v>
      </c>
      <c r="G3875">
        <v>60</v>
      </c>
    </row>
    <row r="3876" spans="1:7" x14ac:dyDescent="0.25">
      <c r="A3876">
        <v>75089</v>
      </c>
      <c r="B3876" t="s">
        <v>6412</v>
      </c>
      <c r="C3876" t="s">
        <v>6396</v>
      </c>
      <c r="D3876" t="s">
        <v>8262</v>
      </c>
      <c r="E3876">
        <v>262800</v>
      </c>
      <c r="F3876">
        <v>1.34978789047435E-2</v>
      </c>
      <c r="G3876">
        <v>59</v>
      </c>
    </row>
    <row r="3877" spans="1:7" x14ac:dyDescent="0.25">
      <c r="A3877">
        <v>99654</v>
      </c>
      <c r="B3877" t="s">
        <v>7692</v>
      </c>
      <c r="C3877" t="s">
        <v>7688</v>
      </c>
      <c r="D3877" t="s">
        <v>7687</v>
      </c>
      <c r="E3877">
        <v>285500</v>
      </c>
      <c r="F3877">
        <v>6.3314711359404099E-2</v>
      </c>
      <c r="G3877">
        <v>81.5</v>
      </c>
    </row>
    <row r="3878" spans="1:7" x14ac:dyDescent="0.25">
      <c r="A3878">
        <v>94598</v>
      </c>
      <c r="B3878" t="s">
        <v>7204</v>
      </c>
      <c r="C3878" t="s">
        <v>99</v>
      </c>
      <c r="D3878" t="s">
        <v>8253</v>
      </c>
      <c r="E3878">
        <v>1040100</v>
      </c>
      <c r="F3878">
        <v>1.2952863264511101E-2</v>
      </c>
      <c r="G3878">
        <v>40</v>
      </c>
    </row>
    <row r="3879" spans="1:7" x14ac:dyDescent="0.25">
      <c r="A3879">
        <v>91791</v>
      </c>
      <c r="B3879" t="s">
        <v>6946</v>
      </c>
      <c r="C3879" t="s">
        <v>99</v>
      </c>
      <c r="D3879" t="s">
        <v>8256</v>
      </c>
      <c r="E3879">
        <v>617900</v>
      </c>
      <c r="F3879">
        <v>3.4101981162715199E-3</v>
      </c>
      <c r="G3879">
        <v>74</v>
      </c>
    </row>
    <row r="3880" spans="1:7" x14ac:dyDescent="0.25">
      <c r="A3880">
        <v>34275</v>
      </c>
      <c r="B3880" t="s">
        <v>3516</v>
      </c>
      <c r="C3880" t="s">
        <v>3212</v>
      </c>
      <c r="D3880" t="s">
        <v>8311</v>
      </c>
      <c r="E3880">
        <v>335800</v>
      </c>
      <c r="F3880">
        <v>5.9916117435590199E-3</v>
      </c>
      <c r="G3880">
        <v>149</v>
      </c>
    </row>
    <row r="3881" spans="1:7" x14ac:dyDescent="0.25">
      <c r="A3881">
        <v>76123</v>
      </c>
      <c r="B3881" t="s">
        <v>6454</v>
      </c>
      <c r="C3881" t="s">
        <v>6396</v>
      </c>
      <c r="D3881" t="s">
        <v>8262</v>
      </c>
      <c r="E3881">
        <v>202800</v>
      </c>
      <c r="F3881">
        <v>5.7902973395931097E-2</v>
      </c>
      <c r="G3881">
        <v>52</v>
      </c>
    </row>
    <row r="3882" spans="1:7" x14ac:dyDescent="0.25">
      <c r="A3882">
        <v>76226</v>
      </c>
      <c r="B3882" t="s">
        <v>3423</v>
      </c>
      <c r="C3882" t="s">
        <v>6396</v>
      </c>
      <c r="D3882" t="s">
        <v>8262</v>
      </c>
      <c r="E3882">
        <v>405500</v>
      </c>
      <c r="F3882">
        <v>-2.21456692913386E-3</v>
      </c>
      <c r="G3882">
        <v>71.5</v>
      </c>
    </row>
    <row r="3883" spans="1:7" x14ac:dyDescent="0.25">
      <c r="A3883">
        <v>23834</v>
      </c>
      <c r="B3883" t="s">
        <v>2432</v>
      </c>
      <c r="C3883" t="s">
        <v>2066</v>
      </c>
      <c r="D3883" t="s">
        <v>157</v>
      </c>
      <c r="E3883">
        <v>181700</v>
      </c>
      <c r="F3883">
        <v>7.4512123004139605E-2</v>
      </c>
      <c r="G3883">
        <v>68</v>
      </c>
    </row>
    <row r="3884" spans="1:7" x14ac:dyDescent="0.25">
      <c r="A3884">
        <v>80005</v>
      </c>
      <c r="B3884" t="s">
        <v>6508</v>
      </c>
      <c r="C3884" t="s">
        <v>6509</v>
      </c>
      <c r="D3884" t="s">
        <v>8274</v>
      </c>
      <c r="E3884">
        <v>445000</v>
      </c>
      <c r="F3884">
        <v>3.2961931290622103E-2</v>
      </c>
      <c r="G3884">
        <v>45</v>
      </c>
    </row>
    <row r="3885" spans="1:7" x14ac:dyDescent="0.25">
      <c r="A3885">
        <v>6604</v>
      </c>
      <c r="B3885" t="s">
        <v>720</v>
      </c>
      <c r="C3885" t="s">
        <v>678</v>
      </c>
      <c r="D3885" t="s">
        <v>8287</v>
      </c>
      <c r="E3885">
        <v>162400</v>
      </c>
      <c r="F3885">
        <v>6.5616797900262494E-2</v>
      </c>
      <c r="G3885">
        <v>83.5</v>
      </c>
    </row>
    <row r="3886" spans="1:7" x14ac:dyDescent="0.25">
      <c r="A3886">
        <v>33755</v>
      </c>
      <c r="B3886" t="s">
        <v>3458</v>
      </c>
      <c r="C3886" t="s">
        <v>3212</v>
      </c>
      <c r="D3886" t="s">
        <v>8283</v>
      </c>
      <c r="E3886">
        <v>203000</v>
      </c>
      <c r="F3886">
        <v>4.4238683127572002E-2</v>
      </c>
      <c r="G3886">
        <v>66</v>
      </c>
    </row>
    <row r="3887" spans="1:7" x14ac:dyDescent="0.25">
      <c r="A3887">
        <v>94124</v>
      </c>
      <c r="B3887" t="s">
        <v>7177</v>
      </c>
      <c r="C3887" t="s">
        <v>99</v>
      </c>
      <c r="D3887" t="s">
        <v>8253</v>
      </c>
      <c r="E3887">
        <v>932900</v>
      </c>
      <c r="F3887">
        <v>2.9123000551571999E-2</v>
      </c>
      <c r="G3887">
        <v>42</v>
      </c>
    </row>
    <row r="3888" spans="1:7" x14ac:dyDescent="0.25">
      <c r="A3888">
        <v>15044</v>
      </c>
      <c r="B3888" t="s">
        <v>1390</v>
      </c>
      <c r="C3888" t="s">
        <v>1538</v>
      </c>
      <c r="D3888" t="s">
        <v>1587</v>
      </c>
      <c r="E3888">
        <v>289300</v>
      </c>
      <c r="F3888">
        <v>2.5886524822695E-2</v>
      </c>
      <c r="G3888">
        <v>78</v>
      </c>
    </row>
    <row r="3889" spans="1:7" x14ac:dyDescent="0.25">
      <c r="A3889">
        <v>80222</v>
      </c>
      <c r="B3889" t="s">
        <v>1802</v>
      </c>
      <c r="C3889" t="s">
        <v>6509</v>
      </c>
      <c r="D3889" t="s">
        <v>8274</v>
      </c>
      <c r="E3889">
        <v>441100</v>
      </c>
      <c r="F3889">
        <v>1.5423572744014701E-2</v>
      </c>
      <c r="G3889">
        <v>53</v>
      </c>
    </row>
    <row r="3890" spans="1:7" x14ac:dyDescent="0.25">
      <c r="A3890">
        <v>3801</v>
      </c>
      <c r="B3890" t="s">
        <v>429</v>
      </c>
      <c r="C3890" t="s">
        <v>444</v>
      </c>
      <c r="D3890" t="s">
        <v>8271</v>
      </c>
      <c r="E3890">
        <v>456300</v>
      </c>
      <c r="F3890">
        <v>2.49326145552561E-2</v>
      </c>
      <c r="G3890">
        <v>76</v>
      </c>
    </row>
    <row r="3891" spans="1:7" x14ac:dyDescent="0.25">
      <c r="A3891">
        <v>11379</v>
      </c>
      <c r="B3891" t="s">
        <v>1074</v>
      </c>
      <c r="C3891" t="s">
        <v>1075</v>
      </c>
      <c r="D3891" t="s">
        <v>8250</v>
      </c>
      <c r="E3891">
        <v>743600</v>
      </c>
      <c r="F3891">
        <v>3.5798857779634999E-2</v>
      </c>
      <c r="G3891">
        <v>161</v>
      </c>
    </row>
    <row r="3892" spans="1:7" x14ac:dyDescent="0.25">
      <c r="A3892">
        <v>2145</v>
      </c>
      <c r="B3892" t="s">
        <v>318</v>
      </c>
      <c r="C3892" t="s">
        <v>106</v>
      </c>
      <c r="D3892" t="s">
        <v>8271</v>
      </c>
      <c r="E3892">
        <v>621100</v>
      </c>
      <c r="F3892">
        <v>-8.4610472541506998E-3</v>
      </c>
      <c r="G3892">
        <v>60</v>
      </c>
    </row>
    <row r="3893" spans="1:7" x14ac:dyDescent="0.25">
      <c r="A3893">
        <v>25701</v>
      </c>
      <c r="B3893" t="s">
        <v>125</v>
      </c>
      <c r="C3893" t="s">
        <v>2519</v>
      </c>
      <c r="D3893" t="s">
        <v>8421</v>
      </c>
      <c r="E3893">
        <v>91200</v>
      </c>
      <c r="F3893">
        <v>-5.4525627044710997E-3</v>
      </c>
      <c r="G3893">
        <v>108</v>
      </c>
    </row>
    <row r="3894" spans="1:7" x14ac:dyDescent="0.25">
      <c r="A3894">
        <v>98373</v>
      </c>
      <c r="B3894" t="s">
        <v>7595</v>
      </c>
      <c r="C3894" t="s">
        <v>7521</v>
      </c>
      <c r="D3894" t="s">
        <v>8268</v>
      </c>
      <c r="E3894">
        <v>355400</v>
      </c>
      <c r="F3894">
        <v>5.64803804994055E-2</v>
      </c>
      <c r="G3894">
        <v>65.5</v>
      </c>
    </row>
    <row r="3895" spans="1:7" x14ac:dyDescent="0.25">
      <c r="A3895">
        <v>92614</v>
      </c>
      <c r="B3895" t="s">
        <v>7027</v>
      </c>
      <c r="C3895" t="s">
        <v>99</v>
      </c>
      <c r="D3895" t="s">
        <v>8256</v>
      </c>
      <c r="E3895">
        <v>729200</v>
      </c>
      <c r="F3895">
        <v>-7.0806100217864903E-3</v>
      </c>
      <c r="G3895">
        <v>55</v>
      </c>
    </row>
    <row r="3896" spans="1:7" x14ac:dyDescent="0.25">
      <c r="A3896">
        <v>91763</v>
      </c>
      <c r="B3896" t="s">
        <v>760</v>
      </c>
      <c r="C3896" t="s">
        <v>99</v>
      </c>
      <c r="D3896" t="s">
        <v>8282</v>
      </c>
      <c r="E3896">
        <v>433400</v>
      </c>
      <c r="F3896">
        <v>1.9045379731953901E-2</v>
      </c>
      <c r="G3896">
        <v>53</v>
      </c>
    </row>
    <row r="3897" spans="1:7" x14ac:dyDescent="0.25">
      <c r="A3897">
        <v>98011</v>
      </c>
      <c r="B3897" t="s">
        <v>7524</v>
      </c>
      <c r="C3897" t="s">
        <v>7521</v>
      </c>
      <c r="D3897" t="s">
        <v>8268</v>
      </c>
      <c r="E3897">
        <v>646000</v>
      </c>
      <c r="F3897">
        <v>-2.76941601444913E-2</v>
      </c>
      <c r="G3897">
        <v>52.5</v>
      </c>
    </row>
    <row r="3898" spans="1:7" x14ac:dyDescent="0.25">
      <c r="A3898">
        <v>90601</v>
      </c>
      <c r="B3898" t="s">
        <v>2861</v>
      </c>
      <c r="C3898" t="s">
        <v>99</v>
      </c>
      <c r="D3898" t="s">
        <v>8256</v>
      </c>
      <c r="E3898">
        <v>571800</v>
      </c>
      <c r="F3898">
        <v>1.4010507880910701E-3</v>
      </c>
      <c r="G3898">
        <v>66</v>
      </c>
    </row>
    <row r="3899" spans="1:7" x14ac:dyDescent="0.25">
      <c r="A3899">
        <v>6776</v>
      </c>
      <c r="B3899" t="s">
        <v>722</v>
      </c>
      <c r="C3899" t="s">
        <v>678</v>
      </c>
      <c r="D3899" t="s">
        <v>725</v>
      </c>
      <c r="E3899">
        <v>270200</v>
      </c>
      <c r="F3899">
        <v>-1.8470631695603999E-3</v>
      </c>
      <c r="G3899">
        <v>97</v>
      </c>
    </row>
    <row r="3900" spans="1:7" x14ac:dyDescent="0.25">
      <c r="A3900">
        <v>78244</v>
      </c>
      <c r="B3900" t="s">
        <v>3440</v>
      </c>
      <c r="C3900" t="s">
        <v>6396</v>
      </c>
      <c r="D3900" t="s">
        <v>8257</v>
      </c>
      <c r="E3900">
        <v>164600</v>
      </c>
      <c r="F3900">
        <v>9.1511936339522607E-2</v>
      </c>
      <c r="G3900">
        <v>52.5</v>
      </c>
    </row>
    <row r="3901" spans="1:7" x14ac:dyDescent="0.25">
      <c r="A3901">
        <v>60134</v>
      </c>
      <c r="B3901" t="s">
        <v>1488</v>
      </c>
      <c r="C3901" t="s">
        <v>5519</v>
      </c>
      <c r="D3901" t="s">
        <v>8251</v>
      </c>
      <c r="E3901">
        <v>341400</v>
      </c>
      <c r="F3901">
        <v>1.51650312221231E-2</v>
      </c>
      <c r="G3901">
        <v>93</v>
      </c>
    </row>
    <row r="3902" spans="1:7" x14ac:dyDescent="0.25">
      <c r="A3902">
        <v>48316</v>
      </c>
      <c r="B3902" t="s">
        <v>2722</v>
      </c>
      <c r="C3902" t="s">
        <v>4633</v>
      </c>
      <c r="D3902" t="s">
        <v>8278</v>
      </c>
      <c r="E3902">
        <v>274300</v>
      </c>
      <c r="F3902">
        <v>-2.6614620298083699E-2</v>
      </c>
      <c r="G3902">
        <v>74.5</v>
      </c>
    </row>
    <row r="3903" spans="1:7" x14ac:dyDescent="0.25">
      <c r="A3903">
        <v>11901</v>
      </c>
      <c r="B3903" t="s">
        <v>1219</v>
      </c>
      <c r="C3903" t="s">
        <v>1075</v>
      </c>
      <c r="D3903" t="s">
        <v>8250</v>
      </c>
      <c r="E3903">
        <v>384000</v>
      </c>
      <c r="F3903">
        <v>3.6157582298974603E-2</v>
      </c>
      <c r="G3903">
        <v>111</v>
      </c>
    </row>
    <row r="3904" spans="1:7" x14ac:dyDescent="0.25">
      <c r="A3904">
        <v>72015</v>
      </c>
      <c r="B3904" t="s">
        <v>1836</v>
      </c>
      <c r="C3904" t="s">
        <v>6206</v>
      </c>
      <c r="D3904" t="s">
        <v>8326</v>
      </c>
      <c r="E3904">
        <v>123300</v>
      </c>
      <c r="F3904">
        <v>1.9008264462809898E-2</v>
      </c>
      <c r="G3904">
        <v>55.5</v>
      </c>
    </row>
    <row r="3905" spans="1:7" x14ac:dyDescent="0.25">
      <c r="A3905">
        <v>32832</v>
      </c>
      <c r="B3905" t="s">
        <v>3324</v>
      </c>
      <c r="C3905" t="s">
        <v>3212</v>
      </c>
      <c r="D3905" t="s">
        <v>8272</v>
      </c>
      <c r="E3905">
        <v>330400</v>
      </c>
      <c r="F3905">
        <v>3.1855090568394799E-2</v>
      </c>
      <c r="G3905">
        <v>76</v>
      </c>
    </row>
    <row r="3906" spans="1:7" x14ac:dyDescent="0.25">
      <c r="A3906">
        <v>29646</v>
      </c>
      <c r="B3906" t="s">
        <v>1840</v>
      </c>
      <c r="C3906" t="s">
        <v>2868</v>
      </c>
      <c r="D3906" t="s">
        <v>1840</v>
      </c>
      <c r="E3906">
        <v>88800</v>
      </c>
      <c r="F3906">
        <v>0.13554987212276201</v>
      </c>
      <c r="G3906">
        <v>86</v>
      </c>
    </row>
    <row r="3907" spans="1:7" x14ac:dyDescent="0.25">
      <c r="A3907">
        <v>28081</v>
      </c>
      <c r="B3907" t="s">
        <v>2701</v>
      </c>
      <c r="C3907" t="s">
        <v>2564</v>
      </c>
      <c r="D3907" t="s">
        <v>8258</v>
      </c>
      <c r="E3907">
        <v>146200</v>
      </c>
      <c r="F3907">
        <v>9.5952023988005994E-2</v>
      </c>
      <c r="G3907">
        <v>65</v>
      </c>
    </row>
    <row r="3908" spans="1:7" x14ac:dyDescent="0.25">
      <c r="A3908">
        <v>33852</v>
      </c>
      <c r="B3908" t="s">
        <v>3480</v>
      </c>
      <c r="C3908" t="s">
        <v>3212</v>
      </c>
      <c r="D3908" t="s">
        <v>3484</v>
      </c>
      <c r="E3908">
        <v>149700</v>
      </c>
      <c r="F3908">
        <v>2.5342465753424699E-2</v>
      </c>
      <c r="G3908">
        <v>111</v>
      </c>
    </row>
    <row r="3909" spans="1:7" x14ac:dyDescent="0.25">
      <c r="A3909">
        <v>44460</v>
      </c>
      <c r="B3909" t="s">
        <v>288</v>
      </c>
      <c r="C3909" t="s">
        <v>4080</v>
      </c>
      <c r="D3909" t="s">
        <v>288</v>
      </c>
      <c r="E3909">
        <v>108500</v>
      </c>
      <c r="F3909">
        <v>1.9736842105263198E-2</v>
      </c>
      <c r="G3909">
        <v>91.5</v>
      </c>
    </row>
    <row r="3910" spans="1:7" x14ac:dyDescent="0.25">
      <c r="A3910">
        <v>98146</v>
      </c>
      <c r="B3910" t="s">
        <v>7545</v>
      </c>
      <c r="C3910" t="s">
        <v>7521</v>
      </c>
      <c r="D3910" t="s">
        <v>8268</v>
      </c>
      <c r="E3910">
        <v>472100</v>
      </c>
      <c r="F3910">
        <v>-1.05797714769361E-3</v>
      </c>
      <c r="G3910">
        <v>49</v>
      </c>
    </row>
    <row r="3911" spans="1:7" x14ac:dyDescent="0.25">
      <c r="A3911">
        <v>20603</v>
      </c>
      <c r="B3911" t="s">
        <v>2090</v>
      </c>
      <c r="C3911" t="s">
        <v>101</v>
      </c>
      <c r="D3911" t="s">
        <v>8259</v>
      </c>
      <c r="E3911">
        <v>330800</v>
      </c>
      <c r="F3911">
        <v>2.7010245265445501E-2</v>
      </c>
      <c r="G3911">
        <v>85</v>
      </c>
    </row>
    <row r="3912" spans="1:7" x14ac:dyDescent="0.25">
      <c r="A3912">
        <v>31522</v>
      </c>
      <c r="B3912" t="s">
        <v>3184</v>
      </c>
      <c r="C3912" t="s">
        <v>2990</v>
      </c>
      <c r="D3912" t="s">
        <v>585</v>
      </c>
      <c r="E3912">
        <v>389000</v>
      </c>
      <c r="F3912">
        <v>5.6204181373880002E-2</v>
      </c>
      <c r="G3912">
        <v>116</v>
      </c>
    </row>
    <row r="3913" spans="1:7" x14ac:dyDescent="0.25">
      <c r="A3913">
        <v>60601</v>
      </c>
      <c r="B3913" t="s">
        <v>5660</v>
      </c>
      <c r="C3913" t="s">
        <v>5519</v>
      </c>
      <c r="D3913" t="s">
        <v>8251</v>
      </c>
      <c r="E3913">
        <v>388400</v>
      </c>
      <c r="F3913">
        <v>-6.6496163682864496E-3</v>
      </c>
      <c r="G3913">
        <v>128.5</v>
      </c>
    </row>
    <row r="3914" spans="1:7" x14ac:dyDescent="0.25">
      <c r="A3914">
        <v>33145</v>
      </c>
      <c r="B3914" t="s">
        <v>3369</v>
      </c>
      <c r="C3914" t="s">
        <v>3212</v>
      </c>
      <c r="D3914" t="s">
        <v>8265</v>
      </c>
      <c r="E3914">
        <v>401200</v>
      </c>
      <c r="F3914">
        <v>-1.27952755905512E-2</v>
      </c>
      <c r="G3914">
        <v>143</v>
      </c>
    </row>
    <row r="3915" spans="1:7" x14ac:dyDescent="0.25">
      <c r="A3915">
        <v>76240</v>
      </c>
      <c r="B3915" t="s">
        <v>2081</v>
      </c>
      <c r="C3915" t="s">
        <v>6396</v>
      </c>
      <c r="D3915" t="s">
        <v>2081</v>
      </c>
      <c r="E3915">
        <v>124900</v>
      </c>
      <c r="F3915">
        <v>3.0528052805280498E-2</v>
      </c>
      <c r="G3915">
        <v>68.5</v>
      </c>
    </row>
    <row r="3916" spans="1:7" x14ac:dyDescent="0.25">
      <c r="A3916">
        <v>40206</v>
      </c>
      <c r="B3916" t="s">
        <v>3823</v>
      </c>
      <c r="C3916" t="s">
        <v>4016</v>
      </c>
      <c r="D3916" t="s">
        <v>8319</v>
      </c>
      <c r="E3916">
        <v>203400</v>
      </c>
      <c r="F3916">
        <v>1.14370959721532E-2</v>
      </c>
      <c r="G3916">
        <v>65.5</v>
      </c>
    </row>
    <row r="3917" spans="1:7" x14ac:dyDescent="0.25">
      <c r="A3917">
        <v>3431</v>
      </c>
      <c r="B3917" t="s">
        <v>501</v>
      </c>
      <c r="C3917" t="s">
        <v>444</v>
      </c>
      <c r="D3917" t="s">
        <v>501</v>
      </c>
      <c r="E3917">
        <v>182400</v>
      </c>
      <c r="F3917">
        <v>2.5871766029246301E-2</v>
      </c>
      <c r="G3917">
        <v>78</v>
      </c>
    </row>
    <row r="3918" spans="1:7" x14ac:dyDescent="0.25">
      <c r="A3918">
        <v>52804</v>
      </c>
      <c r="B3918" t="s">
        <v>3473</v>
      </c>
      <c r="C3918" t="s">
        <v>4942</v>
      </c>
      <c r="D3918" t="s">
        <v>8334</v>
      </c>
      <c r="E3918">
        <v>122800</v>
      </c>
      <c r="F3918">
        <v>3.7162162162162199E-2</v>
      </c>
      <c r="G3918">
        <v>59</v>
      </c>
    </row>
    <row r="3919" spans="1:7" x14ac:dyDescent="0.25">
      <c r="A3919">
        <v>68901</v>
      </c>
      <c r="B3919" t="s">
        <v>1365</v>
      </c>
      <c r="C3919" t="s">
        <v>6064</v>
      </c>
      <c r="D3919" t="s">
        <v>1365</v>
      </c>
      <c r="E3919">
        <v>129400</v>
      </c>
      <c r="F3919">
        <v>1.0148321623731501E-2</v>
      </c>
      <c r="G3919">
        <v>0</v>
      </c>
    </row>
    <row r="3920" spans="1:7" x14ac:dyDescent="0.25">
      <c r="A3920">
        <v>33056</v>
      </c>
      <c r="B3920" t="s">
        <v>3361</v>
      </c>
      <c r="C3920" t="s">
        <v>3212</v>
      </c>
      <c r="D3920" t="s">
        <v>8265</v>
      </c>
      <c r="E3920">
        <v>258500</v>
      </c>
      <c r="F3920">
        <v>7.1280563613758799E-2</v>
      </c>
      <c r="G3920">
        <v>81</v>
      </c>
    </row>
    <row r="3921" spans="1:7" x14ac:dyDescent="0.25">
      <c r="A3921">
        <v>23703</v>
      </c>
      <c r="B3921" t="s">
        <v>429</v>
      </c>
      <c r="C3921" t="s">
        <v>2066</v>
      </c>
      <c r="D3921" t="s">
        <v>8266</v>
      </c>
      <c r="E3921">
        <v>203000</v>
      </c>
      <c r="F3921">
        <v>3.0980192991366201E-2</v>
      </c>
      <c r="G3921">
        <v>110</v>
      </c>
    </row>
    <row r="3922" spans="1:7" x14ac:dyDescent="0.25">
      <c r="A3922">
        <v>75201</v>
      </c>
      <c r="B3922" t="s">
        <v>2692</v>
      </c>
      <c r="C3922" t="s">
        <v>6396</v>
      </c>
      <c r="D3922" t="s">
        <v>8262</v>
      </c>
      <c r="E3922">
        <v>686000</v>
      </c>
      <c r="F3922">
        <v>5.2754982415005904E-3</v>
      </c>
      <c r="G3922">
        <v>70</v>
      </c>
    </row>
    <row r="3923" spans="1:7" x14ac:dyDescent="0.25">
      <c r="A3923">
        <v>53222</v>
      </c>
      <c r="B3923" t="s">
        <v>5102</v>
      </c>
      <c r="C3923" t="s">
        <v>5049</v>
      </c>
      <c r="D3923" t="s">
        <v>8331</v>
      </c>
      <c r="E3923">
        <v>147900</v>
      </c>
      <c r="F3923">
        <v>6.4794816414686804E-2</v>
      </c>
      <c r="G3923">
        <v>70</v>
      </c>
    </row>
    <row r="3924" spans="1:7" x14ac:dyDescent="0.25">
      <c r="A3924">
        <v>48076</v>
      </c>
      <c r="B3924" t="s">
        <v>4641</v>
      </c>
      <c r="C3924" t="s">
        <v>4633</v>
      </c>
      <c r="D3924" t="s">
        <v>8278</v>
      </c>
      <c r="E3924">
        <v>216100</v>
      </c>
      <c r="F3924">
        <v>6.5056678166584503E-2</v>
      </c>
      <c r="G3924">
        <v>63</v>
      </c>
    </row>
    <row r="3925" spans="1:7" x14ac:dyDescent="0.25">
      <c r="A3925">
        <v>29169</v>
      </c>
      <c r="B3925" t="s">
        <v>2897</v>
      </c>
      <c r="C3925" t="s">
        <v>2868</v>
      </c>
      <c r="D3925" t="s">
        <v>1800</v>
      </c>
      <c r="E3925">
        <v>136500</v>
      </c>
      <c r="F3925">
        <v>5.1617873651771999E-2</v>
      </c>
      <c r="G3925">
        <v>65</v>
      </c>
    </row>
    <row r="3926" spans="1:7" x14ac:dyDescent="0.25">
      <c r="A3926">
        <v>48335</v>
      </c>
      <c r="B3926" t="s">
        <v>4696</v>
      </c>
      <c r="C3926" t="s">
        <v>4633</v>
      </c>
      <c r="D3926" t="s">
        <v>8278</v>
      </c>
      <c r="E3926">
        <v>288200</v>
      </c>
      <c r="F3926">
        <v>2.4893314366998601E-2</v>
      </c>
      <c r="G3926">
        <v>60</v>
      </c>
    </row>
    <row r="3927" spans="1:7" x14ac:dyDescent="0.25">
      <c r="A3927">
        <v>75218</v>
      </c>
      <c r="B3927" t="s">
        <v>2692</v>
      </c>
      <c r="C3927" t="s">
        <v>6396</v>
      </c>
      <c r="D3927" t="s">
        <v>8262</v>
      </c>
      <c r="E3927">
        <v>370400</v>
      </c>
      <c r="F3927">
        <v>8.4399673291587294E-3</v>
      </c>
      <c r="G3927">
        <v>85.5</v>
      </c>
    </row>
    <row r="3928" spans="1:7" x14ac:dyDescent="0.25">
      <c r="A3928">
        <v>52405</v>
      </c>
      <c r="B3928" t="s">
        <v>5031</v>
      </c>
      <c r="C3928" t="s">
        <v>4942</v>
      </c>
      <c r="D3928" t="s">
        <v>5031</v>
      </c>
      <c r="E3928">
        <v>137600</v>
      </c>
      <c r="F3928">
        <v>4.2424242424242399E-2</v>
      </c>
      <c r="G3928">
        <v>54</v>
      </c>
    </row>
    <row r="3929" spans="1:7" x14ac:dyDescent="0.25">
      <c r="A3929">
        <v>1880</v>
      </c>
      <c r="B3929" t="s">
        <v>264</v>
      </c>
      <c r="C3929" t="s">
        <v>106</v>
      </c>
      <c r="D3929" t="s">
        <v>8271</v>
      </c>
      <c r="E3929">
        <v>531300</v>
      </c>
      <c r="F3929">
        <v>-2.6281208935611E-3</v>
      </c>
      <c r="G3929">
        <v>62</v>
      </c>
    </row>
    <row r="3930" spans="1:7" x14ac:dyDescent="0.25">
      <c r="A3930">
        <v>63028</v>
      </c>
      <c r="B3930" t="s">
        <v>5822</v>
      </c>
      <c r="C3930" t="s">
        <v>5817</v>
      </c>
      <c r="D3930" t="s">
        <v>8263</v>
      </c>
      <c r="E3930">
        <v>170400</v>
      </c>
      <c r="F3930">
        <v>4.8615384615384602E-2</v>
      </c>
      <c r="G3930">
        <v>63</v>
      </c>
    </row>
    <row r="3931" spans="1:7" x14ac:dyDescent="0.25">
      <c r="A3931">
        <v>22041</v>
      </c>
      <c r="B3931" t="s">
        <v>2324</v>
      </c>
      <c r="C3931" t="s">
        <v>2066</v>
      </c>
      <c r="D3931" t="s">
        <v>8259</v>
      </c>
      <c r="E3931">
        <v>330700</v>
      </c>
      <c r="F3931">
        <v>4.8842372343799602E-2</v>
      </c>
      <c r="G3931">
        <v>68</v>
      </c>
    </row>
    <row r="3932" spans="1:7" x14ac:dyDescent="0.25">
      <c r="A3932">
        <v>33455</v>
      </c>
      <c r="B3932" t="s">
        <v>3418</v>
      </c>
      <c r="C3932" t="s">
        <v>3212</v>
      </c>
      <c r="D3932" t="s">
        <v>8297</v>
      </c>
      <c r="E3932">
        <v>310400</v>
      </c>
      <c r="F3932">
        <v>3.2320620555914702E-3</v>
      </c>
      <c r="G3932">
        <v>90</v>
      </c>
    </row>
    <row r="3933" spans="1:7" x14ac:dyDescent="0.25">
      <c r="A3933">
        <v>14043</v>
      </c>
      <c r="B3933" t="s">
        <v>1451</v>
      </c>
      <c r="C3933" t="s">
        <v>1075</v>
      </c>
      <c r="D3933" t="s">
        <v>8302</v>
      </c>
      <c r="E3933">
        <v>149600</v>
      </c>
      <c r="F3933">
        <v>4.4692737430167599E-2</v>
      </c>
      <c r="G3933">
        <v>78</v>
      </c>
    </row>
    <row r="3934" spans="1:7" x14ac:dyDescent="0.25">
      <c r="A3934">
        <v>7631</v>
      </c>
      <c r="B3934" t="s">
        <v>840</v>
      </c>
      <c r="C3934" t="s">
        <v>733</v>
      </c>
      <c r="D3934" t="s">
        <v>8250</v>
      </c>
      <c r="E3934">
        <v>379600</v>
      </c>
      <c r="F3934">
        <v>5.5629139072847699E-3</v>
      </c>
      <c r="G3934">
        <v>121</v>
      </c>
    </row>
    <row r="3935" spans="1:7" x14ac:dyDescent="0.25">
      <c r="A3935">
        <v>55448</v>
      </c>
      <c r="B3935" t="s">
        <v>5351</v>
      </c>
      <c r="C3935" t="s">
        <v>5260</v>
      </c>
      <c r="D3935" t="s">
        <v>8314</v>
      </c>
      <c r="E3935">
        <v>244400</v>
      </c>
      <c r="F3935">
        <v>5.4812257229175702E-2</v>
      </c>
      <c r="G3935">
        <v>63</v>
      </c>
    </row>
    <row r="3936" spans="1:7" x14ac:dyDescent="0.25">
      <c r="A3936">
        <v>63755</v>
      </c>
      <c r="B3936" t="s">
        <v>557</v>
      </c>
      <c r="C3936" t="s">
        <v>5817</v>
      </c>
      <c r="D3936" t="s">
        <v>5870</v>
      </c>
      <c r="E3936">
        <v>180800</v>
      </c>
      <c r="F3936">
        <v>0.114673242909988</v>
      </c>
      <c r="G3936">
        <v>69</v>
      </c>
    </row>
    <row r="3937" spans="1:7" x14ac:dyDescent="0.25">
      <c r="A3937">
        <v>45240</v>
      </c>
      <c r="B3937" t="s">
        <v>4337</v>
      </c>
      <c r="C3937" t="s">
        <v>4080</v>
      </c>
      <c r="D3937" t="s">
        <v>4333</v>
      </c>
      <c r="E3937">
        <v>142100</v>
      </c>
      <c r="F3937">
        <v>7.5700227100681305E-2</v>
      </c>
      <c r="G3937">
        <v>62</v>
      </c>
    </row>
    <row r="3938" spans="1:7" x14ac:dyDescent="0.25">
      <c r="A3938">
        <v>78757</v>
      </c>
      <c r="B3938" t="s">
        <v>5369</v>
      </c>
      <c r="C3938" t="s">
        <v>6396</v>
      </c>
      <c r="D3938" t="s">
        <v>8254</v>
      </c>
      <c r="E3938">
        <v>441800</v>
      </c>
      <c r="F3938">
        <v>3.2725572697522201E-2</v>
      </c>
      <c r="G3938">
        <v>67</v>
      </c>
    </row>
    <row r="3939" spans="1:7" x14ac:dyDescent="0.25">
      <c r="A3939">
        <v>19355</v>
      </c>
      <c r="B3939" t="s">
        <v>1998</v>
      </c>
      <c r="C3939" t="s">
        <v>1538</v>
      </c>
      <c r="D3939" t="s">
        <v>8293</v>
      </c>
      <c r="E3939">
        <v>483800</v>
      </c>
      <c r="F3939">
        <v>1.5959680806383901E-2</v>
      </c>
      <c r="G3939">
        <v>81</v>
      </c>
    </row>
    <row r="3940" spans="1:7" x14ac:dyDescent="0.25">
      <c r="A3940">
        <v>37716</v>
      </c>
      <c r="B3940" t="s">
        <v>200</v>
      </c>
      <c r="C3940" t="s">
        <v>3692</v>
      </c>
      <c r="D3940" t="s">
        <v>3848</v>
      </c>
      <c r="E3940">
        <v>157700</v>
      </c>
      <c r="F3940">
        <v>4.7144754316069098E-2</v>
      </c>
      <c r="G3940">
        <v>71.5</v>
      </c>
    </row>
    <row r="3941" spans="1:7" x14ac:dyDescent="0.25">
      <c r="A3941">
        <v>72019</v>
      </c>
      <c r="B3941" t="s">
        <v>1836</v>
      </c>
      <c r="C3941" t="s">
        <v>6206</v>
      </c>
      <c r="D3941" t="s">
        <v>8326</v>
      </c>
      <c r="E3941">
        <v>177100</v>
      </c>
      <c r="F3941">
        <v>-2.3704520396912902E-2</v>
      </c>
      <c r="G3941">
        <v>77</v>
      </c>
    </row>
    <row r="3942" spans="1:7" x14ac:dyDescent="0.25">
      <c r="A3942">
        <v>55449</v>
      </c>
      <c r="B3942" t="s">
        <v>3803</v>
      </c>
      <c r="C3942" t="s">
        <v>5260</v>
      </c>
      <c r="D3942" t="s">
        <v>8314</v>
      </c>
      <c r="E3942">
        <v>327400</v>
      </c>
      <c r="F3942">
        <v>4.00254129606099E-2</v>
      </c>
      <c r="G3942">
        <v>70.5</v>
      </c>
    </row>
    <row r="3943" spans="1:7" x14ac:dyDescent="0.25">
      <c r="A3943">
        <v>84037</v>
      </c>
      <c r="B3943" t="s">
        <v>6699</v>
      </c>
      <c r="C3943" t="s">
        <v>6693</v>
      </c>
      <c r="D3943" t="s">
        <v>8321</v>
      </c>
      <c r="E3943">
        <v>427900</v>
      </c>
      <c r="F3943">
        <v>8.1374778872883496E-2</v>
      </c>
      <c r="G3943">
        <v>52</v>
      </c>
    </row>
    <row r="3944" spans="1:7" x14ac:dyDescent="0.25">
      <c r="A3944">
        <v>70634</v>
      </c>
      <c r="B3944" t="s">
        <v>6148</v>
      </c>
      <c r="C3944" t="s">
        <v>6091</v>
      </c>
      <c r="D3944" t="s">
        <v>8422</v>
      </c>
      <c r="E3944">
        <v>120900</v>
      </c>
      <c r="F3944">
        <v>4.7660311958405498E-2</v>
      </c>
      <c r="G3944">
        <v>0</v>
      </c>
    </row>
    <row r="3945" spans="1:7" x14ac:dyDescent="0.25">
      <c r="A3945">
        <v>21015</v>
      </c>
      <c r="B3945" t="s">
        <v>2175</v>
      </c>
      <c r="C3945" t="s">
        <v>101</v>
      </c>
      <c r="D3945" t="s">
        <v>8267</v>
      </c>
      <c r="E3945">
        <v>323200</v>
      </c>
      <c r="F3945">
        <v>1.63522012578616E-2</v>
      </c>
      <c r="G3945">
        <v>79.5</v>
      </c>
    </row>
    <row r="3946" spans="1:7" x14ac:dyDescent="0.25">
      <c r="A3946">
        <v>90260</v>
      </c>
      <c r="B3946" t="s">
        <v>6880</v>
      </c>
      <c r="C3946" t="s">
        <v>99</v>
      </c>
      <c r="D3946" t="s">
        <v>8256</v>
      </c>
      <c r="E3946">
        <v>613900</v>
      </c>
      <c r="F3946">
        <v>7.3627142357467604E-2</v>
      </c>
      <c r="G3946">
        <v>70</v>
      </c>
    </row>
    <row r="3947" spans="1:7" x14ac:dyDescent="0.25">
      <c r="A3947">
        <v>95219</v>
      </c>
      <c r="B3947" t="s">
        <v>5691</v>
      </c>
      <c r="C3947" t="s">
        <v>99</v>
      </c>
      <c r="D3947" t="s">
        <v>8351</v>
      </c>
      <c r="E3947">
        <v>394700</v>
      </c>
      <c r="F3947">
        <v>2.28038351904639E-2</v>
      </c>
      <c r="G3947">
        <v>73.5</v>
      </c>
    </row>
    <row r="3948" spans="1:7" x14ac:dyDescent="0.25">
      <c r="A3948">
        <v>48161</v>
      </c>
      <c r="B3948" t="s">
        <v>709</v>
      </c>
      <c r="C3948" t="s">
        <v>4633</v>
      </c>
      <c r="D3948" t="s">
        <v>709</v>
      </c>
      <c r="E3948">
        <v>129100</v>
      </c>
      <c r="F3948">
        <v>2.7866242038216599E-2</v>
      </c>
      <c r="G3948">
        <v>72.5</v>
      </c>
    </row>
    <row r="3949" spans="1:7" x14ac:dyDescent="0.25">
      <c r="A3949">
        <v>25177</v>
      </c>
      <c r="B3949" t="s">
        <v>654</v>
      </c>
      <c r="C3949" t="s">
        <v>2519</v>
      </c>
      <c r="D3949" t="s">
        <v>1740</v>
      </c>
      <c r="E3949">
        <v>94900</v>
      </c>
      <c r="F3949">
        <v>9.5744680851063795E-3</v>
      </c>
      <c r="G3949">
        <v>76.5</v>
      </c>
    </row>
    <row r="3950" spans="1:7" x14ac:dyDescent="0.25">
      <c r="A3950">
        <v>86401</v>
      </c>
      <c r="B3950" t="s">
        <v>6018</v>
      </c>
      <c r="C3950" t="s">
        <v>6743</v>
      </c>
      <c r="D3950" t="s">
        <v>8385</v>
      </c>
      <c r="E3950">
        <v>156500</v>
      </c>
      <c r="F3950">
        <v>0.102112676056338</v>
      </c>
      <c r="G3950">
        <v>65</v>
      </c>
    </row>
    <row r="3951" spans="1:7" x14ac:dyDescent="0.25">
      <c r="A3951">
        <v>64030</v>
      </c>
      <c r="B3951" t="s">
        <v>3760</v>
      </c>
      <c r="C3951" t="s">
        <v>5817</v>
      </c>
      <c r="D3951" t="s">
        <v>5890</v>
      </c>
      <c r="E3951">
        <v>131300</v>
      </c>
      <c r="F3951">
        <v>4.5382165605095497E-2</v>
      </c>
      <c r="G3951">
        <v>54</v>
      </c>
    </row>
    <row r="3952" spans="1:7" x14ac:dyDescent="0.25">
      <c r="A3952">
        <v>60061</v>
      </c>
      <c r="B3952" t="s">
        <v>5543</v>
      </c>
      <c r="C3952" t="s">
        <v>5519</v>
      </c>
      <c r="D3952" t="s">
        <v>8251</v>
      </c>
      <c r="E3952">
        <v>312600</v>
      </c>
      <c r="F3952">
        <v>-1.07594936708861E-2</v>
      </c>
      <c r="G3952">
        <v>83</v>
      </c>
    </row>
    <row r="3953" spans="1:7" x14ac:dyDescent="0.25">
      <c r="A3953">
        <v>23236</v>
      </c>
      <c r="B3953" t="s">
        <v>1012</v>
      </c>
      <c r="C3953" t="s">
        <v>2066</v>
      </c>
      <c r="D3953" t="s">
        <v>157</v>
      </c>
      <c r="E3953">
        <v>238500</v>
      </c>
      <c r="F3953">
        <v>5.81188997338066E-2</v>
      </c>
      <c r="G3953">
        <v>54</v>
      </c>
    </row>
    <row r="3954" spans="1:7" x14ac:dyDescent="0.25">
      <c r="A3954">
        <v>97201</v>
      </c>
      <c r="B3954" t="s">
        <v>607</v>
      </c>
      <c r="C3954" t="s">
        <v>7409</v>
      </c>
      <c r="D3954" t="s">
        <v>8281</v>
      </c>
      <c r="E3954">
        <v>504500</v>
      </c>
      <c r="F3954">
        <v>-6.3029348040181199E-3</v>
      </c>
      <c r="G3954">
        <v>112</v>
      </c>
    </row>
    <row r="3955" spans="1:7" x14ac:dyDescent="0.25">
      <c r="A3955">
        <v>55429</v>
      </c>
      <c r="B3955" t="s">
        <v>5349</v>
      </c>
      <c r="C3955" t="s">
        <v>5260</v>
      </c>
      <c r="D3955" t="s">
        <v>8314</v>
      </c>
      <c r="E3955">
        <v>209600</v>
      </c>
      <c r="F3955">
        <v>4.1231992051664203E-2</v>
      </c>
      <c r="G3955">
        <v>61</v>
      </c>
    </row>
    <row r="3956" spans="1:7" x14ac:dyDescent="0.25">
      <c r="A3956">
        <v>76712</v>
      </c>
      <c r="B3956" t="s">
        <v>6481</v>
      </c>
      <c r="C3956" t="s">
        <v>6396</v>
      </c>
      <c r="D3956" t="s">
        <v>3037</v>
      </c>
      <c r="E3956">
        <v>229600</v>
      </c>
      <c r="F3956">
        <v>6.6914498141263906E-2</v>
      </c>
      <c r="G3956">
        <v>59.5</v>
      </c>
    </row>
    <row r="3957" spans="1:7" x14ac:dyDescent="0.25">
      <c r="A3957">
        <v>48390</v>
      </c>
      <c r="B3957" t="s">
        <v>3086</v>
      </c>
      <c r="C3957" t="s">
        <v>4633</v>
      </c>
      <c r="D3957" t="s">
        <v>8278</v>
      </c>
      <c r="E3957" s="39">
        <v>217900</v>
      </c>
      <c r="F3957">
        <v>1.8224299065420599E-2</v>
      </c>
      <c r="G3957">
        <v>62.5</v>
      </c>
    </row>
    <row r="3958" spans="1:7" x14ac:dyDescent="0.25">
      <c r="A3958">
        <v>32221</v>
      </c>
      <c r="B3958" t="s">
        <v>2800</v>
      </c>
      <c r="C3958" t="s">
        <v>3212</v>
      </c>
      <c r="D3958" t="s">
        <v>2800</v>
      </c>
      <c r="E3958">
        <v>188500</v>
      </c>
      <c r="F3958">
        <v>8.1468732071141706E-2</v>
      </c>
      <c r="G3958">
        <v>72</v>
      </c>
    </row>
    <row r="3959" spans="1:7" x14ac:dyDescent="0.25">
      <c r="A3959">
        <v>4005</v>
      </c>
      <c r="B3959" t="s">
        <v>582</v>
      </c>
      <c r="C3959" t="s">
        <v>575</v>
      </c>
      <c r="D3959" t="s">
        <v>8395</v>
      </c>
      <c r="E3959">
        <v>273900</v>
      </c>
      <c r="F3959">
        <v>7.0339976553341094E-2</v>
      </c>
      <c r="G3959">
        <v>69.5</v>
      </c>
    </row>
    <row r="3960" spans="1:7" x14ac:dyDescent="0.25">
      <c r="A3960">
        <v>2115</v>
      </c>
      <c r="B3960" t="s">
        <v>316</v>
      </c>
      <c r="C3960" t="s">
        <v>106</v>
      </c>
      <c r="D3960" t="s">
        <v>8271</v>
      </c>
      <c r="E3960">
        <v>697600</v>
      </c>
      <c r="F3960">
        <v>2.8752156411730899E-3</v>
      </c>
      <c r="G3960">
        <v>65.5</v>
      </c>
    </row>
    <row r="3961" spans="1:7" x14ac:dyDescent="0.25">
      <c r="A3961">
        <v>75224</v>
      </c>
      <c r="B3961" t="s">
        <v>2692</v>
      </c>
      <c r="C3961" t="s">
        <v>6396</v>
      </c>
      <c r="D3961" t="s">
        <v>8262</v>
      </c>
      <c r="E3961">
        <v>181600</v>
      </c>
      <c r="F3961">
        <v>7.0754716981132101E-2</v>
      </c>
      <c r="G3961">
        <v>0</v>
      </c>
    </row>
    <row r="3962" spans="1:7" x14ac:dyDescent="0.25">
      <c r="A3962">
        <v>33408</v>
      </c>
      <c r="B3962" t="s">
        <v>3406</v>
      </c>
      <c r="C3962" t="s">
        <v>3212</v>
      </c>
      <c r="D3962" t="s">
        <v>8265</v>
      </c>
      <c r="E3962">
        <v>351100</v>
      </c>
      <c r="F3962">
        <v>1.9454123112659701E-2</v>
      </c>
      <c r="G3962">
        <v>120</v>
      </c>
    </row>
    <row r="3963" spans="1:7" x14ac:dyDescent="0.25">
      <c r="A3963">
        <v>95818</v>
      </c>
      <c r="B3963" t="s">
        <v>7308</v>
      </c>
      <c r="C3963" t="s">
        <v>99</v>
      </c>
      <c r="D3963" t="s">
        <v>8273</v>
      </c>
      <c r="E3963">
        <v>590600</v>
      </c>
      <c r="F3963">
        <v>5.2950615082902497E-2</v>
      </c>
      <c r="G3963">
        <v>42</v>
      </c>
    </row>
    <row r="3964" spans="1:7" x14ac:dyDescent="0.25">
      <c r="A3964">
        <v>91101</v>
      </c>
      <c r="B3964" t="s">
        <v>2205</v>
      </c>
      <c r="C3964" t="s">
        <v>99</v>
      </c>
      <c r="D3964" t="s">
        <v>8256</v>
      </c>
      <c r="E3964">
        <v>592700</v>
      </c>
      <c r="F3964">
        <v>1.5766923736075401E-2</v>
      </c>
      <c r="G3964">
        <v>52</v>
      </c>
    </row>
    <row r="3965" spans="1:7" x14ac:dyDescent="0.25">
      <c r="A3965">
        <v>64138</v>
      </c>
      <c r="B3965" t="s">
        <v>5892</v>
      </c>
      <c r="C3965" t="s">
        <v>5817</v>
      </c>
      <c r="D3965" t="s">
        <v>5890</v>
      </c>
      <c r="E3965">
        <v>123400</v>
      </c>
      <c r="F3965">
        <v>4.9319727891156503E-2</v>
      </c>
      <c r="G3965">
        <v>63</v>
      </c>
    </row>
    <row r="3966" spans="1:7" x14ac:dyDescent="0.25">
      <c r="A3966">
        <v>80108</v>
      </c>
      <c r="B3966" t="s">
        <v>6515</v>
      </c>
      <c r="C3966" t="s">
        <v>6509</v>
      </c>
      <c r="D3966" t="s">
        <v>8274</v>
      </c>
      <c r="E3966">
        <v>607000</v>
      </c>
      <c r="F3966">
        <v>4.6371315290467202E-2</v>
      </c>
      <c r="G3966">
        <v>89.5</v>
      </c>
    </row>
    <row r="3967" spans="1:7" x14ac:dyDescent="0.25">
      <c r="A3967">
        <v>93706</v>
      </c>
      <c r="B3967" t="s">
        <v>4174</v>
      </c>
      <c r="C3967" t="s">
        <v>99</v>
      </c>
      <c r="D3967" t="s">
        <v>4174</v>
      </c>
      <c r="E3967">
        <v>148500</v>
      </c>
      <c r="F3967">
        <v>0.105733432613552</v>
      </c>
      <c r="G3967">
        <v>57</v>
      </c>
    </row>
    <row r="3968" spans="1:7" x14ac:dyDescent="0.25">
      <c r="A3968">
        <v>66604</v>
      </c>
      <c r="B3968" t="s">
        <v>4487</v>
      </c>
      <c r="C3968" t="s">
        <v>5958</v>
      </c>
      <c r="D3968" t="s">
        <v>4487</v>
      </c>
      <c r="E3968">
        <v>91900</v>
      </c>
      <c r="F3968">
        <v>3.37457817772778E-2</v>
      </c>
      <c r="G3968">
        <v>55</v>
      </c>
    </row>
    <row r="3969" spans="1:7" x14ac:dyDescent="0.25">
      <c r="A3969">
        <v>92602</v>
      </c>
      <c r="B3969" t="s">
        <v>7027</v>
      </c>
      <c r="C3969" t="s">
        <v>99</v>
      </c>
      <c r="D3969" t="s">
        <v>8256</v>
      </c>
      <c r="E3969">
        <v>928100</v>
      </c>
      <c r="F3969">
        <v>-1.6113643591646298E-2</v>
      </c>
      <c r="G3969">
        <v>55</v>
      </c>
    </row>
    <row r="3970" spans="1:7" x14ac:dyDescent="0.25">
      <c r="A3970">
        <v>38135</v>
      </c>
      <c r="B3970" t="s">
        <v>544</v>
      </c>
      <c r="C3970" t="s">
        <v>3692</v>
      </c>
      <c r="D3970" t="s">
        <v>3852</v>
      </c>
      <c r="E3970">
        <v>195000</v>
      </c>
      <c r="F3970">
        <v>6.4991807755324996E-2</v>
      </c>
      <c r="G3970">
        <v>56</v>
      </c>
    </row>
    <row r="3971" spans="1:7" x14ac:dyDescent="0.25">
      <c r="A3971">
        <v>33570</v>
      </c>
      <c r="B3971" t="s">
        <v>3437</v>
      </c>
      <c r="C3971" t="s">
        <v>3212</v>
      </c>
      <c r="D3971" t="s">
        <v>8283</v>
      </c>
      <c r="E3971">
        <v>209000</v>
      </c>
      <c r="F3971">
        <v>4.2914171656686602E-2</v>
      </c>
      <c r="G3971">
        <v>84</v>
      </c>
    </row>
    <row r="3972" spans="1:7" x14ac:dyDescent="0.25">
      <c r="A3972">
        <v>45244</v>
      </c>
      <c r="B3972" t="s">
        <v>4341</v>
      </c>
      <c r="C3972" t="s">
        <v>4080</v>
      </c>
      <c r="D3972" t="s">
        <v>4333</v>
      </c>
      <c r="E3972">
        <v>260400</v>
      </c>
      <c r="F3972">
        <v>2.1978021978022001E-2</v>
      </c>
      <c r="G3972">
        <v>61</v>
      </c>
    </row>
    <row r="3973" spans="1:7" x14ac:dyDescent="0.25">
      <c r="A3973">
        <v>91354</v>
      </c>
      <c r="B3973" t="s">
        <v>6921</v>
      </c>
      <c r="C3973" t="s">
        <v>99</v>
      </c>
      <c r="D3973" t="s">
        <v>8256</v>
      </c>
      <c r="E3973">
        <v>593100</v>
      </c>
      <c r="F3973">
        <v>2.7012987012986999E-2</v>
      </c>
      <c r="G3973">
        <v>57</v>
      </c>
    </row>
    <row r="3974" spans="1:7" x14ac:dyDescent="0.25">
      <c r="A3974">
        <v>34747</v>
      </c>
      <c r="B3974" t="s">
        <v>3486</v>
      </c>
      <c r="C3974" t="s">
        <v>3212</v>
      </c>
      <c r="D3974" t="s">
        <v>8272</v>
      </c>
      <c r="E3974">
        <v>250800</v>
      </c>
      <c r="F3974">
        <v>6.3162356930902899E-2</v>
      </c>
      <c r="G3974">
        <v>107</v>
      </c>
    </row>
    <row r="3975" spans="1:7" x14ac:dyDescent="0.25">
      <c r="A3975">
        <v>64152</v>
      </c>
      <c r="B3975" t="s">
        <v>2228</v>
      </c>
      <c r="C3975" t="s">
        <v>5817</v>
      </c>
      <c r="D3975" t="s">
        <v>5890</v>
      </c>
      <c r="E3975">
        <v>243600</v>
      </c>
      <c r="F3975">
        <v>1.4154870940882599E-2</v>
      </c>
      <c r="G3975">
        <v>67</v>
      </c>
    </row>
    <row r="3976" spans="1:7" x14ac:dyDescent="0.25">
      <c r="A3976">
        <v>29928</v>
      </c>
      <c r="B3976" t="s">
        <v>2985</v>
      </c>
      <c r="C3976" t="s">
        <v>2868</v>
      </c>
      <c r="D3976" t="s">
        <v>8338</v>
      </c>
      <c r="E3976">
        <v>439700</v>
      </c>
      <c r="F3976">
        <v>3.2887009631195702E-2</v>
      </c>
      <c r="G3976">
        <v>133</v>
      </c>
    </row>
    <row r="3977" spans="1:7" x14ac:dyDescent="0.25">
      <c r="A3977">
        <v>60510</v>
      </c>
      <c r="B3977" t="s">
        <v>4326</v>
      </c>
      <c r="C3977" t="s">
        <v>5519</v>
      </c>
      <c r="D3977" t="s">
        <v>8251</v>
      </c>
      <c r="E3977">
        <v>297500</v>
      </c>
      <c r="F3977">
        <v>9.1587516960651306E-3</v>
      </c>
      <c r="G3977">
        <v>81</v>
      </c>
    </row>
    <row r="3978" spans="1:7" x14ac:dyDescent="0.25">
      <c r="A3978">
        <v>55318</v>
      </c>
      <c r="B3978" t="s">
        <v>5314</v>
      </c>
      <c r="C3978" t="s">
        <v>5260</v>
      </c>
      <c r="D3978" t="s">
        <v>8314</v>
      </c>
      <c r="E3978">
        <v>307900</v>
      </c>
      <c r="F3978">
        <v>5.5898491083676297E-2</v>
      </c>
      <c r="G3978">
        <v>77</v>
      </c>
    </row>
    <row r="3979" spans="1:7" x14ac:dyDescent="0.25">
      <c r="A3979">
        <v>47203</v>
      </c>
      <c r="B3979" t="s">
        <v>2838</v>
      </c>
      <c r="C3979" t="s">
        <v>4413</v>
      </c>
      <c r="D3979" t="s">
        <v>2838</v>
      </c>
      <c r="E3979">
        <v>188000</v>
      </c>
      <c r="F3979">
        <v>0.109799291617473</v>
      </c>
      <c r="G3979">
        <v>58.5</v>
      </c>
    </row>
    <row r="3980" spans="1:7" x14ac:dyDescent="0.25">
      <c r="A3980">
        <v>62864</v>
      </c>
      <c r="B3980" t="s">
        <v>1095</v>
      </c>
      <c r="C3980" t="s">
        <v>5519</v>
      </c>
      <c r="D3980" t="s">
        <v>1095</v>
      </c>
      <c r="E3980">
        <v>61000</v>
      </c>
      <c r="F3980">
        <v>7.5837742504409195E-2</v>
      </c>
      <c r="G3980">
        <v>0</v>
      </c>
    </row>
    <row r="3981" spans="1:7" x14ac:dyDescent="0.25">
      <c r="A3981">
        <v>76033</v>
      </c>
      <c r="B3981" t="s">
        <v>6449</v>
      </c>
      <c r="C3981" t="s">
        <v>6396</v>
      </c>
      <c r="D3981" t="s">
        <v>8262</v>
      </c>
      <c r="E3981">
        <v>165500</v>
      </c>
      <c r="F3981">
        <v>0.12051455653351401</v>
      </c>
      <c r="G3981">
        <v>51</v>
      </c>
    </row>
    <row r="3982" spans="1:7" x14ac:dyDescent="0.25">
      <c r="A3982">
        <v>48433</v>
      </c>
      <c r="B3982" t="s">
        <v>4183</v>
      </c>
      <c r="C3982" t="s">
        <v>4633</v>
      </c>
      <c r="D3982" t="s">
        <v>4719</v>
      </c>
      <c r="E3982">
        <v>151100</v>
      </c>
      <c r="F3982">
        <v>6.1841180604356998E-2</v>
      </c>
      <c r="G3982">
        <v>69</v>
      </c>
    </row>
    <row r="3983" spans="1:7" x14ac:dyDescent="0.25">
      <c r="A3983">
        <v>93004</v>
      </c>
      <c r="B3983" t="s">
        <v>7055</v>
      </c>
      <c r="C3983" t="s">
        <v>99</v>
      </c>
      <c r="D3983" t="s">
        <v>8296</v>
      </c>
      <c r="E3983">
        <v>592500</v>
      </c>
      <c r="F3983">
        <v>2.08476912474156E-2</v>
      </c>
      <c r="G3983">
        <v>79</v>
      </c>
    </row>
    <row r="3984" spans="1:7" x14ac:dyDescent="0.25">
      <c r="A3984">
        <v>68127</v>
      </c>
      <c r="B3984" t="s">
        <v>6069</v>
      </c>
      <c r="C3984" t="s">
        <v>6064</v>
      </c>
      <c r="D3984" t="s">
        <v>8386</v>
      </c>
      <c r="E3984">
        <v>178100</v>
      </c>
      <c r="F3984">
        <v>4.9499116087212698E-2</v>
      </c>
      <c r="G3984">
        <v>54</v>
      </c>
    </row>
    <row r="3985" spans="1:7" x14ac:dyDescent="0.25">
      <c r="A3985">
        <v>32963</v>
      </c>
      <c r="B3985" t="s">
        <v>3345</v>
      </c>
      <c r="C3985" t="s">
        <v>3212</v>
      </c>
      <c r="D3985" t="s">
        <v>8396</v>
      </c>
      <c r="E3985">
        <v>588900</v>
      </c>
      <c r="F3985">
        <v>-1.8336389398233E-2</v>
      </c>
      <c r="G3985">
        <v>199</v>
      </c>
    </row>
    <row r="3986" spans="1:7" x14ac:dyDescent="0.25">
      <c r="A3986">
        <v>63640</v>
      </c>
      <c r="B3986" t="s">
        <v>1482</v>
      </c>
      <c r="C3986" t="s">
        <v>5817</v>
      </c>
      <c r="D3986" t="s">
        <v>1482</v>
      </c>
      <c r="E3986">
        <v>150800</v>
      </c>
      <c r="F3986">
        <v>3.0758714969241301E-2</v>
      </c>
      <c r="G3986">
        <v>72</v>
      </c>
    </row>
    <row r="3987" spans="1:7" x14ac:dyDescent="0.25">
      <c r="A3987">
        <v>95117</v>
      </c>
      <c r="B3987" t="s">
        <v>7240</v>
      </c>
      <c r="C3987" t="s">
        <v>99</v>
      </c>
      <c r="D3987" t="s">
        <v>8294</v>
      </c>
      <c r="E3987">
        <v>1244800</v>
      </c>
      <c r="F3987">
        <v>-0.12535132096683499</v>
      </c>
      <c r="G3987">
        <v>42</v>
      </c>
    </row>
    <row r="3988" spans="1:7" x14ac:dyDescent="0.25">
      <c r="A3988">
        <v>65775</v>
      </c>
      <c r="B3988" t="s">
        <v>5954</v>
      </c>
      <c r="C3988" t="s">
        <v>5817</v>
      </c>
      <c r="D3988" t="s">
        <v>5954</v>
      </c>
      <c r="E3988">
        <v>124300</v>
      </c>
      <c r="F3988">
        <v>7.0628768303186901E-2</v>
      </c>
      <c r="G3988">
        <v>99</v>
      </c>
    </row>
    <row r="3989" spans="1:7" x14ac:dyDescent="0.25">
      <c r="A3989">
        <v>73119</v>
      </c>
      <c r="B3989" t="s">
        <v>6295</v>
      </c>
      <c r="C3989" t="s">
        <v>6269</v>
      </c>
      <c r="D3989" t="s">
        <v>6295</v>
      </c>
      <c r="E3989">
        <v>55300</v>
      </c>
      <c r="F3989">
        <v>8.6444007858546196E-2</v>
      </c>
      <c r="G3989">
        <v>70</v>
      </c>
    </row>
    <row r="3990" spans="1:7" x14ac:dyDescent="0.25">
      <c r="A3990">
        <v>61350</v>
      </c>
      <c r="B3990" t="s">
        <v>4408</v>
      </c>
      <c r="C3990" t="s">
        <v>5519</v>
      </c>
      <c r="D3990" t="s">
        <v>8423</v>
      </c>
      <c r="E3990">
        <v>120600</v>
      </c>
      <c r="F3990">
        <v>8.6486486486486505E-2</v>
      </c>
      <c r="G3990">
        <v>92</v>
      </c>
    </row>
    <row r="3991" spans="1:7" x14ac:dyDescent="0.25">
      <c r="A3991">
        <v>40205</v>
      </c>
      <c r="B3991" t="s">
        <v>3823</v>
      </c>
      <c r="C3991" t="s">
        <v>4016</v>
      </c>
      <c r="D3991" t="s">
        <v>8319</v>
      </c>
      <c r="E3991">
        <v>282700</v>
      </c>
      <c r="F3991">
        <v>2.3904382470119501E-2</v>
      </c>
      <c r="G3991">
        <v>77</v>
      </c>
    </row>
    <row r="3992" spans="1:7" x14ac:dyDescent="0.25">
      <c r="A3992">
        <v>33496</v>
      </c>
      <c r="B3992" t="s">
        <v>3413</v>
      </c>
      <c r="C3992" t="s">
        <v>3212</v>
      </c>
      <c r="D3992" t="s">
        <v>8265</v>
      </c>
      <c r="E3992">
        <v>348100</v>
      </c>
      <c r="F3992">
        <v>2.29209521010873E-2</v>
      </c>
      <c r="G3992">
        <v>153</v>
      </c>
    </row>
    <row r="3993" spans="1:7" x14ac:dyDescent="0.25">
      <c r="A3993">
        <v>75241</v>
      </c>
      <c r="B3993" t="s">
        <v>2692</v>
      </c>
      <c r="C3993" t="s">
        <v>6396</v>
      </c>
      <c r="D3993" t="s">
        <v>8262</v>
      </c>
      <c r="E3993">
        <v>142000</v>
      </c>
      <c r="F3993">
        <v>0.131474103585657</v>
      </c>
      <c r="G3993">
        <v>76</v>
      </c>
    </row>
    <row r="3994" spans="1:7" x14ac:dyDescent="0.25">
      <c r="A3994">
        <v>53403</v>
      </c>
      <c r="B3994" t="s">
        <v>5107</v>
      </c>
      <c r="C3994" t="s">
        <v>5049</v>
      </c>
      <c r="D3994" t="s">
        <v>5107</v>
      </c>
      <c r="E3994">
        <v>207400</v>
      </c>
      <c r="F3994">
        <v>8.8713910761154799E-2</v>
      </c>
      <c r="G3994">
        <v>51.5</v>
      </c>
    </row>
    <row r="3995" spans="1:7" x14ac:dyDescent="0.25">
      <c r="A3995">
        <v>76001</v>
      </c>
      <c r="B3995" t="s">
        <v>356</v>
      </c>
      <c r="C3995" t="s">
        <v>6396</v>
      </c>
      <c r="D3995" t="s">
        <v>8262</v>
      </c>
      <c r="E3995">
        <v>236900</v>
      </c>
      <c r="F3995">
        <v>5.2888888888888902E-2</v>
      </c>
      <c r="G3995">
        <v>53</v>
      </c>
    </row>
    <row r="3996" spans="1:7" x14ac:dyDescent="0.25">
      <c r="A3996">
        <v>90712</v>
      </c>
      <c r="B3996" t="s">
        <v>1028</v>
      </c>
      <c r="C3996" t="s">
        <v>99</v>
      </c>
      <c r="D3996" t="s">
        <v>8256</v>
      </c>
      <c r="E3996">
        <v>581200</v>
      </c>
      <c r="F3996">
        <v>7.6282940360610299E-3</v>
      </c>
      <c r="G3996">
        <v>62</v>
      </c>
    </row>
    <row r="3997" spans="1:7" x14ac:dyDescent="0.25">
      <c r="A3997">
        <v>55427</v>
      </c>
      <c r="B3997" t="s">
        <v>5347</v>
      </c>
      <c r="C3997" t="s">
        <v>5260</v>
      </c>
      <c r="D3997" t="s">
        <v>8314</v>
      </c>
      <c r="E3997">
        <v>265400</v>
      </c>
      <c r="F3997">
        <v>3.4294621979734999E-2</v>
      </c>
      <c r="G3997">
        <v>63</v>
      </c>
    </row>
    <row r="3998" spans="1:7" x14ac:dyDescent="0.25">
      <c r="A3998">
        <v>60077</v>
      </c>
      <c r="B3998" t="s">
        <v>5549</v>
      </c>
      <c r="C3998" t="s">
        <v>5519</v>
      </c>
      <c r="D3998" t="s">
        <v>8251</v>
      </c>
      <c r="E3998">
        <v>274400</v>
      </c>
      <c r="F3998">
        <v>2.1913805697589498E-3</v>
      </c>
      <c r="G3998">
        <v>90.5</v>
      </c>
    </row>
    <row r="3999" spans="1:7" x14ac:dyDescent="0.25">
      <c r="A3999">
        <v>76708</v>
      </c>
      <c r="B3999" t="s">
        <v>3037</v>
      </c>
      <c r="C3999" t="s">
        <v>6396</v>
      </c>
      <c r="D3999" t="s">
        <v>3037</v>
      </c>
      <c r="E3999">
        <v>125000</v>
      </c>
      <c r="F3999">
        <v>5.8425063505503798E-2</v>
      </c>
      <c r="G3999">
        <v>0</v>
      </c>
    </row>
    <row r="4000" spans="1:7" x14ac:dyDescent="0.25">
      <c r="A4000">
        <v>92782</v>
      </c>
      <c r="B4000" t="s">
        <v>7048</v>
      </c>
      <c r="C4000" t="s">
        <v>99</v>
      </c>
      <c r="D4000" t="s">
        <v>8256</v>
      </c>
      <c r="E4000">
        <v>764300</v>
      </c>
      <c r="F4000">
        <v>1.44129979035639E-3</v>
      </c>
      <c r="G4000">
        <v>54</v>
      </c>
    </row>
    <row r="4001" spans="1:7" x14ac:dyDescent="0.25">
      <c r="A4001">
        <v>8055</v>
      </c>
      <c r="B4001" t="s">
        <v>324</v>
      </c>
      <c r="C4001" t="s">
        <v>733</v>
      </c>
      <c r="D4001" t="s">
        <v>8293</v>
      </c>
      <c r="E4001">
        <v>342800</v>
      </c>
      <c r="F4001">
        <v>4.1007615700058599E-3</v>
      </c>
      <c r="G4001">
        <v>118.5</v>
      </c>
    </row>
    <row r="4002" spans="1:7" x14ac:dyDescent="0.25">
      <c r="A4002">
        <v>83714</v>
      </c>
      <c r="B4002" t="s">
        <v>1147</v>
      </c>
      <c r="C4002" t="s">
        <v>6625</v>
      </c>
      <c r="D4002" t="s">
        <v>8317</v>
      </c>
      <c r="E4002">
        <v>316900</v>
      </c>
      <c r="F4002">
        <v>0.149854862119013</v>
      </c>
      <c r="G4002">
        <v>57</v>
      </c>
    </row>
    <row r="4003" spans="1:7" x14ac:dyDescent="0.25">
      <c r="A4003">
        <v>43004</v>
      </c>
      <c r="B4003" t="s">
        <v>7900</v>
      </c>
      <c r="C4003" t="s">
        <v>4080</v>
      </c>
      <c r="D4003" t="s">
        <v>2838</v>
      </c>
      <c r="E4003">
        <v>221800</v>
      </c>
      <c r="F4003">
        <v>5.3681710213776698E-2</v>
      </c>
      <c r="G4003">
        <v>58.5</v>
      </c>
    </row>
    <row r="4004" spans="1:7" x14ac:dyDescent="0.25">
      <c r="A4004">
        <v>43054</v>
      </c>
      <c r="B4004" t="s">
        <v>4088</v>
      </c>
      <c r="C4004" t="s">
        <v>4080</v>
      </c>
      <c r="D4004" t="s">
        <v>2838</v>
      </c>
      <c r="E4004">
        <v>375500</v>
      </c>
      <c r="F4004">
        <v>3.1593406593406599E-2</v>
      </c>
      <c r="G4004">
        <v>63</v>
      </c>
    </row>
    <row r="4005" spans="1:7" x14ac:dyDescent="0.25">
      <c r="A4005">
        <v>78023</v>
      </c>
      <c r="B4005" t="s">
        <v>8094</v>
      </c>
      <c r="C4005" t="s">
        <v>6396</v>
      </c>
      <c r="D4005" t="s">
        <v>8257</v>
      </c>
      <c r="E4005">
        <v>321400</v>
      </c>
      <c r="F4005">
        <v>1.2602394454946399E-2</v>
      </c>
      <c r="G4005">
        <v>83</v>
      </c>
    </row>
    <row r="4006" spans="1:7" x14ac:dyDescent="0.25">
      <c r="A4006">
        <v>37912</v>
      </c>
      <c r="B4006" t="s">
        <v>3848</v>
      </c>
      <c r="C4006" t="s">
        <v>3692</v>
      </c>
      <c r="D4006" t="s">
        <v>3848</v>
      </c>
      <c r="E4006">
        <v>139500</v>
      </c>
      <c r="F4006">
        <v>8.3074534161490701E-2</v>
      </c>
      <c r="G4006">
        <v>58</v>
      </c>
    </row>
    <row r="4007" spans="1:7" x14ac:dyDescent="0.25">
      <c r="A4007">
        <v>88012</v>
      </c>
      <c r="B4007" t="s">
        <v>6838</v>
      </c>
      <c r="C4007" t="s">
        <v>6816</v>
      </c>
      <c r="D4007" t="s">
        <v>6838</v>
      </c>
      <c r="E4007">
        <v>166300</v>
      </c>
      <c r="F4007">
        <v>3.0998140111593301E-2</v>
      </c>
      <c r="G4007">
        <v>66</v>
      </c>
    </row>
    <row r="4008" spans="1:7" x14ac:dyDescent="0.25">
      <c r="A4008">
        <v>62650</v>
      </c>
      <c r="B4008" t="s">
        <v>2800</v>
      </c>
      <c r="C4008" t="s">
        <v>5519</v>
      </c>
      <c r="D4008" t="s">
        <v>2800</v>
      </c>
      <c r="E4008">
        <v>91400</v>
      </c>
      <c r="F4008">
        <v>2.58136924803592E-2</v>
      </c>
      <c r="G4008">
        <v>75.5</v>
      </c>
    </row>
    <row r="4009" spans="1:7" x14ac:dyDescent="0.25">
      <c r="A4009">
        <v>21771</v>
      </c>
      <c r="B4009" t="s">
        <v>2284</v>
      </c>
      <c r="C4009" t="s">
        <v>101</v>
      </c>
      <c r="D4009" t="s">
        <v>8259</v>
      </c>
      <c r="E4009">
        <v>419300</v>
      </c>
      <c r="F4009">
        <v>2.1188504627374601E-2</v>
      </c>
      <c r="G4009">
        <v>88</v>
      </c>
    </row>
    <row r="4010" spans="1:7" x14ac:dyDescent="0.25">
      <c r="A4010">
        <v>34691</v>
      </c>
      <c r="B4010" t="s">
        <v>3543</v>
      </c>
      <c r="C4010" t="s">
        <v>3212</v>
      </c>
      <c r="D4010" t="s">
        <v>8283</v>
      </c>
      <c r="E4010">
        <v>113600</v>
      </c>
      <c r="F4010">
        <v>6.2675397567820396E-2</v>
      </c>
      <c r="G4010">
        <v>70</v>
      </c>
    </row>
    <row r="4011" spans="1:7" x14ac:dyDescent="0.25">
      <c r="A4011">
        <v>27028</v>
      </c>
      <c r="B4011" t="s">
        <v>2572</v>
      </c>
      <c r="C4011" t="s">
        <v>2564</v>
      </c>
      <c r="D4011" t="s">
        <v>2574</v>
      </c>
      <c r="E4011">
        <v>156000</v>
      </c>
      <c r="F4011">
        <v>0.13043478260869601</v>
      </c>
      <c r="G4011">
        <v>72</v>
      </c>
    </row>
    <row r="4012" spans="1:7" x14ac:dyDescent="0.25">
      <c r="A4012">
        <v>75766</v>
      </c>
      <c r="B4012" t="s">
        <v>2800</v>
      </c>
      <c r="C4012" t="s">
        <v>6396</v>
      </c>
      <c r="D4012" t="s">
        <v>2800</v>
      </c>
      <c r="E4012">
        <v>88100</v>
      </c>
      <c r="F4012">
        <v>1.7321016166281799E-2</v>
      </c>
      <c r="G4012">
        <v>0</v>
      </c>
    </row>
    <row r="4013" spans="1:7" x14ac:dyDescent="0.25">
      <c r="A4013">
        <v>55068</v>
      </c>
      <c r="B4013" t="s">
        <v>5284</v>
      </c>
      <c r="C4013" t="s">
        <v>5260</v>
      </c>
      <c r="D4013" t="s">
        <v>8314</v>
      </c>
      <c r="E4013">
        <v>290000</v>
      </c>
      <c r="F4013">
        <v>6.5001836210062405E-2</v>
      </c>
      <c r="G4013">
        <v>65.5</v>
      </c>
    </row>
    <row r="4014" spans="1:7" x14ac:dyDescent="0.25">
      <c r="A4014">
        <v>57006</v>
      </c>
      <c r="B4014" t="s">
        <v>7475</v>
      </c>
      <c r="C4014" t="s">
        <v>5459</v>
      </c>
      <c r="D4014" t="s">
        <v>7475</v>
      </c>
      <c r="E4014">
        <v>205100</v>
      </c>
      <c r="F4014">
        <v>6.43487285936689E-2</v>
      </c>
      <c r="G4014">
        <v>0</v>
      </c>
    </row>
    <row r="4015" spans="1:7" x14ac:dyDescent="0.25">
      <c r="A4015">
        <v>8520</v>
      </c>
      <c r="B4015" t="s">
        <v>1014</v>
      </c>
      <c r="C4015" t="s">
        <v>733</v>
      </c>
      <c r="D4015" t="s">
        <v>1025</v>
      </c>
      <c r="E4015">
        <v>268600</v>
      </c>
      <c r="F4015">
        <v>2.32380952380952E-2</v>
      </c>
      <c r="G4015">
        <v>96.5</v>
      </c>
    </row>
    <row r="4016" spans="1:7" x14ac:dyDescent="0.25">
      <c r="A4016">
        <v>20708</v>
      </c>
      <c r="B4016" t="s">
        <v>2120</v>
      </c>
      <c r="C4016" t="s">
        <v>101</v>
      </c>
      <c r="D4016" t="s">
        <v>8259</v>
      </c>
      <c r="E4016">
        <v>355200</v>
      </c>
      <c r="F4016">
        <v>2.9863728616990399E-2</v>
      </c>
      <c r="G4016">
        <v>76.5</v>
      </c>
    </row>
    <row r="4017" spans="1:7" x14ac:dyDescent="0.25">
      <c r="A4017">
        <v>8005</v>
      </c>
      <c r="B4017" t="s">
        <v>921</v>
      </c>
      <c r="C4017" t="s">
        <v>733</v>
      </c>
      <c r="D4017" t="s">
        <v>8250</v>
      </c>
      <c r="E4017">
        <v>252500</v>
      </c>
      <c r="F4017">
        <v>8.7894526568118303E-3</v>
      </c>
      <c r="G4017">
        <v>121.5</v>
      </c>
    </row>
    <row r="4018" spans="1:7" x14ac:dyDescent="0.25">
      <c r="A4018">
        <v>30143</v>
      </c>
      <c r="B4018" t="s">
        <v>3030</v>
      </c>
      <c r="C4018" t="s">
        <v>2990</v>
      </c>
      <c r="D4018" t="s">
        <v>8261</v>
      </c>
      <c r="E4018">
        <v>227700</v>
      </c>
      <c r="F4018">
        <v>5.0761421319797002E-2</v>
      </c>
      <c r="G4018">
        <v>63.5</v>
      </c>
    </row>
    <row r="4019" spans="1:7" x14ac:dyDescent="0.25">
      <c r="A4019">
        <v>98221</v>
      </c>
      <c r="B4019" t="s">
        <v>7550</v>
      </c>
      <c r="C4019" t="s">
        <v>7521</v>
      </c>
      <c r="D4019" t="s">
        <v>8411</v>
      </c>
      <c r="E4019">
        <v>465600</v>
      </c>
      <c r="F4019">
        <v>4.77047704770477E-2</v>
      </c>
      <c r="G4019">
        <v>73.5</v>
      </c>
    </row>
    <row r="4020" spans="1:7" x14ac:dyDescent="0.25">
      <c r="A4020">
        <v>30224</v>
      </c>
      <c r="B4020" t="s">
        <v>3046</v>
      </c>
      <c r="C4020" t="s">
        <v>2990</v>
      </c>
      <c r="D4020" t="s">
        <v>8261</v>
      </c>
      <c r="E4020">
        <v>140700</v>
      </c>
      <c r="F4020">
        <v>7.2408536585365793E-2</v>
      </c>
      <c r="G4020">
        <v>68</v>
      </c>
    </row>
    <row r="4021" spans="1:7" x14ac:dyDescent="0.25">
      <c r="A4021">
        <v>92081</v>
      </c>
      <c r="B4021" t="s">
        <v>6970</v>
      </c>
      <c r="C4021" t="s">
        <v>99</v>
      </c>
      <c r="D4021" t="s">
        <v>8275</v>
      </c>
      <c r="E4021">
        <v>565000</v>
      </c>
      <c r="F4021">
        <v>-8.8417329796640104E-4</v>
      </c>
      <c r="G4021">
        <v>58</v>
      </c>
    </row>
    <row r="4022" spans="1:7" x14ac:dyDescent="0.25">
      <c r="A4022">
        <v>1605</v>
      </c>
      <c r="B4022" t="s">
        <v>222</v>
      </c>
      <c r="C4022" t="s">
        <v>106</v>
      </c>
      <c r="D4022" t="s">
        <v>222</v>
      </c>
      <c r="E4022">
        <v>248100</v>
      </c>
      <c r="F4022">
        <v>2.5206611570247901E-2</v>
      </c>
      <c r="G4022">
        <v>63</v>
      </c>
    </row>
    <row r="4023" spans="1:7" x14ac:dyDescent="0.25">
      <c r="A4023">
        <v>39056</v>
      </c>
      <c r="B4023" t="s">
        <v>200</v>
      </c>
      <c r="C4023" t="s">
        <v>3932</v>
      </c>
      <c r="D4023" t="s">
        <v>557</v>
      </c>
      <c r="E4023">
        <v>158100</v>
      </c>
      <c r="F4023">
        <v>7.1864406779660994E-2</v>
      </c>
      <c r="G4023">
        <v>93</v>
      </c>
    </row>
    <row r="4024" spans="1:7" x14ac:dyDescent="0.25">
      <c r="A4024">
        <v>22802</v>
      </c>
      <c r="B4024" t="s">
        <v>2363</v>
      </c>
      <c r="C4024" t="s">
        <v>2066</v>
      </c>
      <c r="D4024" t="s">
        <v>2363</v>
      </c>
      <c r="E4024">
        <v>183100</v>
      </c>
      <c r="F4024">
        <v>3.4463276836158199E-2</v>
      </c>
      <c r="G4024">
        <v>65.5</v>
      </c>
    </row>
    <row r="4025" spans="1:7" x14ac:dyDescent="0.25">
      <c r="A4025">
        <v>91006</v>
      </c>
      <c r="B4025" t="s">
        <v>3514</v>
      </c>
      <c r="C4025" t="s">
        <v>99</v>
      </c>
      <c r="D4025" t="s">
        <v>8256</v>
      </c>
      <c r="E4025">
        <v>1043400</v>
      </c>
      <c r="F4025">
        <v>-4.2049210429673203E-2</v>
      </c>
      <c r="G4025">
        <v>79</v>
      </c>
    </row>
    <row r="4026" spans="1:7" x14ac:dyDescent="0.25">
      <c r="A4026">
        <v>54130</v>
      </c>
      <c r="B4026" t="s">
        <v>5170</v>
      </c>
      <c r="C4026" t="s">
        <v>5049</v>
      </c>
      <c r="D4026" t="s">
        <v>5245</v>
      </c>
      <c r="E4026">
        <v>169000</v>
      </c>
      <c r="F4026">
        <v>4.3209876543209902E-2</v>
      </c>
      <c r="G4026">
        <v>60</v>
      </c>
    </row>
    <row r="4027" spans="1:7" x14ac:dyDescent="0.25">
      <c r="A4027">
        <v>89142</v>
      </c>
      <c r="B4027" t="s">
        <v>6854</v>
      </c>
      <c r="C4027" t="s">
        <v>6849</v>
      </c>
      <c r="D4027" t="s">
        <v>8277</v>
      </c>
      <c r="E4027">
        <v>230100</v>
      </c>
      <c r="F4027">
        <v>6.5771190365910101E-2</v>
      </c>
      <c r="G4027">
        <v>47</v>
      </c>
    </row>
    <row r="4028" spans="1:7" x14ac:dyDescent="0.25">
      <c r="A4028">
        <v>53593</v>
      </c>
      <c r="B4028" t="s">
        <v>761</v>
      </c>
      <c r="C4028" t="s">
        <v>5049</v>
      </c>
      <c r="D4028" t="s">
        <v>558</v>
      </c>
      <c r="E4028">
        <v>357600</v>
      </c>
      <c r="F4028">
        <v>2.81771132834963E-2</v>
      </c>
      <c r="G4028">
        <v>77</v>
      </c>
    </row>
    <row r="4029" spans="1:7" x14ac:dyDescent="0.25">
      <c r="A4029">
        <v>47408</v>
      </c>
      <c r="B4029" t="s">
        <v>4578</v>
      </c>
      <c r="C4029" t="s">
        <v>4413</v>
      </c>
      <c r="D4029" t="s">
        <v>4578</v>
      </c>
      <c r="E4029">
        <v>242600</v>
      </c>
      <c r="F4029">
        <v>0.111314704535044</v>
      </c>
      <c r="G4029">
        <v>65</v>
      </c>
    </row>
    <row r="4030" spans="1:7" x14ac:dyDescent="0.25">
      <c r="A4030">
        <v>22408</v>
      </c>
      <c r="B4030" t="s">
        <v>2332</v>
      </c>
      <c r="C4030" t="s">
        <v>2066</v>
      </c>
      <c r="D4030" t="s">
        <v>8259</v>
      </c>
      <c r="E4030">
        <v>273000</v>
      </c>
      <c r="F4030">
        <v>2.70880361173815E-2</v>
      </c>
      <c r="G4030">
        <v>74</v>
      </c>
    </row>
    <row r="4031" spans="1:7" x14ac:dyDescent="0.25">
      <c r="A4031">
        <v>30345</v>
      </c>
      <c r="B4031" t="s">
        <v>3068</v>
      </c>
      <c r="C4031" t="s">
        <v>2990</v>
      </c>
      <c r="D4031" t="s">
        <v>8261</v>
      </c>
      <c r="E4031">
        <v>439300</v>
      </c>
      <c r="F4031">
        <v>7.3377665673010802E-3</v>
      </c>
      <c r="G4031">
        <v>58</v>
      </c>
    </row>
    <row r="4032" spans="1:7" x14ac:dyDescent="0.25">
      <c r="A4032">
        <v>6514</v>
      </c>
      <c r="B4032" t="s">
        <v>717</v>
      </c>
      <c r="C4032" t="s">
        <v>678</v>
      </c>
      <c r="D4032" t="s">
        <v>8313</v>
      </c>
      <c r="E4032">
        <v>178600</v>
      </c>
      <c r="F4032">
        <v>2.5847214244687E-2</v>
      </c>
      <c r="G4032">
        <v>88</v>
      </c>
    </row>
    <row r="4033" spans="1:7" x14ac:dyDescent="0.25">
      <c r="A4033">
        <v>34982</v>
      </c>
      <c r="B4033" t="s">
        <v>3561</v>
      </c>
      <c r="C4033" t="s">
        <v>3212</v>
      </c>
      <c r="D4033" t="s">
        <v>8297</v>
      </c>
      <c r="E4033">
        <v>155600</v>
      </c>
      <c r="F4033">
        <v>7.8309078309078295E-2</v>
      </c>
      <c r="G4033">
        <v>83</v>
      </c>
    </row>
    <row r="4034" spans="1:7" x14ac:dyDescent="0.25">
      <c r="A4034">
        <v>93105</v>
      </c>
      <c r="B4034" t="s">
        <v>7067</v>
      </c>
      <c r="C4034" t="s">
        <v>99</v>
      </c>
      <c r="D4034" t="s">
        <v>8352</v>
      </c>
      <c r="E4034">
        <v>1160800</v>
      </c>
      <c r="F4034">
        <v>-9.6408156300656894E-3</v>
      </c>
      <c r="G4034">
        <v>75</v>
      </c>
    </row>
    <row r="4035" spans="1:7" x14ac:dyDescent="0.25">
      <c r="A4035">
        <v>31410</v>
      </c>
      <c r="B4035" t="s">
        <v>3177</v>
      </c>
      <c r="C4035" t="s">
        <v>2990</v>
      </c>
      <c r="D4035" t="s">
        <v>3176</v>
      </c>
      <c r="E4035">
        <v>273100</v>
      </c>
      <c r="F4035">
        <v>2.8237951807228899E-2</v>
      </c>
      <c r="G4035">
        <v>87.5</v>
      </c>
    </row>
    <row r="4036" spans="1:7" x14ac:dyDescent="0.25">
      <c r="A4036">
        <v>35640</v>
      </c>
      <c r="B4036" t="s">
        <v>9403</v>
      </c>
      <c r="C4036" t="s">
        <v>3568</v>
      </c>
      <c r="D4036" t="s">
        <v>1721</v>
      </c>
      <c r="E4036">
        <v>135600</v>
      </c>
      <c r="F4036">
        <v>8.0478087649402397E-2</v>
      </c>
      <c r="G4036">
        <v>0</v>
      </c>
    </row>
    <row r="4037" spans="1:7" x14ac:dyDescent="0.25">
      <c r="A4037">
        <v>30533</v>
      </c>
      <c r="B4037" t="s">
        <v>3088</v>
      </c>
      <c r="C4037" t="s">
        <v>2990</v>
      </c>
      <c r="E4037">
        <v>220100</v>
      </c>
      <c r="F4037">
        <v>0.117258883248731</v>
      </c>
      <c r="G4037">
        <v>69</v>
      </c>
    </row>
    <row r="4038" spans="1:7" x14ac:dyDescent="0.25">
      <c r="A4038">
        <v>47591</v>
      </c>
      <c r="B4038" t="s">
        <v>4599</v>
      </c>
      <c r="C4038" t="s">
        <v>4413</v>
      </c>
      <c r="D4038" t="s">
        <v>4599</v>
      </c>
      <c r="E4038">
        <v>93200</v>
      </c>
      <c r="F4038">
        <v>1.4145810663765E-2</v>
      </c>
      <c r="G4038">
        <v>0</v>
      </c>
    </row>
    <row r="4039" spans="1:7" x14ac:dyDescent="0.25">
      <c r="A4039">
        <v>67601</v>
      </c>
      <c r="B4039" t="s">
        <v>6055</v>
      </c>
      <c r="C4039" t="s">
        <v>5958</v>
      </c>
      <c r="D4039" t="s">
        <v>6055</v>
      </c>
      <c r="E4039">
        <v>178600</v>
      </c>
      <c r="F4039">
        <v>-1.6519823788546301E-2</v>
      </c>
      <c r="G4039">
        <v>0</v>
      </c>
    </row>
    <row r="4040" spans="1:7" x14ac:dyDescent="0.25">
      <c r="A4040">
        <v>85119</v>
      </c>
      <c r="B4040" t="s">
        <v>7714</v>
      </c>
      <c r="C4040" t="s">
        <v>6743</v>
      </c>
      <c r="D4040" t="s">
        <v>8264</v>
      </c>
      <c r="E4040">
        <v>254000</v>
      </c>
      <c r="F4040">
        <v>8.4080239009816496E-2</v>
      </c>
      <c r="G4040">
        <v>71</v>
      </c>
    </row>
    <row r="4041" spans="1:7" x14ac:dyDescent="0.25">
      <c r="A4041">
        <v>7501</v>
      </c>
      <c r="B4041" t="s">
        <v>824</v>
      </c>
      <c r="C4041" t="s">
        <v>733</v>
      </c>
      <c r="D4041" t="s">
        <v>8250</v>
      </c>
      <c r="E4041">
        <v>233200</v>
      </c>
      <c r="F4041">
        <v>0.163092269326683</v>
      </c>
      <c r="G4041">
        <v>152</v>
      </c>
    </row>
    <row r="4042" spans="1:7" x14ac:dyDescent="0.25">
      <c r="A4042">
        <v>44483</v>
      </c>
      <c r="B4042" t="s">
        <v>138</v>
      </c>
      <c r="C4042" t="s">
        <v>4080</v>
      </c>
      <c r="D4042" t="s">
        <v>8379</v>
      </c>
      <c r="E4042">
        <v>69100</v>
      </c>
      <c r="F4042">
        <v>2.9027576197387501E-3</v>
      </c>
      <c r="G4042">
        <v>66</v>
      </c>
    </row>
    <row r="4043" spans="1:7" x14ac:dyDescent="0.25">
      <c r="A4043">
        <v>31794</v>
      </c>
      <c r="B4043" t="s">
        <v>3203</v>
      </c>
      <c r="C4043" t="s">
        <v>2990</v>
      </c>
      <c r="D4043" t="s">
        <v>3203</v>
      </c>
      <c r="E4043">
        <v>125300</v>
      </c>
      <c r="F4043">
        <v>0.16126042632066701</v>
      </c>
      <c r="G4043">
        <v>121</v>
      </c>
    </row>
    <row r="4044" spans="1:7" x14ac:dyDescent="0.25">
      <c r="A4044">
        <v>95492</v>
      </c>
      <c r="B4044" t="s">
        <v>163</v>
      </c>
      <c r="C4044" t="s">
        <v>99</v>
      </c>
      <c r="D4044" t="s">
        <v>6847</v>
      </c>
      <c r="E4044">
        <v>629800</v>
      </c>
      <c r="F4044">
        <v>-2.2353306426575601E-2</v>
      </c>
      <c r="G4044">
        <v>53.5</v>
      </c>
    </row>
    <row r="4045" spans="1:7" x14ac:dyDescent="0.25">
      <c r="A4045">
        <v>49036</v>
      </c>
      <c r="B4045" t="s">
        <v>4397</v>
      </c>
      <c r="C4045" t="s">
        <v>4633</v>
      </c>
      <c r="D4045" t="s">
        <v>4397</v>
      </c>
      <c r="E4045">
        <v>114200</v>
      </c>
      <c r="F4045">
        <v>7.5329566854990607E-2</v>
      </c>
      <c r="G4045">
        <v>109</v>
      </c>
    </row>
    <row r="4046" spans="1:7" x14ac:dyDescent="0.25">
      <c r="A4046">
        <v>46815</v>
      </c>
      <c r="B4046" t="s">
        <v>4517</v>
      </c>
      <c r="C4046" t="s">
        <v>4413</v>
      </c>
      <c r="D4046" t="s">
        <v>4517</v>
      </c>
      <c r="E4046">
        <v>146100</v>
      </c>
      <c r="F4046">
        <v>8.7053571428571397E-2</v>
      </c>
      <c r="G4046">
        <v>50</v>
      </c>
    </row>
    <row r="4047" spans="1:7" x14ac:dyDescent="0.25">
      <c r="A4047">
        <v>48167</v>
      </c>
      <c r="B4047" t="s">
        <v>4673</v>
      </c>
      <c r="C4047" t="s">
        <v>4633</v>
      </c>
      <c r="D4047" t="s">
        <v>8278</v>
      </c>
      <c r="E4047">
        <v>345200</v>
      </c>
      <c r="F4047">
        <v>1.0538641686182701E-2</v>
      </c>
      <c r="G4047">
        <v>76.5</v>
      </c>
    </row>
    <row r="4048" spans="1:7" x14ac:dyDescent="0.25">
      <c r="A4048">
        <v>98901</v>
      </c>
      <c r="B4048" t="s">
        <v>7650</v>
      </c>
      <c r="C4048" t="s">
        <v>7521</v>
      </c>
      <c r="D4048" t="s">
        <v>7650</v>
      </c>
      <c r="E4048">
        <v>195500</v>
      </c>
      <c r="F4048">
        <v>0.16786140979689401</v>
      </c>
      <c r="G4048">
        <v>74.5</v>
      </c>
    </row>
    <row r="4049" spans="1:7" x14ac:dyDescent="0.25">
      <c r="A4049">
        <v>97601</v>
      </c>
      <c r="B4049" t="s">
        <v>7500</v>
      </c>
      <c r="C4049" t="s">
        <v>7409</v>
      </c>
      <c r="D4049" t="s">
        <v>7500</v>
      </c>
      <c r="E4049">
        <v>154600</v>
      </c>
      <c r="F4049">
        <v>8.8732394366197204E-2</v>
      </c>
      <c r="G4049">
        <v>77</v>
      </c>
    </row>
    <row r="4050" spans="1:7" x14ac:dyDescent="0.25">
      <c r="A4050">
        <v>32539</v>
      </c>
      <c r="B4050" t="s">
        <v>3281</v>
      </c>
      <c r="C4050" t="s">
        <v>3212</v>
      </c>
      <c r="D4050" t="s">
        <v>8382</v>
      </c>
      <c r="E4050">
        <v>164400</v>
      </c>
      <c r="F4050">
        <v>7.3107049608355096E-2</v>
      </c>
      <c r="G4050">
        <v>83</v>
      </c>
    </row>
    <row r="4051" spans="1:7" x14ac:dyDescent="0.25">
      <c r="A4051">
        <v>70805</v>
      </c>
      <c r="B4051" t="s">
        <v>6175</v>
      </c>
      <c r="C4051" t="s">
        <v>6091</v>
      </c>
      <c r="D4051" t="s">
        <v>6175</v>
      </c>
      <c r="E4051">
        <v>23400</v>
      </c>
      <c r="F4051">
        <v>-9.6525096525096499E-2</v>
      </c>
      <c r="G4051">
        <v>81</v>
      </c>
    </row>
    <row r="4052" spans="1:7" x14ac:dyDescent="0.25">
      <c r="A4052">
        <v>97003</v>
      </c>
      <c r="B4052" t="s">
        <v>4721</v>
      </c>
      <c r="C4052" t="s">
        <v>7409</v>
      </c>
      <c r="D4052" t="s">
        <v>8281</v>
      </c>
      <c r="E4052">
        <v>360000</v>
      </c>
      <c r="F4052">
        <v>4.1666666666666699E-2</v>
      </c>
      <c r="G4052">
        <v>46</v>
      </c>
    </row>
    <row r="4053" spans="1:7" x14ac:dyDescent="0.25">
      <c r="A4053">
        <v>70131</v>
      </c>
      <c r="B4053" t="s">
        <v>6108</v>
      </c>
      <c r="C4053" t="s">
        <v>6091</v>
      </c>
      <c r="D4053" t="s">
        <v>8318</v>
      </c>
      <c r="E4053">
        <v>168000</v>
      </c>
      <c r="F4053">
        <v>3.3210332103321E-2</v>
      </c>
      <c r="G4053">
        <v>86</v>
      </c>
    </row>
    <row r="4054" spans="1:7" x14ac:dyDescent="0.25">
      <c r="A4054">
        <v>83607</v>
      </c>
      <c r="B4054" t="s">
        <v>6006</v>
      </c>
      <c r="C4054" t="s">
        <v>6625</v>
      </c>
      <c r="D4054" t="s">
        <v>8317</v>
      </c>
      <c r="E4054">
        <v>258700</v>
      </c>
      <c r="F4054">
        <v>0.14519698981850401</v>
      </c>
      <c r="G4054">
        <v>56</v>
      </c>
    </row>
    <row r="4055" spans="1:7" x14ac:dyDescent="0.25">
      <c r="A4055">
        <v>11413</v>
      </c>
      <c r="B4055" t="s">
        <v>1074</v>
      </c>
      <c r="C4055" t="s">
        <v>1075</v>
      </c>
      <c r="D4055" t="s">
        <v>8250</v>
      </c>
      <c r="E4055">
        <v>480600</v>
      </c>
      <c r="F4055">
        <v>5.76584507042254E-2</v>
      </c>
      <c r="G4055">
        <v>181</v>
      </c>
    </row>
    <row r="4056" spans="1:7" x14ac:dyDescent="0.25">
      <c r="A4056">
        <v>41051</v>
      </c>
      <c r="B4056" t="s">
        <v>1597</v>
      </c>
      <c r="C4056" t="s">
        <v>4016</v>
      </c>
      <c r="D4056" t="s">
        <v>4333</v>
      </c>
      <c r="E4056">
        <v>189900</v>
      </c>
      <c r="F4056">
        <v>5.3829078801331899E-2</v>
      </c>
      <c r="G4056">
        <v>56</v>
      </c>
    </row>
    <row r="4057" spans="1:7" x14ac:dyDescent="0.25">
      <c r="A4057">
        <v>46304</v>
      </c>
      <c r="B4057" t="s">
        <v>4450</v>
      </c>
      <c r="C4057" t="s">
        <v>4413</v>
      </c>
      <c r="D4057" t="s">
        <v>8251</v>
      </c>
      <c r="E4057">
        <v>209200</v>
      </c>
      <c r="F4057">
        <v>3.3596837944663997E-2</v>
      </c>
      <c r="G4057">
        <v>76</v>
      </c>
    </row>
    <row r="4058" spans="1:7" x14ac:dyDescent="0.25">
      <c r="A4058">
        <v>34974</v>
      </c>
      <c r="B4058" t="s">
        <v>3563</v>
      </c>
      <c r="C4058" t="s">
        <v>3212</v>
      </c>
      <c r="D4058" t="s">
        <v>3563</v>
      </c>
      <c r="E4058">
        <v>149400</v>
      </c>
      <c r="F4058">
        <v>0.116591928251121</v>
      </c>
      <c r="G4058">
        <v>0</v>
      </c>
    </row>
    <row r="4059" spans="1:7" x14ac:dyDescent="0.25">
      <c r="A4059">
        <v>98037</v>
      </c>
      <c r="B4059" t="s">
        <v>7532</v>
      </c>
      <c r="C4059" t="s">
        <v>7521</v>
      </c>
      <c r="D4059" t="s">
        <v>8268</v>
      </c>
      <c r="E4059">
        <v>509500</v>
      </c>
      <c r="F4059">
        <v>2.2886970487853799E-2</v>
      </c>
      <c r="G4059">
        <v>47</v>
      </c>
    </row>
    <row r="4060" spans="1:7" x14ac:dyDescent="0.25">
      <c r="A4060">
        <v>32701</v>
      </c>
      <c r="B4060" t="s">
        <v>3302</v>
      </c>
      <c r="C4060" t="s">
        <v>3212</v>
      </c>
      <c r="D4060" t="s">
        <v>8272</v>
      </c>
      <c r="E4060">
        <v>183800</v>
      </c>
      <c r="F4060">
        <v>7.3598130841121503E-2</v>
      </c>
      <c r="G4060">
        <v>67.5</v>
      </c>
    </row>
    <row r="4061" spans="1:7" x14ac:dyDescent="0.25">
      <c r="A4061">
        <v>98112</v>
      </c>
      <c r="B4061" t="s">
        <v>7542</v>
      </c>
      <c r="C4061" t="s">
        <v>7521</v>
      </c>
      <c r="D4061" t="s">
        <v>8268</v>
      </c>
      <c r="E4061">
        <v>1181300</v>
      </c>
      <c r="F4061">
        <v>-2.20216905372961E-2</v>
      </c>
      <c r="G4061">
        <v>40</v>
      </c>
    </row>
    <row r="4062" spans="1:7" x14ac:dyDescent="0.25">
      <c r="A4062">
        <v>48315</v>
      </c>
      <c r="B4062" t="s">
        <v>2722</v>
      </c>
      <c r="C4062" t="s">
        <v>4633</v>
      </c>
      <c r="D4062" t="s">
        <v>8278</v>
      </c>
      <c r="E4062">
        <v>321900</v>
      </c>
      <c r="F4062">
        <v>-2.16986980781153E-3</v>
      </c>
      <c r="G4062">
        <v>70.5</v>
      </c>
    </row>
    <row r="4063" spans="1:7" x14ac:dyDescent="0.25">
      <c r="A4063">
        <v>84601</v>
      </c>
      <c r="B4063" t="s">
        <v>6730</v>
      </c>
      <c r="C4063" t="s">
        <v>6693</v>
      </c>
      <c r="D4063" t="s">
        <v>8349</v>
      </c>
      <c r="E4063">
        <v>289800</v>
      </c>
      <c r="F4063">
        <v>7.5723830734966593E-2</v>
      </c>
      <c r="G4063">
        <v>45</v>
      </c>
    </row>
    <row r="4064" spans="1:7" x14ac:dyDescent="0.25">
      <c r="A4064">
        <v>33629</v>
      </c>
      <c r="B4064" t="s">
        <v>3445</v>
      </c>
      <c r="C4064" t="s">
        <v>3212</v>
      </c>
      <c r="D4064" t="s">
        <v>8283</v>
      </c>
      <c r="E4064">
        <v>571200</v>
      </c>
      <c r="F4064">
        <v>4.94212750321514E-2</v>
      </c>
      <c r="G4064">
        <v>94</v>
      </c>
    </row>
    <row r="4065" spans="1:7" x14ac:dyDescent="0.25">
      <c r="A4065">
        <v>37355</v>
      </c>
      <c r="B4065" t="s">
        <v>280</v>
      </c>
      <c r="C4065" t="s">
        <v>3692</v>
      </c>
      <c r="D4065" t="s">
        <v>8420</v>
      </c>
      <c r="E4065">
        <v>150200</v>
      </c>
      <c r="F4065">
        <v>8.9985486211901305E-2</v>
      </c>
      <c r="G4065">
        <v>62</v>
      </c>
    </row>
    <row r="4066" spans="1:7" x14ac:dyDescent="0.25">
      <c r="A4066">
        <v>55902</v>
      </c>
      <c r="B4066" t="s">
        <v>403</v>
      </c>
      <c r="C4066" t="s">
        <v>5260</v>
      </c>
      <c r="D4066" t="s">
        <v>403</v>
      </c>
      <c r="E4066">
        <v>303700</v>
      </c>
      <c r="F4066">
        <v>2.8794037940379401E-2</v>
      </c>
      <c r="G4066">
        <v>90</v>
      </c>
    </row>
    <row r="4067" spans="1:7" x14ac:dyDescent="0.25">
      <c r="A4067">
        <v>98685</v>
      </c>
      <c r="B4067" t="s">
        <v>7636</v>
      </c>
      <c r="C4067" t="s">
        <v>7521</v>
      </c>
      <c r="D4067" t="s">
        <v>8281</v>
      </c>
      <c r="E4067">
        <v>388700</v>
      </c>
      <c r="F4067">
        <v>2.1282186022070399E-2</v>
      </c>
      <c r="G4067">
        <v>57</v>
      </c>
    </row>
    <row r="4068" spans="1:7" x14ac:dyDescent="0.25">
      <c r="A4068">
        <v>53225</v>
      </c>
      <c r="B4068" t="s">
        <v>5102</v>
      </c>
      <c r="C4068" t="s">
        <v>5049</v>
      </c>
      <c r="D4068" t="s">
        <v>8331</v>
      </c>
      <c r="E4068">
        <v>130300</v>
      </c>
      <c r="F4068">
        <v>7.6859504132231402E-2</v>
      </c>
      <c r="G4068">
        <v>70</v>
      </c>
    </row>
    <row r="4069" spans="1:7" x14ac:dyDescent="0.25">
      <c r="A4069">
        <v>28658</v>
      </c>
      <c r="B4069" t="s">
        <v>354</v>
      </c>
      <c r="C4069" t="s">
        <v>2564</v>
      </c>
      <c r="D4069" t="s">
        <v>8307</v>
      </c>
      <c r="E4069">
        <v>130100</v>
      </c>
      <c r="F4069">
        <v>7.8772802653399698E-2</v>
      </c>
      <c r="G4069">
        <v>106</v>
      </c>
    </row>
    <row r="4070" spans="1:7" x14ac:dyDescent="0.25">
      <c r="A4070">
        <v>48092</v>
      </c>
      <c r="B4070" t="s">
        <v>138</v>
      </c>
      <c r="C4070" t="s">
        <v>4633</v>
      </c>
      <c r="D4070" t="s">
        <v>8278</v>
      </c>
      <c r="E4070">
        <v>162600</v>
      </c>
      <c r="F4070">
        <v>3.2380952380952399E-2</v>
      </c>
      <c r="G4070">
        <v>61.5</v>
      </c>
    </row>
    <row r="4071" spans="1:7" x14ac:dyDescent="0.25">
      <c r="A4071">
        <v>13088</v>
      </c>
      <c r="B4071" t="s">
        <v>1379</v>
      </c>
      <c r="C4071" t="s">
        <v>1075</v>
      </c>
      <c r="D4071" t="s">
        <v>1396</v>
      </c>
      <c r="E4071">
        <v>133800</v>
      </c>
      <c r="F4071">
        <v>2.13740458015267E-2</v>
      </c>
      <c r="G4071">
        <v>82.5</v>
      </c>
    </row>
    <row r="4072" spans="1:7" x14ac:dyDescent="0.25">
      <c r="A4072">
        <v>32563</v>
      </c>
      <c r="B4072" t="s">
        <v>3285</v>
      </c>
      <c r="C4072" t="s">
        <v>3212</v>
      </c>
      <c r="D4072" t="s">
        <v>8356</v>
      </c>
      <c r="E4072">
        <v>252600</v>
      </c>
      <c r="F4072">
        <v>6.8527918781725899E-2</v>
      </c>
      <c r="G4072">
        <v>71</v>
      </c>
    </row>
    <row r="4073" spans="1:7" x14ac:dyDescent="0.25">
      <c r="A4073">
        <v>88005</v>
      </c>
      <c r="B4073" t="s">
        <v>6838</v>
      </c>
      <c r="C4073" t="s">
        <v>6816</v>
      </c>
      <c r="D4073" t="s">
        <v>6838</v>
      </c>
      <c r="E4073">
        <v>165100</v>
      </c>
      <c r="F4073">
        <v>1.35052179251074E-2</v>
      </c>
      <c r="G4073">
        <v>72</v>
      </c>
    </row>
    <row r="4074" spans="1:7" x14ac:dyDescent="0.25">
      <c r="A4074">
        <v>29201</v>
      </c>
      <c r="B4074" t="s">
        <v>1800</v>
      </c>
      <c r="C4074" t="s">
        <v>2868</v>
      </c>
      <c r="D4074" t="s">
        <v>1800</v>
      </c>
      <c r="E4074">
        <v>153400</v>
      </c>
      <c r="F4074">
        <v>2.6086956521739101E-2</v>
      </c>
      <c r="G4074">
        <v>94</v>
      </c>
    </row>
    <row r="4075" spans="1:7" x14ac:dyDescent="0.25">
      <c r="A4075">
        <v>33706</v>
      </c>
      <c r="B4075" t="s">
        <v>3454</v>
      </c>
      <c r="C4075" t="s">
        <v>3212</v>
      </c>
      <c r="D4075" t="s">
        <v>8283</v>
      </c>
      <c r="E4075">
        <v>469000</v>
      </c>
      <c r="F4075">
        <v>3.7151702786377701E-2</v>
      </c>
      <c r="G4075">
        <v>106</v>
      </c>
    </row>
    <row r="4076" spans="1:7" x14ac:dyDescent="0.25">
      <c r="A4076">
        <v>40258</v>
      </c>
      <c r="B4076" t="s">
        <v>3823</v>
      </c>
      <c r="C4076" t="s">
        <v>4016</v>
      </c>
      <c r="D4076" t="s">
        <v>8319</v>
      </c>
      <c r="E4076">
        <v>133800</v>
      </c>
      <c r="F4076">
        <v>6.5286624203821697E-2</v>
      </c>
      <c r="G4076">
        <v>66.5</v>
      </c>
    </row>
    <row r="4077" spans="1:7" x14ac:dyDescent="0.25">
      <c r="A4077">
        <v>60185</v>
      </c>
      <c r="B4077" t="s">
        <v>5590</v>
      </c>
      <c r="C4077" t="s">
        <v>5519</v>
      </c>
      <c r="D4077" t="s">
        <v>8251</v>
      </c>
      <c r="E4077">
        <v>241100</v>
      </c>
      <c r="F4077">
        <v>6.2604340567612698E-3</v>
      </c>
      <c r="G4077">
        <v>86</v>
      </c>
    </row>
    <row r="4078" spans="1:7" x14ac:dyDescent="0.25">
      <c r="A4078">
        <v>38119</v>
      </c>
      <c r="B4078" t="s">
        <v>3852</v>
      </c>
      <c r="C4078" t="s">
        <v>3692</v>
      </c>
      <c r="D4078" t="s">
        <v>3852</v>
      </c>
      <c r="E4078">
        <v>195400</v>
      </c>
      <c r="F4078">
        <v>8.1949058693244703E-2</v>
      </c>
      <c r="G4078">
        <v>55</v>
      </c>
    </row>
    <row r="4079" spans="1:7" x14ac:dyDescent="0.25">
      <c r="A4079">
        <v>98405</v>
      </c>
      <c r="B4079" t="s">
        <v>7605</v>
      </c>
      <c r="C4079" t="s">
        <v>7521</v>
      </c>
      <c r="D4079" t="s">
        <v>8268</v>
      </c>
      <c r="E4079">
        <v>307100</v>
      </c>
      <c r="F4079">
        <v>6.1894882434301503E-2</v>
      </c>
      <c r="G4079">
        <v>44</v>
      </c>
    </row>
    <row r="4080" spans="1:7" x14ac:dyDescent="0.25">
      <c r="A4080">
        <v>76504</v>
      </c>
      <c r="B4080" t="s">
        <v>466</v>
      </c>
      <c r="C4080" t="s">
        <v>6396</v>
      </c>
      <c r="D4080" t="s">
        <v>8343</v>
      </c>
      <c r="E4080">
        <v>102700</v>
      </c>
      <c r="F4080">
        <v>9.1392136025504805E-2</v>
      </c>
      <c r="G4080">
        <v>0</v>
      </c>
    </row>
    <row r="4081" spans="1:7" x14ac:dyDescent="0.25">
      <c r="A4081">
        <v>7013</v>
      </c>
      <c r="B4081" t="s">
        <v>740</v>
      </c>
      <c r="C4081" t="s">
        <v>733</v>
      </c>
      <c r="D4081" t="s">
        <v>8250</v>
      </c>
      <c r="E4081">
        <v>368500</v>
      </c>
      <c r="F4081">
        <v>4.0079029071408402E-2</v>
      </c>
      <c r="G4081">
        <v>97</v>
      </c>
    </row>
    <row r="4082" spans="1:7" x14ac:dyDescent="0.25">
      <c r="A4082">
        <v>85335</v>
      </c>
      <c r="B4082" t="s">
        <v>6759</v>
      </c>
      <c r="C4082" t="s">
        <v>6743</v>
      </c>
      <c r="D4082" t="s">
        <v>8264</v>
      </c>
      <c r="E4082">
        <v>205100</v>
      </c>
      <c r="F4082">
        <v>6.3796680497925307E-2</v>
      </c>
      <c r="G4082">
        <v>50</v>
      </c>
    </row>
    <row r="4083" spans="1:7" x14ac:dyDescent="0.25">
      <c r="A4083">
        <v>20152</v>
      </c>
      <c r="B4083" t="s">
        <v>2080</v>
      </c>
      <c r="C4083" t="s">
        <v>2066</v>
      </c>
      <c r="D4083" t="s">
        <v>8259</v>
      </c>
      <c r="E4083">
        <v>556900</v>
      </c>
      <c r="F4083">
        <v>3.34013731675636E-2</v>
      </c>
      <c r="G4083">
        <v>47.5</v>
      </c>
    </row>
    <row r="4084" spans="1:7" x14ac:dyDescent="0.25">
      <c r="A4084">
        <v>38583</v>
      </c>
      <c r="B4084" t="s">
        <v>904</v>
      </c>
      <c r="C4084" t="s">
        <v>3692</v>
      </c>
      <c r="E4084">
        <v>118900</v>
      </c>
      <c r="F4084">
        <v>8.1892629663330302E-2</v>
      </c>
      <c r="G4084">
        <v>94.5</v>
      </c>
    </row>
    <row r="4085" spans="1:7" x14ac:dyDescent="0.25">
      <c r="A4085">
        <v>49509</v>
      </c>
      <c r="B4085" t="s">
        <v>4876</v>
      </c>
      <c r="C4085" t="s">
        <v>4633</v>
      </c>
      <c r="D4085" t="s">
        <v>8353</v>
      </c>
      <c r="E4085">
        <v>144800</v>
      </c>
      <c r="F4085">
        <v>9.2830188679245307E-2</v>
      </c>
      <c r="G4085">
        <v>53.5</v>
      </c>
    </row>
    <row r="4086" spans="1:7" x14ac:dyDescent="0.25">
      <c r="A4086">
        <v>28786</v>
      </c>
      <c r="B4086" t="s">
        <v>2859</v>
      </c>
      <c r="C4086" t="s">
        <v>2564</v>
      </c>
      <c r="D4086" t="s">
        <v>2862</v>
      </c>
      <c r="E4086">
        <v>144100</v>
      </c>
      <c r="F4086">
        <v>0.105909439754413</v>
      </c>
      <c r="G4086">
        <v>77.5</v>
      </c>
    </row>
    <row r="4087" spans="1:7" x14ac:dyDescent="0.25">
      <c r="A4087">
        <v>19142</v>
      </c>
      <c r="B4087" t="s">
        <v>1984</v>
      </c>
      <c r="C4087" t="s">
        <v>1538</v>
      </c>
      <c r="D4087" t="s">
        <v>8293</v>
      </c>
      <c r="E4087">
        <v>72000</v>
      </c>
      <c r="F4087">
        <v>0.17647058823529399</v>
      </c>
      <c r="G4087">
        <v>95.5</v>
      </c>
    </row>
    <row r="4088" spans="1:7" x14ac:dyDescent="0.25">
      <c r="A4088">
        <v>90605</v>
      </c>
      <c r="B4088" t="s">
        <v>2861</v>
      </c>
      <c r="C4088" t="s">
        <v>99</v>
      </c>
      <c r="D4088" t="s">
        <v>8256</v>
      </c>
      <c r="E4088">
        <v>518000</v>
      </c>
      <c r="F4088">
        <v>1.42941061288428E-2</v>
      </c>
      <c r="G4088">
        <v>68</v>
      </c>
    </row>
    <row r="4089" spans="1:7" x14ac:dyDescent="0.25">
      <c r="A4089">
        <v>90015</v>
      </c>
      <c r="B4089" t="s">
        <v>98</v>
      </c>
      <c r="C4089" t="s">
        <v>99</v>
      </c>
      <c r="D4089" t="s">
        <v>8256</v>
      </c>
      <c r="E4089">
        <v>653000</v>
      </c>
      <c r="F4089">
        <v>5.07926735416346E-3</v>
      </c>
      <c r="G4089">
        <v>104</v>
      </c>
    </row>
    <row r="4090" spans="1:7" x14ac:dyDescent="0.25">
      <c r="A4090">
        <v>32003</v>
      </c>
      <c r="B4090" t="s">
        <v>3211</v>
      </c>
      <c r="C4090" t="s">
        <v>3212</v>
      </c>
      <c r="D4090" t="s">
        <v>2800</v>
      </c>
      <c r="E4090">
        <v>283400</v>
      </c>
      <c r="F4090">
        <v>4.3830570902394103E-2</v>
      </c>
      <c r="G4090">
        <v>74.5</v>
      </c>
    </row>
    <row r="4091" spans="1:7" x14ac:dyDescent="0.25">
      <c r="A4091">
        <v>85737</v>
      </c>
      <c r="B4091" t="s">
        <v>6795</v>
      </c>
      <c r="C4091" t="s">
        <v>6743</v>
      </c>
      <c r="D4091" t="s">
        <v>6794</v>
      </c>
      <c r="E4091">
        <v>313700</v>
      </c>
      <c r="F4091">
        <v>3.3948582729070503E-2</v>
      </c>
      <c r="G4091">
        <v>69</v>
      </c>
    </row>
    <row r="4092" spans="1:7" x14ac:dyDescent="0.25">
      <c r="A4092">
        <v>36109</v>
      </c>
      <c r="B4092" t="s">
        <v>1008</v>
      </c>
      <c r="C4092" t="s">
        <v>3568</v>
      </c>
      <c r="D4092" t="s">
        <v>1008</v>
      </c>
      <c r="E4092">
        <v>102700</v>
      </c>
      <c r="F4092">
        <v>0.12981298129812999</v>
      </c>
      <c r="G4092">
        <v>93.5</v>
      </c>
    </row>
    <row r="4093" spans="1:7" x14ac:dyDescent="0.25">
      <c r="A4093">
        <v>92284</v>
      </c>
      <c r="B4093" t="s">
        <v>6991</v>
      </c>
      <c r="C4093" t="s">
        <v>99</v>
      </c>
      <c r="D4093" t="s">
        <v>8282</v>
      </c>
      <c r="E4093">
        <v>206000</v>
      </c>
      <c r="F4093">
        <v>5.4247697031729797E-2</v>
      </c>
      <c r="G4093">
        <v>86</v>
      </c>
    </row>
    <row r="4094" spans="1:7" x14ac:dyDescent="0.25">
      <c r="A4094">
        <v>60914</v>
      </c>
      <c r="B4094" t="s">
        <v>5667</v>
      </c>
      <c r="C4094" t="s">
        <v>5519</v>
      </c>
      <c r="D4094" t="s">
        <v>5665</v>
      </c>
      <c r="E4094">
        <v>184500</v>
      </c>
      <c r="F4094">
        <v>3.5353535353535401E-2</v>
      </c>
      <c r="G4094">
        <v>73</v>
      </c>
    </row>
    <row r="4095" spans="1:7" x14ac:dyDescent="0.25">
      <c r="A4095">
        <v>84117</v>
      </c>
      <c r="B4095" t="s">
        <v>3889</v>
      </c>
      <c r="C4095" t="s">
        <v>6693</v>
      </c>
      <c r="D4095" t="s">
        <v>6717</v>
      </c>
      <c r="E4095">
        <v>443300</v>
      </c>
      <c r="F4095">
        <v>2.9493729679517001E-2</v>
      </c>
      <c r="G4095">
        <v>49</v>
      </c>
    </row>
    <row r="4096" spans="1:7" x14ac:dyDescent="0.25">
      <c r="A4096">
        <v>49707</v>
      </c>
      <c r="B4096" t="s">
        <v>4901</v>
      </c>
      <c r="C4096" t="s">
        <v>4633</v>
      </c>
      <c r="D4096" t="s">
        <v>4901</v>
      </c>
      <c r="E4096">
        <v>86800</v>
      </c>
      <c r="F4096">
        <v>3.5799522673030999E-2</v>
      </c>
      <c r="G4096">
        <v>67</v>
      </c>
    </row>
    <row r="4097" spans="1:7" x14ac:dyDescent="0.25">
      <c r="A4097">
        <v>37303</v>
      </c>
      <c r="B4097" t="s">
        <v>1238</v>
      </c>
      <c r="C4097" t="s">
        <v>3692</v>
      </c>
      <c r="D4097" t="s">
        <v>1238</v>
      </c>
      <c r="E4097">
        <v>131800</v>
      </c>
      <c r="F4097">
        <v>6.2046736502820297E-2</v>
      </c>
      <c r="G4097">
        <v>91</v>
      </c>
    </row>
    <row r="4098" spans="1:7" x14ac:dyDescent="0.25">
      <c r="A4098">
        <v>92653</v>
      </c>
      <c r="B4098" t="s">
        <v>7035</v>
      </c>
      <c r="C4098" t="s">
        <v>99</v>
      </c>
      <c r="D4098" t="s">
        <v>8256</v>
      </c>
      <c r="E4098">
        <v>758300</v>
      </c>
      <c r="F4098">
        <v>-1.0568893528183699E-2</v>
      </c>
      <c r="G4098">
        <v>67</v>
      </c>
    </row>
    <row r="4099" spans="1:7" x14ac:dyDescent="0.25">
      <c r="A4099">
        <v>43085</v>
      </c>
      <c r="B4099" t="s">
        <v>143</v>
      </c>
      <c r="C4099" t="s">
        <v>4080</v>
      </c>
      <c r="D4099" t="s">
        <v>2838</v>
      </c>
      <c r="E4099">
        <v>281900</v>
      </c>
      <c r="F4099">
        <v>3.0712979890310799E-2</v>
      </c>
      <c r="G4099">
        <v>50.5</v>
      </c>
    </row>
    <row r="4100" spans="1:7" x14ac:dyDescent="0.25">
      <c r="A4100">
        <v>35160</v>
      </c>
      <c r="B4100" t="s">
        <v>7886</v>
      </c>
      <c r="C4100" t="s">
        <v>3568</v>
      </c>
      <c r="D4100" t="s">
        <v>8424</v>
      </c>
      <c r="E4100">
        <v>75700</v>
      </c>
      <c r="F4100">
        <v>-4.5397225725094602E-2</v>
      </c>
      <c r="G4100">
        <v>90</v>
      </c>
    </row>
    <row r="4101" spans="1:7" x14ac:dyDescent="0.25">
      <c r="A4101">
        <v>98040</v>
      </c>
      <c r="B4101" t="s">
        <v>7534</v>
      </c>
      <c r="C4101" t="s">
        <v>7521</v>
      </c>
      <c r="D4101" t="s">
        <v>8268</v>
      </c>
      <c r="E4101">
        <v>1500100</v>
      </c>
      <c r="F4101">
        <v>-4.04886785211718E-2</v>
      </c>
      <c r="G4101">
        <v>56</v>
      </c>
    </row>
    <row r="4102" spans="1:7" x14ac:dyDescent="0.25">
      <c r="A4102">
        <v>85024</v>
      </c>
      <c r="B4102" t="s">
        <v>2207</v>
      </c>
      <c r="C4102" t="s">
        <v>6743</v>
      </c>
      <c r="D4102" t="s">
        <v>8264</v>
      </c>
      <c r="E4102">
        <v>293500</v>
      </c>
      <c r="F4102">
        <v>4.0042523033309699E-2</v>
      </c>
      <c r="G4102">
        <v>49.5</v>
      </c>
    </row>
    <row r="4103" spans="1:7" x14ac:dyDescent="0.25">
      <c r="A4103">
        <v>22153</v>
      </c>
      <c r="B4103" t="s">
        <v>144</v>
      </c>
      <c r="C4103" t="s">
        <v>2066</v>
      </c>
      <c r="D4103" t="s">
        <v>8259</v>
      </c>
      <c r="E4103">
        <v>530300</v>
      </c>
      <c r="F4103">
        <v>2.0592763664357201E-2</v>
      </c>
      <c r="G4103">
        <v>51</v>
      </c>
    </row>
    <row r="4104" spans="1:7" x14ac:dyDescent="0.25">
      <c r="A4104">
        <v>32308</v>
      </c>
      <c r="B4104" t="s">
        <v>3255</v>
      </c>
      <c r="C4104" t="s">
        <v>3212</v>
      </c>
      <c r="D4104" t="s">
        <v>3255</v>
      </c>
      <c r="E4104">
        <v>219800</v>
      </c>
      <c r="F4104">
        <v>4.4676806083650197E-2</v>
      </c>
      <c r="G4104">
        <v>77</v>
      </c>
    </row>
    <row r="4105" spans="1:7" x14ac:dyDescent="0.25">
      <c r="A4105">
        <v>60018</v>
      </c>
      <c r="B4105" t="s">
        <v>5524</v>
      </c>
      <c r="C4105" t="s">
        <v>5519</v>
      </c>
      <c r="D4105" t="s">
        <v>8251</v>
      </c>
      <c r="E4105">
        <v>254600</v>
      </c>
      <c r="F4105">
        <v>2.9935275080906099E-2</v>
      </c>
      <c r="G4105">
        <v>82</v>
      </c>
    </row>
    <row r="4106" spans="1:7" x14ac:dyDescent="0.25">
      <c r="A4106">
        <v>45356</v>
      </c>
      <c r="B4106" t="s">
        <v>4364</v>
      </c>
      <c r="C4106" t="s">
        <v>4080</v>
      </c>
      <c r="D4106" t="s">
        <v>2183</v>
      </c>
      <c r="E4106">
        <v>93400</v>
      </c>
      <c r="F4106">
        <v>7.6036866359446995E-2</v>
      </c>
      <c r="G4106">
        <v>70</v>
      </c>
    </row>
    <row r="4107" spans="1:7" x14ac:dyDescent="0.25">
      <c r="A4107">
        <v>60655</v>
      </c>
      <c r="B4107" t="s">
        <v>5660</v>
      </c>
      <c r="C4107" t="s">
        <v>5519</v>
      </c>
      <c r="D4107" t="s">
        <v>8251</v>
      </c>
      <c r="E4107">
        <v>238300</v>
      </c>
      <c r="F4107">
        <v>2.1026072329688801E-3</v>
      </c>
      <c r="G4107">
        <v>79</v>
      </c>
    </row>
    <row r="4108" spans="1:7" x14ac:dyDescent="0.25">
      <c r="A4108">
        <v>77047</v>
      </c>
      <c r="B4108" t="s">
        <v>2056</v>
      </c>
      <c r="C4108" t="s">
        <v>6396</v>
      </c>
      <c r="D4108" t="s">
        <v>8252</v>
      </c>
      <c r="E4108">
        <v>169100</v>
      </c>
      <c r="F4108">
        <v>4.83570985740856E-2</v>
      </c>
      <c r="G4108">
        <v>48</v>
      </c>
    </row>
    <row r="4109" spans="1:7" x14ac:dyDescent="0.25">
      <c r="A4109">
        <v>2760</v>
      </c>
      <c r="B4109" t="s">
        <v>399</v>
      </c>
      <c r="C4109" t="s">
        <v>106</v>
      </c>
      <c r="D4109" t="s">
        <v>8324</v>
      </c>
      <c r="E4109">
        <v>365800</v>
      </c>
      <c r="F4109">
        <v>1.133536079624E-2</v>
      </c>
      <c r="G4109">
        <v>71</v>
      </c>
    </row>
    <row r="4110" spans="1:7" x14ac:dyDescent="0.25">
      <c r="A4110">
        <v>60187</v>
      </c>
      <c r="B4110" t="s">
        <v>5591</v>
      </c>
      <c r="C4110" t="s">
        <v>5519</v>
      </c>
      <c r="D4110" t="s">
        <v>8251</v>
      </c>
      <c r="E4110">
        <v>306700</v>
      </c>
      <c r="F4110">
        <v>-7.7644775153672E-3</v>
      </c>
      <c r="G4110">
        <v>100</v>
      </c>
    </row>
    <row r="4111" spans="1:7" x14ac:dyDescent="0.25">
      <c r="A4111">
        <v>40222</v>
      </c>
      <c r="B4111" t="s">
        <v>3823</v>
      </c>
      <c r="C4111" t="s">
        <v>4016</v>
      </c>
      <c r="D4111" t="s">
        <v>8319</v>
      </c>
      <c r="E4111">
        <v>266100</v>
      </c>
      <c r="F4111">
        <v>2.42494226327945E-2</v>
      </c>
      <c r="G4111">
        <v>60.5</v>
      </c>
    </row>
    <row r="4112" spans="1:7" x14ac:dyDescent="0.25">
      <c r="A4112">
        <v>34639</v>
      </c>
      <c r="B4112" t="s">
        <v>3537</v>
      </c>
      <c r="C4112" t="s">
        <v>3212</v>
      </c>
      <c r="D4112" t="s">
        <v>8283</v>
      </c>
      <c r="E4112">
        <v>254300</v>
      </c>
      <c r="F4112">
        <v>3.9656582174979603E-2</v>
      </c>
      <c r="G4112">
        <v>69</v>
      </c>
    </row>
    <row r="4113" spans="1:7" x14ac:dyDescent="0.25">
      <c r="A4113">
        <v>98110</v>
      </c>
      <c r="B4113" t="s">
        <v>7543</v>
      </c>
      <c r="C4113" t="s">
        <v>7521</v>
      </c>
      <c r="D4113" t="s">
        <v>8391</v>
      </c>
      <c r="E4113">
        <v>812400</v>
      </c>
      <c r="F4113">
        <v>-1.74165457184325E-2</v>
      </c>
      <c r="G4113">
        <v>65</v>
      </c>
    </row>
    <row r="4114" spans="1:7" x14ac:dyDescent="0.25">
      <c r="A4114">
        <v>11793</v>
      </c>
      <c r="B4114" t="s">
        <v>1214</v>
      </c>
      <c r="C4114" t="s">
        <v>1075</v>
      </c>
      <c r="D4114" t="s">
        <v>8250</v>
      </c>
      <c r="E4114">
        <v>502600</v>
      </c>
      <c r="F4114">
        <v>4.5123726346433801E-2</v>
      </c>
      <c r="G4114">
        <v>127</v>
      </c>
    </row>
    <row r="4115" spans="1:7" x14ac:dyDescent="0.25">
      <c r="A4115">
        <v>7039</v>
      </c>
      <c r="B4115" t="s">
        <v>757</v>
      </c>
      <c r="C4115" t="s">
        <v>733</v>
      </c>
      <c r="D4115" t="s">
        <v>8250</v>
      </c>
      <c r="E4115">
        <v>602800</v>
      </c>
      <c r="F4115">
        <v>7.1846282372598196E-3</v>
      </c>
      <c r="G4115">
        <v>85.5</v>
      </c>
    </row>
    <row r="4116" spans="1:7" x14ac:dyDescent="0.25">
      <c r="A4116">
        <v>7090</v>
      </c>
      <c r="B4116" t="s">
        <v>139</v>
      </c>
      <c r="C4116" t="s">
        <v>733</v>
      </c>
      <c r="D4116" t="s">
        <v>8250</v>
      </c>
      <c r="E4116">
        <v>719000</v>
      </c>
      <c r="F4116">
        <v>1.41043723554302E-2</v>
      </c>
      <c r="G4116">
        <v>122.5</v>
      </c>
    </row>
    <row r="4117" spans="1:7" x14ac:dyDescent="0.25">
      <c r="A4117">
        <v>14227</v>
      </c>
      <c r="B4117" t="s">
        <v>1474</v>
      </c>
      <c r="C4117" t="s">
        <v>1075</v>
      </c>
      <c r="D4117" t="s">
        <v>8302</v>
      </c>
      <c r="E4117">
        <v>151600</v>
      </c>
      <c r="F4117">
        <v>5.9399021663172603E-2</v>
      </c>
      <c r="G4117">
        <v>77</v>
      </c>
    </row>
    <row r="4118" spans="1:7" x14ac:dyDescent="0.25">
      <c r="A4118">
        <v>98531</v>
      </c>
      <c r="B4118" t="s">
        <v>5921</v>
      </c>
      <c r="C4118" t="s">
        <v>7521</v>
      </c>
      <c r="D4118" t="s">
        <v>5921</v>
      </c>
      <c r="E4118">
        <v>230200</v>
      </c>
      <c r="F4118">
        <v>0.11207729468598999</v>
      </c>
      <c r="G4118">
        <v>59</v>
      </c>
    </row>
    <row r="4119" spans="1:7" x14ac:dyDescent="0.25">
      <c r="A4119">
        <v>29527</v>
      </c>
      <c r="B4119" t="s">
        <v>170</v>
      </c>
      <c r="C4119" t="s">
        <v>2868</v>
      </c>
      <c r="D4119" t="s">
        <v>8312</v>
      </c>
      <c r="E4119">
        <v>148300</v>
      </c>
      <c r="F4119">
        <v>6.8443804034582098E-2</v>
      </c>
      <c r="G4119">
        <v>114</v>
      </c>
    </row>
    <row r="4120" spans="1:7" x14ac:dyDescent="0.25">
      <c r="A4120">
        <v>55378</v>
      </c>
      <c r="B4120" t="s">
        <v>5334</v>
      </c>
      <c r="C4120" t="s">
        <v>5260</v>
      </c>
      <c r="D4120" t="s">
        <v>8314</v>
      </c>
      <c r="E4120">
        <v>309800</v>
      </c>
      <c r="F4120">
        <v>5.8060109289617502E-2</v>
      </c>
      <c r="G4120">
        <v>70</v>
      </c>
    </row>
    <row r="4121" spans="1:7" x14ac:dyDescent="0.25">
      <c r="A4121">
        <v>38632</v>
      </c>
      <c r="B4121" t="s">
        <v>3524</v>
      </c>
      <c r="C4121" t="s">
        <v>3932</v>
      </c>
      <c r="D4121" t="s">
        <v>3852</v>
      </c>
      <c r="E4121">
        <v>217000</v>
      </c>
      <c r="F4121">
        <v>5.0338818973862498E-2</v>
      </c>
      <c r="G4121">
        <v>56</v>
      </c>
    </row>
    <row r="4122" spans="1:7" x14ac:dyDescent="0.25">
      <c r="A4122">
        <v>98367</v>
      </c>
      <c r="B4122" t="s">
        <v>7592</v>
      </c>
      <c r="C4122" t="s">
        <v>7521</v>
      </c>
      <c r="D4122" t="s">
        <v>8391</v>
      </c>
      <c r="E4122">
        <v>392200</v>
      </c>
      <c r="F4122">
        <v>6.6050557216634997E-2</v>
      </c>
      <c r="G4122">
        <v>57</v>
      </c>
    </row>
    <row r="4123" spans="1:7" x14ac:dyDescent="0.25">
      <c r="A4123">
        <v>70130</v>
      </c>
      <c r="B4123" t="s">
        <v>6108</v>
      </c>
      <c r="C4123" t="s">
        <v>6091</v>
      </c>
      <c r="D4123" t="s">
        <v>8318</v>
      </c>
      <c r="E4123">
        <v>368500</v>
      </c>
      <c r="F4123">
        <v>-1.8641810918774999E-2</v>
      </c>
      <c r="G4123">
        <v>150.5</v>
      </c>
    </row>
    <row r="4124" spans="1:7" x14ac:dyDescent="0.25">
      <c r="A4124">
        <v>91214</v>
      </c>
      <c r="B4124" t="s">
        <v>6753</v>
      </c>
      <c r="C4124" t="s">
        <v>99</v>
      </c>
      <c r="D4124" t="s">
        <v>8256</v>
      </c>
      <c r="E4124">
        <v>858600</v>
      </c>
      <c r="F4124">
        <v>1.2619412666588E-2</v>
      </c>
      <c r="G4124">
        <v>53.5</v>
      </c>
    </row>
    <row r="4125" spans="1:7" x14ac:dyDescent="0.25">
      <c r="A4125">
        <v>1906</v>
      </c>
      <c r="B4125" t="s">
        <v>269</v>
      </c>
      <c r="C4125" t="s">
        <v>106</v>
      </c>
      <c r="D4125" t="s">
        <v>8271</v>
      </c>
      <c r="E4125">
        <v>444400</v>
      </c>
      <c r="F4125">
        <v>1.48435715916876E-2</v>
      </c>
      <c r="G4125">
        <v>64</v>
      </c>
    </row>
    <row r="4126" spans="1:7" x14ac:dyDescent="0.25">
      <c r="A4126">
        <v>19053</v>
      </c>
      <c r="B4126" t="s">
        <v>1970</v>
      </c>
      <c r="C4126" t="s">
        <v>1538</v>
      </c>
      <c r="D4126" t="s">
        <v>8293</v>
      </c>
      <c r="E4126">
        <v>297400</v>
      </c>
      <c r="F4126">
        <v>8.8195386702849404E-3</v>
      </c>
      <c r="G4126">
        <v>82.5</v>
      </c>
    </row>
    <row r="4127" spans="1:7" x14ac:dyDescent="0.25">
      <c r="A4127">
        <v>11003</v>
      </c>
      <c r="B4127" t="s">
        <v>1133</v>
      </c>
      <c r="C4127" t="s">
        <v>1075</v>
      </c>
      <c r="D4127" t="s">
        <v>8250</v>
      </c>
      <c r="E4127">
        <v>467200</v>
      </c>
      <c r="F4127">
        <v>5.1541751069097502E-2</v>
      </c>
      <c r="G4127">
        <v>147</v>
      </c>
    </row>
    <row r="4128" spans="1:7" x14ac:dyDescent="0.25">
      <c r="A4128">
        <v>35801</v>
      </c>
      <c r="B4128" t="s">
        <v>3620</v>
      </c>
      <c r="C4128" t="s">
        <v>3568</v>
      </c>
      <c r="D4128" t="s">
        <v>3620</v>
      </c>
      <c r="E4128">
        <v>241900</v>
      </c>
      <c r="F4128">
        <v>2.97999148573861E-2</v>
      </c>
      <c r="G4128">
        <v>66.5</v>
      </c>
    </row>
    <row r="4129" spans="1:7" x14ac:dyDescent="0.25">
      <c r="A4129">
        <v>93933</v>
      </c>
      <c r="B4129" t="s">
        <v>7156</v>
      </c>
      <c r="C4129" t="s">
        <v>99</v>
      </c>
      <c r="D4129" t="s">
        <v>7151</v>
      </c>
      <c r="E4129">
        <v>586400</v>
      </c>
      <c r="F4129">
        <v>5.6195965417867401E-2</v>
      </c>
      <c r="G4129">
        <v>80</v>
      </c>
    </row>
    <row r="4130" spans="1:7" x14ac:dyDescent="0.25">
      <c r="A4130">
        <v>76209</v>
      </c>
      <c r="B4130" t="s">
        <v>2249</v>
      </c>
      <c r="C4130" t="s">
        <v>6396</v>
      </c>
      <c r="D4130" t="s">
        <v>8262</v>
      </c>
      <c r="E4130">
        <v>199400</v>
      </c>
      <c r="F4130">
        <v>6.6880684858212996E-2</v>
      </c>
      <c r="G4130">
        <v>43</v>
      </c>
    </row>
    <row r="4131" spans="1:7" x14ac:dyDescent="0.25">
      <c r="A4131">
        <v>68803</v>
      </c>
      <c r="B4131" t="s">
        <v>1460</v>
      </c>
      <c r="C4131" t="s">
        <v>6064</v>
      </c>
      <c r="D4131" t="s">
        <v>1460</v>
      </c>
      <c r="E4131">
        <v>183400</v>
      </c>
      <c r="F4131">
        <v>6.5659500290528805E-2</v>
      </c>
      <c r="G4131">
        <v>60</v>
      </c>
    </row>
    <row r="4132" spans="1:7" x14ac:dyDescent="0.25">
      <c r="A4132">
        <v>30296</v>
      </c>
      <c r="B4132" t="s">
        <v>816</v>
      </c>
      <c r="C4132" t="s">
        <v>2990</v>
      </c>
      <c r="D4132" t="s">
        <v>8261</v>
      </c>
      <c r="E4132">
        <v>131700</v>
      </c>
      <c r="F4132">
        <v>0.164456233421751</v>
      </c>
      <c r="G4132">
        <v>62</v>
      </c>
    </row>
    <row r="4133" spans="1:7" x14ac:dyDescent="0.25">
      <c r="A4133">
        <v>95003</v>
      </c>
      <c r="B4133" t="s">
        <v>7221</v>
      </c>
      <c r="C4133" t="s">
        <v>99</v>
      </c>
      <c r="D4133" t="s">
        <v>8308</v>
      </c>
      <c r="E4133">
        <v>897300</v>
      </c>
      <c r="F4133">
        <v>-2.1376376922238E-2</v>
      </c>
      <c r="G4133">
        <v>64.5</v>
      </c>
    </row>
    <row r="4134" spans="1:7" x14ac:dyDescent="0.25">
      <c r="A4134">
        <v>80817</v>
      </c>
      <c r="B4134" t="s">
        <v>2665</v>
      </c>
      <c r="C4134" t="s">
        <v>6509</v>
      </c>
      <c r="D4134" t="s">
        <v>6571</v>
      </c>
      <c r="E4134">
        <v>263200</v>
      </c>
      <c r="F4134">
        <v>8.04597701149425E-2</v>
      </c>
      <c r="G4134">
        <v>53</v>
      </c>
    </row>
    <row r="4135" spans="1:7" x14ac:dyDescent="0.25">
      <c r="A4135">
        <v>61611</v>
      </c>
      <c r="B4135" t="s">
        <v>5725</v>
      </c>
      <c r="C4135" t="s">
        <v>5519</v>
      </c>
      <c r="D4135" t="s">
        <v>5722</v>
      </c>
      <c r="E4135">
        <v>122600</v>
      </c>
      <c r="F4135">
        <v>1.3223140495867799E-2</v>
      </c>
      <c r="G4135">
        <v>97</v>
      </c>
    </row>
    <row r="4136" spans="1:7" x14ac:dyDescent="0.25">
      <c r="A4136">
        <v>94609</v>
      </c>
      <c r="B4136" t="s">
        <v>639</v>
      </c>
      <c r="C4136" t="s">
        <v>99</v>
      </c>
      <c r="D4136" t="s">
        <v>8253</v>
      </c>
      <c r="E4136">
        <v>1054400</v>
      </c>
      <c r="F4136">
        <v>4.3443839683325103E-2</v>
      </c>
      <c r="G4136">
        <v>41</v>
      </c>
    </row>
    <row r="4137" spans="1:7" x14ac:dyDescent="0.25">
      <c r="A4137">
        <v>60646</v>
      </c>
      <c r="B4137" t="s">
        <v>5660</v>
      </c>
      <c r="C4137" t="s">
        <v>5519</v>
      </c>
      <c r="D4137" t="s">
        <v>8251</v>
      </c>
      <c r="E4137">
        <v>374400</v>
      </c>
      <c r="F4137">
        <v>-3.5548686244204E-2</v>
      </c>
      <c r="G4137">
        <v>78.5</v>
      </c>
    </row>
    <row r="4138" spans="1:7" x14ac:dyDescent="0.25">
      <c r="A4138">
        <v>74135</v>
      </c>
      <c r="B4138" t="s">
        <v>6347</v>
      </c>
      <c r="C4138" t="s">
        <v>6269</v>
      </c>
      <c r="D4138" t="s">
        <v>6347</v>
      </c>
      <c r="E4138">
        <v>167300</v>
      </c>
      <c r="F4138">
        <v>-5.9737156511350099E-4</v>
      </c>
      <c r="G4138">
        <v>55</v>
      </c>
    </row>
    <row r="4139" spans="1:7" x14ac:dyDescent="0.25">
      <c r="A4139">
        <v>43215</v>
      </c>
      <c r="B4139" t="s">
        <v>2838</v>
      </c>
      <c r="C4139" t="s">
        <v>4080</v>
      </c>
      <c r="D4139" t="s">
        <v>2838</v>
      </c>
      <c r="E4139">
        <v>290300</v>
      </c>
      <c r="F4139">
        <v>3.9012168933428799E-2</v>
      </c>
      <c r="G4139">
        <v>90.5</v>
      </c>
    </row>
    <row r="4140" spans="1:7" x14ac:dyDescent="0.25">
      <c r="A4140">
        <v>48906</v>
      </c>
      <c r="B4140" t="s">
        <v>1532</v>
      </c>
      <c r="C4140" t="s">
        <v>4633</v>
      </c>
      <c r="D4140" t="s">
        <v>8309</v>
      </c>
      <c r="E4140">
        <v>80000</v>
      </c>
      <c r="F4140">
        <v>6.3829787234042507E-2</v>
      </c>
      <c r="G4140">
        <v>64.5</v>
      </c>
    </row>
    <row r="4141" spans="1:7" x14ac:dyDescent="0.25">
      <c r="A4141">
        <v>80113</v>
      </c>
      <c r="B4141" t="s">
        <v>840</v>
      </c>
      <c r="C4141" t="s">
        <v>6509</v>
      </c>
      <c r="D4141" t="s">
        <v>8274</v>
      </c>
      <c r="E4141">
        <v>464700</v>
      </c>
      <c r="F4141">
        <v>5.3263825929283803E-2</v>
      </c>
      <c r="G4141">
        <v>60.5</v>
      </c>
    </row>
    <row r="4142" spans="1:7" x14ac:dyDescent="0.25">
      <c r="A4142">
        <v>1851</v>
      </c>
      <c r="B4142" t="s">
        <v>258</v>
      </c>
      <c r="C4142" t="s">
        <v>106</v>
      </c>
      <c r="D4142" t="s">
        <v>8271</v>
      </c>
      <c r="E4142">
        <v>309400</v>
      </c>
      <c r="F4142">
        <v>4.2452830188679201E-2</v>
      </c>
      <c r="G4142">
        <v>66</v>
      </c>
    </row>
    <row r="4143" spans="1:7" x14ac:dyDescent="0.25">
      <c r="A4143">
        <v>90404</v>
      </c>
      <c r="B4143" t="s">
        <v>6890</v>
      </c>
      <c r="C4143" t="s">
        <v>99</v>
      </c>
      <c r="D4143" t="s">
        <v>8256</v>
      </c>
      <c r="E4143">
        <v>999700</v>
      </c>
      <c r="F4143">
        <v>-1.0296010296010299E-2</v>
      </c>
      <c r="G4143">
        <v>64</v>
      </c>
    </row>
    <row r="4144" spans="1:7" x14ac:dyDescent="0.25">
      <c r="A4144">
        <v>33625</v>
      </c>
      <c r="B4144" t="s">
        <v>3451</v>
      </c>
      <c r="C4144" t="s">
        <v>3212</v>
      </c>
      <c r="D4144" t="s">
        <v>8283</v>
      </c>
      <c r="E4144">
        <v>247100</v>
      </c>
      <c r="F4144">
        <v>5.55318240068347E-2</v>
      </c>
      <c r="G4144">
        <v>72</v>
      </c>
    </row>
    <row r="4145" spans="1:7" x14ac:dyDescent="0.25">
      <c r="A4145">
        <v>76011</v>
      </c>
      <c r="B4145" t="s">
        <v>356</v>
      </c>
      <c r="C4145" t="s">
        <v>6396</v>
      </c>
      <c r="D4145" t="s">
        <v>8262</v>
      </c>
      <c r="E4145">
        <v>149200</v>
      </c>
      <c r="F4145">
        <v>0.14769230769230801</v>
      </c>
      <c r="G4145">
        <v>49</v>
      </c>
    </row>
    <row r="4146" spans="1:7" x14ac:dyDescent="0.25">
      <c r="A4146">
        <v>99801</v>
      </c>
      <c r="B4146" t="s">
        <v>5064</v>
      </c>
      <c r="C4146" t="s">
        <v>7688</v>
      </c>
      <c r="D4146" t="s">
        <v>5064</v>
      </c>
      <c r="E4146">
        <v>396800</v>
      </c>
      <c r="F4146">
        <v>2.4E-2</v>
      </c>
      <c r="G4146">
        <v>64</v>
      </c>
    </row>
    <row r="4147" spans="1:7" x14ac:dyDescent="0.25">
      <c r="A4147">
        <v>60642</v>
      </c>
      <c r="B4147" t="s">
        <v>5660</v>
      </c>
      <c r="C4147" t="s">
        <v>5519</v>
      </c>
      <c r="D4147" t="s">
        <v>8251</v>
      </c>
      <c r="E4147">
        <v>436900</v>
      </c>
      <c r="F4147">
        <v>-2.8031145717463801E-2</v>
      </c>
      <c r="G4147">
        <v>87</v>
      </c>
    </row>
    <row r="4148" spans="1:7" x14ac:dyDescent="0.25">
      <c r="A4148">
        <v>94402</v>
      </c>
      <c r="B4148" t="s">
        <v>3250</v>
      </c>
      <c r="C4148" t="s">
        <v>99</v>
      </c>
      <c r="D4148" t="s">
        <v>8253</v>
      </c>
      <c r="E4148">
        <v>1874200</v>
      </c>
      <c r="F4148">
        <v>-6.8489065606361796E-2</v>
      </c>
      <c r="G4148">
        <v>39.5</v>
      </c>
    </row>
    <row r="4149" spans="1:7" x14ac:dyDescent="0.25">
      <c r="A4149">
        <v>20740</v>
      </c>
      <c r="B4149" t="s">
        <v>2130</v>
      </c>
      <c r="C4149" t="s">
        <v>101</v>
      </c>
      <c r="D4149" t="s">
        <v>8259</v>
      </c>
      <c r="E4149">
        <v>315900</v>
      </c>
      <c r="F4149">
        <v>3.3028122956180503E-2</v>
      </c>
      <c r="G4149">
        <v>82</v>
      </c>
    </row>
    <row r="4150" spans="1:7" x14ac:dyDescent="0.25">
      <c r="A4150">
        <v>76109</v>
      </c>
      <c r="B4150" t="s">
        <v>6454</v>
      </c>
      <c r="C4150" t="s">
        <v>6396</v>
      </c>
      <c r="D4150" t="s">
        <v>8262</v>
      </c>
      <c r="E4150">
        <v>429500</v>
      </c>
      <c r="F4150">
        <v>0</v>
      </c>
      <c r="G4150">
        <v>70</v>
      </c>
    </row>
    <row r="4151" spans="1:7" x14ac:dyDescent="0.25">
      <c r="A4151">
        <v>16823</v>
      </c>
      <c r="B4151" t="s">
        <v>2040</v>
      </c>
      <c r="C4151" t="s">
        <v>1538</v>
      </c>
      <c r="D4151" t="s">
        <v>1728</v>
      </c>
      <c r="E4151">
        <v>201500</v>
      </c>
      <c r="F4151">
        <v>3.7590113285272897E-2</v>
      </c>
      <c r="G4151">
        <v>68</v>
      </c>
    </row>
    <row r="4152" spans="1:7" x14ac:dyDescent="0.25">
      <c r="A4152">
        <v>49048</v>
      </c>
      <c r="B4152" t="s">
        <v>4783</v>
      </c>
      <c r="C4152" t="s">
        <v>4633</v>
      </c>
      <c r="D4152" t="s">
        <v>8339</v>
      </c>
      <c r="E4152">
        <v>110500</v>
      </c>
      <c r="F4152">
        <v>0.100597609561753</v>
      </c>
      <c r="G4152">
        <v>67</v>
      </c>
    </row>
    <row r="4153" spans="1:7" x14ac:dyDescent="0.25">
      <c r="A4153">
        <v>23222</v>
      </c>
      <c r="B4153" t="s">
        <v>157</v>
      </c>
      <c r="C4153" t="s">
        <v>2066</v>
      </c>
      <c r="D4153" t="s">
        <v>157</v>
      </c>
      <c r="E4153">
        <v>148700</v>
      </c>
      <c r="F4153">
        <v>0.10148148148148101</v>
      </c>
      <c r="G4153">
        <v>76</v>
      </c>
    </row>
    <row r="4154" spans="1:7" x14ac:dyDescent="0.25">
      <c r="A4154">
        <v>10956</v>
      </c>
      <c r="B4154" t="s">
        <v>1112</v>
      </c>
      <c r="C4154" t="s">
        <v>1075</v>
      </c>
      <c r="D4154" t="s">
        <v>8250</v>
      </c>
      <c r="E4154">
        <v>484100</v>
      </c>
      <c r="F4154">
        <v>1.0436234606554001E-2</v>
      </c>
      <c r="G4154">
        <v>116</v>
      </c>
    </row>
    <row r="4155" spans="1:7" x14ac:dyDescent="0.25">
      <c r="A4155">
        <v>43202</v>
      </c>
      <c r="B4155" t="s">
        <v>2838</v>
      </c>
      <c r="C4155" t="s">
        <v>4080</v>
      </c>
      <c r="D4155" t="s">
        <v>2838</v>
      </c>
      <c r="E4155">
        <v>260200</v>
      </c>
      <c r="F4155">
        <v>1.44249512670565E-2</v>
      </c>
      <c r="G4155">
        <v>54</v>
      </c>
    </row>
    <row r="4156" spans="1:7" x14ac:dyDescent="0.25">
      <c r="A4156">
        <v>75240</v>
      </c>
      <c r="B4156" t="s">
        <v>2692</v>
      </c>
      <c r="C4156" t="s">
        <v>6396</v>
      </c>
      <c r="D4156" t="s">
        <v>8262</v>
      </c>
      <c r="E4156">
        <v>278300</v>
      </c>
      <c r="F4156">
        <v>2.5046040515653799E-2</v>
      </c>
      <c r="G4156">
        <v>70</v>
      </c>
    </row>
    <row r="4157" spans="1:7" x14ac:dyDescent="0.25">
      <c r="A4157">
        <v>42718</v>
      </c>
      <c r="B4157" t="s">
        <v>4077</v>
      </c>
      <c r="C4157" t="s">
        <v>4016</v>
      </c>
      <c r="D4157" t="s">
        <v>4077</v>
      </c>
      <c r="E4157">
        <v>112600</v>
      </c>
      <c r="F4157">
        <v>7.2380952380952407E-2</v>
      </c>
      <c r="G4157">
        <v>0</v>
      </c>
    </row>
    <row r="4158" spans="1:7" x14ac:dyDescent="0.25">
      <c r="A4158">
        <v>45212</v>
      </c>
      <c r="B4158" t="s">
        <v>310</v>
      </c>
      <c r="C4158" t="s">
        <v>4080</v>
      </c>
      <c r="D4158" t="s">
        <v>4333</v>
      </c>
      <c r="E4158">
        <v>144100</v>
      </c>
      <c r="F4158">
        <v>5.8780308596620097E-2</v>
      </c>
      <c r="G4158">
        <v>62</v>
      </c>
    </row>
    <row r="4159" spans="1:7" x14ac:dyDescent="0.25">
      <c r="A4159">
        <v>98106</v>
      </c>
      <c r="B4159" t="s">
        <v>7542</v>
      </c>
      <c r="C4159" t="s">
        <v>7521</v>
      </c>
      <c r="D4159" t="s">
        <v>8268</v>
      </c>
      <c r="E4159">
        <v>494800</v>
      </c>
      <c r="F4159">
        <v>-4.0341349883630702E-2</v>
      </c>
      <c r="G4159">
        <v>38.5</v>
      </c>
    </row>
    <row r="4160" spans="1:7" x14ac:dyDescent="0.25">
      <c r="A4160">
        <v>7026</v>
      </c>
      <c r="B4160" t="s">
        <v>747</v>
      </c>
      <c r="C4160" t="s">
        <v>733</v>
      </c>
      <c r="D4160" t="s">
        <v>8250</v>
      </c>
      <c r="E4160">
        <v>357000</v>
      </c>
      <c r="F4160">
        <v>4.1423570595099199E-2</v>
      </c>
      <c r="G4160">
        <v>116</v>
      </c>
    </row>
    <row r="4161" spans="1:7" x14ac:dyDescent="0.25">
      <c r="A4161">
        <v>54403</v>
      </c>
      <c r="B4161" t="s">
        <v>5193</v>
      </c>
      <c r="C4161" t="s">
        <v>5049</v>
      </c>
      <c r="D4161" t="s">
        <v>5193</v>
      </c>
      <c r="E4161">
        <v>131700</v>
      </c>
      <c r="F4161">
        <v>2.73010920436817E-2</v>
      </c>
      <c r="G4161">
        <v>79</v>
      </c>
    </row>
    <row r="4162" spans="1:7" x14ac:dyDescent="0.25">
      <c r="A4162">
        <v>89434</v>
      </c>
      <c r="B4162" t="s">
        <v>6858</v>
      </c>
      <c r="C4162" t="s">
        <v>6849</v>
      </c>
      <c r="D4162" t="s">
        <v>6864</v>
      </c>
      <c r="E4162">
        <v>319100</v>
      </c>
      <c r="F4162">
        <v>3.3020394949822E-2</v>
      </c>
      <c r="G4162">
        <v>55</v>
      </c>
    </row>
    <row r="4163" spans="1:7" x14ac:dyDescent="0.25">
      <c r="A4163">
        <v>30028</v>
      </c>
      <c r="B4163" t="s">
        <v>2999</v>
      </c>
      <c r="C4163" t="s">
        <v>2990</v>
      </c>
      <c r="D4163" t="s">
        <v>8261</v>
      </c>
      <c r="E4163">
        <v>272700</v>
      </c>
      <c r="F4163">
        <v>2.8280542986425301E-2</v>
      </c>
      <c r="G4163">
        <v>76</v>
      </c>
    </row>
    <row r="4164" spans="1:7" x14ac:dyDescent="0.25">
      <c r="A4164">
        <v>18301</v>
      </c>
      <c r="B4164" t="s">
        <v>1891</v>
      </c>
      <c r="C4164" t="s">
        <v>1538</v>
      </c>
      <c r="D4164" t="s">
        <v>1891</v>
      </c>
      <c r="E4164">
        <v>166600</v>
      </c>
      <c r="F4164">
        <v>6.4536741214057503E-2</v>
      </c>
      <c r="G4164">
        <v>91</v>
      </c>
    </row>
    <row r="4165" spans="1:7" x14ac:dyDescent="0.25">
      <c r="A4165">
        <v>19802</v>
      </c>
      <c r="B4165" t="s">
        <v>266</v>
      </c>
      <c r="C4165" t="s">
        <v>2044</v>
      </c>
      <c r="D4165" t="s">
        <v>8293</v>
      </c>
      <c r="E4165">
        <v>110800</v>
      </c>
      <c r="F4165">
        <v>2.4976873265494901E-2</v>
      </c>
      <c r="G4165">
        <v>89</v>
      </c>
    </row>
    <row r="4166" spans="1:7" x14ac:dyDescent="0.25">
      <c r="A4166">
        <v>76110</v>
      </c>
      <c r="B4166" t="s">
        <v>6454</v>
      </c>
      <c r="C4166" t="s">
        <v>6396</v>
      </c>
      <c r="D4166" t="s">
        <v>8262</v>
      </c>
      <c r="E4166">
        <v>150100</v>
      </c>
      <c r="F4166">
        <v>7.1377587437544604E-2</v>
      </c>
      <c r="G4166">
        <v>72.5</v>
      </c>
    </row>
    <row r="4167" spans="1:7" x14ac:dyDescent="0.25">
      <c r="A4167">
        <v>32927</v>
      </c>
      <c r="B4167" t="s">
        <v>3335</v>
      </c>
      <c r="C4167" t="s">
        <v>3212</v>
      </c>
      <c r="D4167" t="s">
        <v>8345</v>
      </c>
      <c r="E4167">
        <v>189500</v>
      </c>
      <c r="F4167">
        <v>6.8809926677946998E-2</v>
      </c>
      <c r="G4167">
        <v>64</v>
      </c>
    </row>
    <row r="4168" spans="1:7" x14ac:dyDescent="0.25">
      <c r="A4168">
        <v>38053</v>
      </c>
      <c r="B4168" t="s">
        <v>2257</v>
      </c>
      <c r="C4168" t="s">
        <v>3692</v>
      </c>
      <c r="D4168" t="s">
        <v>3852</v>
      </c>
      <c r="E4168">
        <v>131200</v>
      </c>
      <c r="F4168">
        <v>2.1011673151750999E-2</v>
      </c>
      <c r="G4168">
        <v>66</v>
      </c>
    </row>
    <row r="4169" spans="1:7" x14ac:dyDescent="0.25">
      <c r="A4169">
        <v>95632</v>
      </c>
      <c r="B4169" t="s">
        <v>7303</v>
      </c>
      <c r="C4169" t="s">
        <v>99</v>
      </c>
      <c r="D4169" t="s">
        <v>8273</v>
      </c>
      <c r="E4169">
        <v>364800</v>
      </c>
      <c r="F4169">
        <v>1.6155988857938699E-2</v>
      </c>
      <c r="G4169">
        <v>56</v>
      </c>
    </row>
    <row r="4170" spans="1:7" x14ac:dyDescent="0.25">
      <c r="A4170">
        <v>49006</v>
      </c>
      <c r="B4170" t="s">
        <v>4771</v>
      </c>
      <c r="C4170" t="s">
        <v>4633</v>
      </c>
      <c r="D4170" t="s">
        <v>8339</v>
      </c>
      <c r="E4170">
        <v>144200</v>
      </c>
      <c r="F4170">
        <v>5.0254916241806301E-2</v>
      </c>
      <c r="G4170">
        <v>60</v>
      </c>
    </row>
    <row r="4171" spans="1:7" x14ac:dyDescent="0.25">
      <c r="A4171">
        <v>85013</v>
      </c>
      <c r="B4171" t="s">
        <v>2207</v>
      </c>
      <c r="C4171" t="s">
        <v>6743</v>
      </c>
      <c r="D4171" t="s">
        <v>8264</v>
      </c>
      <c r="E4171">
        <v>321700</v>
      </c>
      <c r="F4171">
        <v>4.4480519480519502E-2</v>
      </c>
      <c r="G4171">
        <v>88.5</v>
      </c>
    </row>
    <row r="4172" spans="1:7" x14ac:dyDescent="0.25">
      <c r="A4172">
        <v>70592</v>
      </c>
      <c r="B4172" t="s">
        <v>2658</v>
      </c>
      <c r="C4172" t="s">
        <v>6091</v>
      </c>
      <c r="D4172" t="s">
        <v>899</v>
      </c>
      <c r="E4172">
        <v>195400</v>
      </c>
      <c r="F4172">
        <v>-1.31313131313131E-2</v>
      </c>
      <c r="G4172">
        <v>116</v>
      </c>
    </row>
    <row r="4173" spans="1:7" x14ac:dyDescent="0.25">
      <c r="A4173">
        <v>12553</v>
      </c>
      <c r="B4173" t="s">
        <v>1309</v>
      </c>
      <c r="C4173" t="s">
        <v>1075</v>
      </c>
      <c r="D4173" t="s">
        <v>8250</v>
      </c>
      <c r="E4173">
        <v>249100</v>
      </c>
      <c r="F4173">
        <v>6.7266495287060801E-2</v>
      </c>
      <c r="G4173">
        <v>123</v>
      </c>
    </row>
    <row r="4174" spans="1:7" x14ac:dyDescent="0.25">
      <c r="A4174">
        <v>92139</v>
      </c>
      <c r="B4174" t="s">
        <v>6962</v>
      </c>
      <c r="C4174" t="s">
        <v>99</v>
      </c>
      <c r="D4174" t="s">
        <v>8275</v>
      </c>
      <c r="E4174">
        <v>465000</v>
      </c>
      <c r="F4174">
        <v>5.4182725005667599E-2</v>
      </c>
      <c r="G4174">
        <v>57</v>
      </c>
    </row>
    <row r="4175" spans="1:7" x14ac:dyDescent="0.25">
      <c r="A4175">
        <v>68154</v>
      </c>
      <c r="B4175" t="s">
        <v>6069</v>
      </c>
      <c r="C4175" t="s">
        <v>6064</v>
      </c>
      <c r="D4175" t="s">
        <v>8386</v>
      </c>
      <c r="E4175">
        <v>236400</v>
      </c>
      <c r="F4175">
        <v>6.82331676457298E-2</v>
      </c>
      <c r="G4175">
        <v>54</v>
      </c>
    </row>
    <row r="4176" spans="1:7" x14ac:dyDescent="0.25">
      <c r="A4176">
        <v>91030</v>
      </c>
      <c r="B4176" t="s">
        <v>6916</v>
      </c>
      <c r="C4176" t="s">
        <v>99</v>
      </c>
      <c r="D4176" t="s">
        <v>8256</v>
      </c>
      <c r="E4176">
        <v>1241400</v>
      </c>
      <c r="F4176">
        <v>7.9853862212943605E-2</v>
      </c>
      <c r="G4176">
        <v>63</v>
      </c>
    </row>
    <row r="4177" spans="1:7" x14ac:dyDescent="0.25">
      <c r="A4177">
        <v>83835</v>
      </c>
      <c r="B4177" t="s">
        <v>3583</v>
      </c>
      <c r="C4177" t="s">
        <v>6625</v>
      </c>
      <c r="D4177" t="s">
        <v>6685</v>
      </c>
      <c r="E4177">
        <v>354000</v>
      </c>
      <c r="F4177">
        <v>6.4981949458483707E-2</v>
      </c>
      <c r="G4177">
        <v>59</v>
      </c>
    </row>
    <row r="4178" spans="1:7" x14ac:dyDescent="0.25">
      <c r="A4178">
        <v>94545</v>
      </c>
      <c r="B4178" t="s">
        <v>5239</v>
      </c>
      <c r="C4178" t="s">
        <v>99</v>
      </c>
      <c r="D4178" t="s">
        <v>8253</v>
      </c>
      <c r="E4178">
        <v>673200</v>
      </c>
      <c r="F4178">
        <v>-1.4781208839455599E-2</v>
      </c>
      <c r="G4178">
        <v>44</v>
      </c>
    </row>
    <row r="4179" spans="1:7" x14ac:dyDescent="0.25">
      <c r="A4179">
        <v>77091</v>
      </c>
      <c r="B4179" t="s">
        <v>2056</v>
      </c>
      <c r="C4179" t="s">
        <v>6396</v>
      </c>
      <c r="D4179" t="s">
        <v>8252</v>
      </c>
      <c r="E4179">
        <v>141700</v>
      </c>
      <c r="F4179">
        <v>0.163382594417077</v>
      </c>
      <c r="G4179">
        <v>84</v>
      </c>
    </row>
    <row r="4180" spans="1:7" x14ac:dyDescent="0.25">
      <c r="A4180">
        <v>32803</v>
      </c>
      <c r="B4180" t="s">
        <v>3324</v>
      </c>
      <c r="C4180" t="s">
        <v>3212</v>
      </c>
      <c r="D4180" t="s">
        <v>8272</v>
      </c>
      <c r="E4180">
        <v>305500</v>
      </c>
      <c r="F4180">
        <v>1.4613085353703099E-2</v>
      </c>
      <c r="G4180">
        <v>77</v>
      </c>
    </row>
    <row r="4181" spans="1:7" x14ac:dyDescent="0.25">
      <c r="A4181">
        <v>7920</v>
      </c>
      <c r="B4181" t="s">
        <v>908</v>
      </c>
      <c r="C4181" t="s">
        <v>733</v>
      </c>
      <c r="D4181" t="s">
        <v>8250</v>
      </c>
      <c r="E4181">
        <v>612100</v>
      </c>
      <c r="F4181">
        <v>-2.9337139232477001E-2</v>
      </c>
      <c r="G4181">
        <v>98</v>
      </c>
    </row>
    <row r="4182" spans="1:7" x14ac:dyDescent="0.25">
      <c r="A4182">
        <v>17109</v>
      </c>
      <c r="B4182" t="s">
        <v>1770</v>
      </c>
      <c r="C4182" t="s">
        <v>1538</v>
      </c>
      <c r="D4182" t="s">
        <v>8364</v>
      </c>
      <c r="E4182">
        <v>155700</v>
      </c>
      <c r="F4182">
        <v>3.59281437125748E-2</v>
      </c>
      <c r="G4182">
        <v>58</v>
      </c>
    </row>
    <row r="4183" spans="1:7" x14ac:dyDescent="0.25">
      <c r="A4183">
        <v>33967</v>
      </c>
      <c r="B4183" t="s">
        <v>3487</v>
      </c>
      <c r="C4183" t="s">
        <v>3212</v>
      </c>
      <c r="D4183" t="s">
        <v>8280</v>
      </c>
      <c r="E4183">
        <v>236200</v>
      </c>
      <c r="F4183">
        <v>2.5466893039049199E-3</v>
      </c>
      <c r="G4183">
        <v>99.5</v>
      </c>
    </row>
    <row r="4184" spans="1:7" x14ac:dyDescent="0.25">
      <c r="A4184">
        <v>33830</v>
      </c>
      <c r="B4184" t="s">
        <v>3472</v>
      </c>
      <c r="C4184" t="s">
        <v>3212</v>
      </c>
      <c r="D4184" t="s">
        <v>8337</v>
      </c>
      <c r="E4184">
        <v>142400</v>
      </c>
      <c r="F4184">
        <v>3.1884057971014498E-2</v>
      </c>
      <c r="G4184">
        <v>87.5</v>
      </c>
    </row>
    <row r="4185" spans="1:7" x14ac:dyDescent="0.25">
      <c r="A4185">
        <v>32223</v>
      </c>
      <c r="B4185" t="s">
        <v>2800</v>
      </c>
      <c r="C4185" t="s">
        <v>3212</v>
      </c>
      <c r="D4185" t="s">
        <v>2800</v>
      </c>
      <c r="E4185">
        <v>273300</v>
      </c>
      <c r="F4185">
        <v>3.3661119515884998E-2</v>
      </c>
      <c r="G4185">
        <v>69</v>
      </c>
    </row>
    <row r="4186" spans="1:7" x14ac:dyDescent="0.25">
      <c r="A4186">
        <v>78411</v>
      </c>
      <c r="B4186" t="s">
        <v>8363</v>
      </c>
      <c r="C4186" t="s">
        <v>6396</v>
      </c>
      <c r="D4186" t="s">
        <v>8363</v>
      </c>
      <c r="E4186">
        <v>136900</v>
      </c>
      <c r="F4186">
        <v>2.16417910447761E-2</v>
      </c>
      <c r="G4186">
        <v>0</v>
      </c>
    </row>
    <row r="4187" spans="1:7" x14ac:dyDescent="0.25">
      <c r="A4187">
        <v>76201</v>
      </c>
      <c r="B4187" t="s">
        <v>2249</v>
      </c>
      <c r="C4187" t="s">
        <v>6396</v>
      </c>
      <c r="D4187" t="s">
        <v>8262</v>
      </c>
      <c r="E4187">
        <v>193400</v>
      </c>
      <c r="F4187">
        <v>7.3847862298722894E-2</v>
      </c>
      <c r="G4187">
        <v>49.5</v>
      </c>
    </row>
    <row r="4188" spans="1:7" x14ac:dyDescent="0.25">
      <c r="A4188">
        <v>38122</v>
      </c>
      <c r="B4188" t="s">
        <v>3852</v>
      </c>
      <c r="C4188" t="s">
        <v>3692</v>
      </c>
      <c r="D4188" t="s">
        <v>3852</v>
      </c>
      <c r="E4188">
        <v>64400</v>
      </c>
      <c r="F4188">
        <v>9.8976109215017094E-2</v>
      </c>
      <c r="G4188">
        <v>67</v>
      </c>
    </row>
    <row r="4189" spans="1:7" x14ac:dyDescent="0.25">
      <c r="A4189">
        <v>30241</v>
      </c>
      <c r="B4189" t="s">
        <v>3050</v>
      </c>
      <c r="C4189" t="s">
        <v>2990</v>
      </c>
      <c r="D4189" t="s">
        <v>8409</v>
      </c>
      <c r="E4189">
        <v>107700</v>
      </c>
      <c r="F4189">
        <v>0.154340836012862</v>
      </c>
      <c r="G4189">
        <v>88.5</v>
      </c>
    </row>
    <row r="4190" spans="1:7" x14ac:dyDescent="0.25">
      <c r="A4190">
        <v>53210</v>
      </c>
      <c r="B4190" t="s">
        <v>5102</v>
      </c>
      <c r="C4190" t="s">
        <v>5049</v>
      </c>
      <c r="D4190" t="s">
        <v>8331</v>
      </c>
      <c r="E4190">
        <v>93100</v>
      </c>
      <c r="F4190">
        <v>0.14373464373464401</v>
      </c>
      <c r="G4190">
        <v>83</v>
      </c>
    </row>
    <row r="4191" spans="1:7" x14ac:dyDescent="0.25">
      <c r="A4191">
        <v>32967</v>
      </c>
      <c r="B4191" t="s">
        <v>3345</v>
      </c>
      <c r="C4191" t="s">
        <v>3212</v>
      </c>
      <c r="D4191" t="s">
        <v>8396</v>
      </c>
      <c r="E4191">
        <v>227300</v>
      </c>
      <c r="F4191">
        <v>1.88256387270282E-2</v>
      </c>
      <c r="G4191">
        <v>104</v>
      </c>
    </row>
    <row r="4192" spans="1:7" x14ac:dyDescent="0.25">
      <c r="A4192">
        <v>16803</v>
      </c>
      <c r="B4192" t="s">
        <v>1729</v>
      </c>
      <c r="C4192" t="s">
        <v>1538</v>
      </c>
      <c r="D4192" t="s">
        <v>1728</v>
      </c>
      <c r="E4192">
        <v>308200</v>
      </c>
      <c r="F4192">
        <v>5.4396168320218999E-2</v>
      </c>
      <c r="G4192">
        <v>73.5</v>
      </c>
    </row>
    <row r="4193" spans="1:7" x14ac:dyDescent="0.25">
      <c r="A4193">
        <v>44903</v>
      </c>
      <c r="B4193" t="s">
        <v>303</v>
      </c>
      <c r="C4193" t="s">
        <v>4080</v>
      </c>
      <c r="D4193" t="s">
        <v>303</v>
      </c>
      <c r="E4193">
        <v>113400</v>
      </c>
      <c r="F4193">
        <v>1.70403587443946E-2</v>
      </c>
      <c r="G4193">
        <v>73</v>
      </c>
    </row>
    <row r="4194" spans="1:7" x14ac:dyDescent="0.25">
      <c r="A4194">
        <v>43606</v>
      </c>
      <c r="B4194" t="s">
        <v>4160</v>
      </c>
      <c r="C4194" t="s">
        <v>4080</v>
      </c>
      <c r="D4194" t="s">
        <v>4160</v>
      </c>
      <c r="E4194">
        <v>121200</v>
      </c>
      <c r="F4194">
        <v>8.3109919571045604E-2</v>
      </c>
      <c r="G4194">
        <v>69.5</v>
      </c>
    </row>
    <row r="4195" spans="1:7" x14ac:dyDescent="0.25">
      <c r="A4195">
        <v>32966</v>
      </c>
      <c r="B4195" t="s">
        <v>3345</v>
      </c>
      <c r="C4195" t="s">
        <v>3212</v>
      </c>
      <c r="D4195" t="s">
        <v>8396</v>
      </c>
      <c r="E4195">
        <v>209700</v>
      </c>
      <c r="F4195">
        <v>1.15774240231548E-2</v>
      </c>
      <c r="G4195">
        <v>119</v>
      </c>
    </row>
    <row r="4196" spans="1:7" x14ac:dyDescent="0.25">
      <c r="A4196">
        <v>30655</v>
      </c>
      <c r="B4196" t="s">
        <v>709</v>
      </c>
      <c r="C4196" t="s">
        <v>2990</v>
      </c>
      <c r="D4196" t="s">
        <v>8261</v>
      </c>
      <c r="E4196">
        <v>180200</v>
      </c>
      <c r="F4196">
        <v>8.0335731414868106E-2</v>
      </c>
      <c r="G4196">
        <v>80</v>
      </c>
    </row>
    <row r="4197" spans="1:7" x14ac:dyDescent="0.25">
      <c r="A4197">
        <v>77586</v>
      </c>
      <c r="B4197" t="s">
        <v>568</v>
      </c>
      <c r="C4197" t="s">
        <v>6396</v>
      </c>
      <c r="D4197" t="s">
        <v>8252</v>
      </c>
      <c r="E4197">
        <v>268100</v>
      </c>
      <c r="F4197">
        <v>2.1333333333333301E-2</v>
      </c>
      <c r="G4197">
        <v>72</v>
      </c>
    </row>
    <row r="4198" spans="1:7" x14ac:dyDescent="0.25">
      <c r="A4198">
        <v>85132</v>
      </c>
      <c r="B4198" t="s">
        <v>1013</v>
      </c>
      <c r="C4198" t="s">
        <v>6743</v>
      </c>
      <c r="D4198" t="s">
        <v>8264</v>
      </c>
      <c r="E4198">
        <v>190600</v>
      </c>
      <c r="F4198">
        <v>7.8664402942840994E-2</v>
      </c>
      <c r="G4198">
        <v>67.5</v>
      </c>
    </row>
    <row r="4199" spans="1:7" x14ac:dyDescent="0.25">
      <c r="A4199">
        <v>32605</v>
      </c>
      <c r="B4199" t="s">
        <v>2081</v>
      </c>
      <c r="C4199" t="s">
        <v>3212</v>
      </c>
      <c r="D4199" t="s">
        <v>2081</v>
      </c>
      <c r="E4199">
        <v>198300</v>
      </c>
      <c r="F4199">
        <v>5.5910543130990399E-2</v>
      </c>
      <c r="G4199">
        <v>63</v>
      </c>
    </row>
    <row r="4200" spans="1:7" x14ac:dyDescent="0.25">
      <c r="A4200">
        <v>60559</v>
      </c>
      <c r="B4200" t="s">
        <v>5659</v>
      </c>
      <c r="C4200" t="s">
        <v>5519</v>
      </c>
      <c r="D4200" t="s">
        <v>8251</v>
      </c>
      <c r="E4200">
        <v>271900</v>
      </c>
      <c r="F4200">
        <v>7.3610599926389399E-4</v>
      </c>
      <c r="G4200">
        <v>73</v>
      </c>
    </row>
    <row r="4201" spans="1:7" x14ac:dyDescent="0.25">
      <c r="A4201">
        <v>27565</v>
      </c>
      <c r="B4201" t="s">
        <v>211</v>
      </c>
      <c r="C4201" t="s">
        <v>2564</v>
      </c>
      <c r="D4201" t="s">
        <v>211</v>
      </c>
      <c r="E4201">
        <v>129400</v>
      </c>
      <c r="F4201">
        <v>0.14818101153504901</v>
      </c>
      <c r="G4201">
        <v>80</v>
      </c>
    </row>
    <row r="4202" spans="1:7" x14ac:dyDescent="0.25">
      <c r="A4202">
        <v>63052</v>
      </c>
      <c r="B4202" t="s">
        <v>5830</v>
      </c>
      <c r="C4202" t="s">
        <v>5817</v>
      </c>
      <c r="D4202" t="s">
        <v>8263</v>
      </c>
      <c r="E4202">
        <v>198100</v>
      </c>
      <c r="F4202">
        <v>3.5546262415054902E-2</v>
      </c>
      <c r="G4202">
        <v>63</v>
      </c>
    </row>
    <row r="4203" spans="1:7" x14ac:dyDescent="0.25">
      <c r="A4203">
        <v>23701</v>
      </c>
      <c r="B4203" t="s">
        <v>429</v>
      </c>
      <c r="C4203" t="s">
        <v>2066</v>
      </c>
      <c r="D4203" t="s">
        <v>8266</v>
      </c>
      <c r="E4203">
        <v>160600</v>
      </c>
      <c r="F4203">
        <v>8.0026899798251505E-2</v>
      </c>
      <c r="G4203">
        <v>94</v>
      </c>
    </row>
    <row r="4204" spans="1:7" x14ac:dyDescent="0.25">
      <c r="A4204">
        <v>29045</v>
      </c>
      <c r="B4204" t="s">
        <v>2878</v>
      </c>
      <c r="C4204" t="s">
        <v>2868</v>
      </c>
      <c r="D4204" t="s">
        <v>1800</v>
      </c>
      <c r="E4204">
        <v>166900</v>
      </c>
      <c r="F4204">
        <v>5.4993678887484201E-2</v>
      </c>
      <c r="G4204">
        <v>89.5</v>
      </c>
    </row>
    <row r="4205" spans="1:7" x14ac:dyDescent="0.25">
      <c r="A4205">
        <v>91803</v>
      </c>
      <c r="B4205" t="s">
        <v>5756</v>
      </c>
      <c r="C4205" t="s">
        <v>99</v>
      </c>
      <c r="D4205" t="s">
        <v>8256</v>
      </c>
      <c r="E4205">
        <v>674900</v>
      </c>
      <c r="F4205">
        <v>0</v>
      </c>
      <c r="G4205">
        <v>54.5</v>
      </c>
    </row>
    <row r="4206" spans="1:7" x14ac:dyDescent="0.25">
      <c r="A4206">
        <v>99645</v>
      </c>
      <c r="B4206" t="s">
        <v>130</v>
      </c>
      <c r="C4206" t="s">
        <v>7688</v>
      </c>
      <c r="D4206" t="s">
        <v>7687</v>
      </c>
      <c r="E4206">
        <v>283000</v>
      </c>
      <c r="F4206">
        <v>5.5182699478001501E-2</v>
      </c>
      <c r="G4206">
        <v>88</v>
      </c>
    </row>
    <row r="4207" spans="1:7" x14ac:dyDescent="0.25">
      <c r="A4207">
        <v>98409</v>
      </c>
      <c r="B4207" t="s">
        <v>7605</v>
      </c>
      <c r="C4207" t="s">
        <v>7521</v>
      </c>
      <c r="D4207" t="s">
        <v>8268</v>
      </c>
      <c r="E4207">
        <v>262300</v>
      </c>
      <c r="F4207">
        <v>7.8979843685725998E-2</v>
      </c>
      <c r="G4207">
        <v>48</v>
      </c>
    </row>
    <row r="4208" spans="1:7" x14ac:dyDescent="0.25">
      <c r="A4208">
        <v>46236</v>
      </c>
      <c r="B4208" t="s">
        <v>255</v>
      </c>
      <c r="C4208" t="s">
        <v>4413</v>
      </c>
      <c r="D4208" t="s">
        <v>8292</v>
      </c>
      <c r="E4208">
        <v>217700</v>
      </c>
      <c r="F4208">
        <v>7.2942336126170501E-2</v>
      </c>
      <c r="G4208">
        <v>64</v>
      </c>
    </row>
    <row r="4209" spans="1:7" x14ac:dyDescent="0.25">
      <c r="A4209">
        <v>2144</v>
      </c>
      <c r="B4209" t="s">
        <v>318</v>
      </c>
      <c r="C4209" t="s">
        <v>106</v>
      </c>
      <c r="D4209" t="s">
        <v>8271</v>
      </c>
      <c r="E4209">
        <v>838800</v>
      </c>
      <c r="F4209">
        <v>2.90761869709238E-2</v>
      </c>
      <c r="G4209">
        <v>60</v>
      </c>
    </row>
    <row r="4210" spans="1:7" x14ac:dyDescent="0.25">
      <c r="A4210">
        <v>1002</v>
      </c>
      <c r="B4210" t="s">
        <v>108</v>
      </c>
      <c r="C4210" t="s">
        <v>106</v>
      </c>
      <c r="D4210" t="s">
        <v>144</v>
      </c>
      <c r="E4210">
        <v>335800</v>
      </c>
      <c r="F4210">
        <v>2.03585536311152E-2</v>
      </c>
      <c r="G4210">
        <v>106</v>
      </c>
    </row>
    <row r="4211" spans="1:7" x14ac:dyDescent="0.25">
      <c r="A4211">
        <v>92673</v>
      </c>
      <c r="B4211" t="s">
        <v>7028</v>
      </c>
      <c r="C4211" t="s">
        <v>99</v>
      </c>
      <c r="D4211" t="s">
        <v>8256</v>
      </c>
      <c r="E4211">
        <v>923000</v>
      </c>
      <c r="F4211">
        <v>7.5897213488019101E-4</v>
      </c>
      <c r="G4211">
        <v>72.5</v>
      </c>
    </row>
    <row r="4212" spans="1:7" x14ac:dyDescent="0.25">
      <c r="A4212">
        <v>60544</v>
      </c>
      <c r="B4212" t="s">
        <v>540</v>
      </c>
      <c r="C4212" t="s">
        <v>5519</v>
      </c>
      <c r="D4212" t="s">
        <v>8251</v>
      </c>
      <c r="E4212">
        <v>235100</v>
      </c>
      <c r="F4212">
        <v>3.4771126760563403E-2</v>
      </c>
      <c r="G4212">
        <v>71</v>
      </c>
    </row>
    <row r="4213" spans="1:7" x14ac:dyDescent="0.25">
      <c r="A4213">
        <v>33325</v>
      </c>
      <c r="B4213" t="s">
        <v>3398</v>
      </c>
      <c r="C4213" t="s">
        <v>3212</v>
      </c>
      <c r="D4213" t="s">
        <v>8265</v>
      </c>
      <c r="E4213">
        <v>394600</v>
      </c>
      <c r="F4213">
        <v>1.9901783406565E-2</v>
      </c>
      <c r="G4213">
        <v>97.5</v>
      </c>
    </row>
    <row r="4214" spans="1:7" x14ac:dyDescent="0.25">
      <c r="A4214">
        <v>7701</v>
      </c>
      <c r="B4214" t="s">
        <v>424</v>
      </c>
      <c r="C4214" t="s">
        <v>733</v>
      </c>
      <c r="D4214" t="s">
        <v>8250</v>
      </c>
      <c r="E4214">
        <v>397700</v>
      </c>
      <c r="F4214">
        <v>2.7117768595041301E-2</v>
      </c>
      <c r="G4214">
        <v>102</v>
      </c>
    </row>
    <row r="4215" spans="1:7" x14ac:dyDescent="0.25">
      <c r="A4215">
        <v>17315</v>
      </c>
      <c r="B4215" t="s">
        <v>297</v>
      </c>
      <c r="C4215" t="s">
        <v>1538</v>
      </c>
      <c r="D4215" t="s">
        <v>8310</v>
      </c>
      <c r="E4215">
        <v>172800</v>
      </c>
      <c r="F4215">
        <v>3.2258064516128997E-2</v>
      </c>
      <c r="G4215">
        <v>71.5</v>
      </c>
    </row>
    <row r="4216" spans="1:7" x14ac:dyDescent="0.25">
      <c r="A4216">
        <v>75082</v>
      </c>
      <c r="B4216" t="s">
        <v>6411</v>
      </c>
      <c r="C4216" t="s">
        <v>6396</v>
      </c>
      <c r="D4216" t="s">
        <v>8262</v>
      </c>
      <c r="E4216">
        <v>361500</v>
      </c>
      <c r="F4216">
        <v>-9.5890410958904097E-3</v>
      </c>
      <c r="G4216">
        <v>54</v>
      </c>
    </row>
    <row r="4217" spans="1:7" x14ac:dyDescent="0.25">
      <c r="A4217">
        <v>72501</v>
      </c>
      <c r="B4217" t="s">
        <v>4541</v>
      </c>
      <c r="C4217" t="s">
        <v>6206</v>
      </c>
      <c r="D4217" t="s">
        <v>4541</v>
      </c>
      <c r="E4217">
        <v>97700</v>
      </c>
      <c r="F4217">
        <v>1.03412616339193E-2</v>
      </c>
      <c r="G4217">
        <v>0</v>
      </c>
    </row>
    <row r="4218" spans="1:7" x14ac:dyDescent="0.25">
      <c r="A4218">
        <v>10710</v>
      </c>
      <c r="B4218" t="s">
        <v>1108</v>
      </c>
      <c r="C4218" t="s">
        <v>1075</v>
      </c>
      <c r="D4218" t="s">
        <v>8250</v>
      </c>
      <c r="E4218">
        <v>522500</v>
      </c>
      <c r="F4218">
        <v>2.87458161055326E-2</v>
      </c>
      <c r="G4218">
        <v>110</v>
      </c>
    </row>
    <row r="4219" spans="1:7" x14ac:dyDescent="0.25">
      <c r="A4219">
        <v>32606</v>
      </c>
      <c r="B4219" t="s">
        <v>2081</v>
      </c>
      <c r="C4219" t="s">
        <v>3212</v>
      </c>
      <c r="D4219" t="s">
        <v>2081</v>
      </c>
      <c r="E4219">
        <v>232200</v>
      </c>
      <c r="F4219">
        <v>3.3837934105075698E-2</v>
      </c>
      <c r="G4219">
        <v>65</v>
      </c>
    </row>
    <row r="4220" spans="1:7" x14ac:dyDescent="0.25">
      <c r="A4220">
        <v>23139</v>
      </c>
      <c r="B4220" t="s">
        <v>2412</v>
      </c>
      <c r="C4220" t="s">
        <v>2066</v>
      </c>
      <c r="D4220" t="s">
        <v>157</v>
      </c>
      <c r="E4220">
        <v>275700</v>
      </c>
      <c r="F4220">
        <v>7.3598130841121503E-2</v>
      </c>
      <c r="G4220">
        <v>66</v>
      </c>
    </row>
    <row r="4221" spans="1:7" x14ac:dyDescent="0.25">
      <c r="A4221">
        <v>85629</v>
      </c>
      <c r="B4221" t="s">
        <v>6785</v>
      </c>
      <c r="C4221" t="s">
        <v>6743</v>
      </c>
      <c r="D4221" t="s">
        <v>6794</v>
      </c>
      <c r="E4221">
        <v>215800</v>
      </c>
      <c r="F4221">
        <v>7.8460769615192397E-2</v>
      </c>
      <c r="G4221">
        <v>68.5</v>
      </c>
    </row>
    <row r="4222" spans="1:7" x14ac:dyDescent="0.25">
      <c r="A4222">
        <v>77017</v>
      </c>
      <c r="B4222" t="s">
        <v>2056</v>
      </c>
      <c r="C4222" t="s">
        <v>6396</v>
      </c>
      <c r="D4222" t="s">
        <v>8252</v>
      </c>
      <c r="E4222">
        <v>135300</v>
      </c>
      <c r="F4222">
        <v>7.3809523809523797E-2</v>
      </c>
      <c r="G4222">
        <v>77</v>
      </c>
    </row>
    <row r="4223" spans="1:7" x14ac:dyDescent="0.25">
      <c r="A4223">
        <v>85297</v>
      </c>
      <c r="B4223" t="s">
        <v>2882</v>
      </c>
      <c r="C4223" t="s">
        <v>6743</v>
      </c>
      <c r="D4223" t="s">
        <v>8264</v>
      </c>
      <c r="E4223">
        <v>351500</v>
      </c>
      <c r="F4223">
        <v>5.8734939759036098E-2</v>
      </c>
      <c r="G4223">
        <v>51</v>
      </c>
    </row>
    <row r="4224" spans="1:7" x14ac:dyDescent="0.25">
      <c r="A4224">
        <v>76801</v>
      </c>
      <c r="B4224" t="s">
        <v>6482</v>
      </c>
      <c r="C4224" t="s">
        <v>6396</v>
      </c>
      <c r="D4224" t="s">
        <v>6482</v>
      </c>
      <c r="E4224">
        <v>90500</v>
      </c>
      <c r="F4224">
        <v>0.15139949109414799</v>
      </c>
      <c r="G4224">
        <v>85</v>
      </c>
    </row>
    <row r="4225" spans="1:7" x14ac:dyDescent="0.25">
      <c r="A4225">
        <v>77066</v>
      </c>
      <c r="B4225" t="s">
        <v>2056</v>
      </c>
      <c r="C4225" t="s">
        <v>6396</v>
      </c>
      <c r="D4225" t="s">
        <v>8252</v>
      </c>
      <c r="E4225">
        <v>169700</v>
      </c>
      <c r="F4225">
        <v>3.3495736906211902E-2</v>
      </c>
      <c r="G4225">
        <v>59</v>
      </c>
    </row>
    <row r="4226" spans="1:7" x14ac:dyDescent="0.25">
      <c r="A4226">
        <v>11572</v>
      </c>
      <c r="B4226" t="s">
        <v>1162</v>
      </c>
      <c r="C4226" t="s">
        <v>1075</v>
      </c>
      <c r="D4226" t="s">
        <v>8250</v>
      </c>
      <c r="E4226">
        <v>516200</v>
      </c>
      <c r="F4226">
        <v>1.27525995683736E-2</v>
      </c>
      <c r="G4226">
        <v>140</v>
      </c>
    </row>
    <row r="4227" spans="1:7" x14ac:dyDescent="0.25">
      <c r="A4227">
        <v>60452</v>
      </c>
      <c r="B4227" t="s">
        <v>5624</v>
      </c>
      <c r="C4227" t="s">
        <v>5519</v>
      </c>
      <c r="D4227" t="s">
        <v>8251</v>
      </c>
      <c r="E4227">
        <v>188800</v>
      </c>
      <c r="F4227">
        <v>1.9989195029713702E-2</v>
      </c>
      <c r="G4227">
        <v>79</v>
      </c>
    </row>
    <row r="4228" spans="1:7" x14ac:dyDescent="0.25">
      <c r="A4228">
        <v>14617</v>
      </c>
      <c r="B4228" t="s">
        <v>1516</v>
      </c>
      <c r="C4228" t="s">
        <v>1075</v>
      </c>
      <c r="D4228" t="s">
        <v>403</v>
      </c>
      <c r="E4228">
        <v>140700</v>
      </c>
      <c r="F4228">
        <v>6.4296520423600595E-2</v>
      </c>
      <c r="G4228">
        <v>69</v>
      </c>
    </row>
    <row r="4229" spans="1:7" x14ac:dyDescent="0.25">
      <c r="A4229">
        <v>21001</v>
      </c>
      <c r="B4229" t="s">
        <v>2172</v>
      </c>
      <c r="C4229" t="s">
        <v>101</v>
      </c>
      <c r="D4229" t="s">
        <v>8267</v>
      </c>
      <c r="E4229">
        <v>210200</v>
      </c>
      <c r="F4229">
        <v>3.3939990162321701E-2</v>
      </c>
      <c r="G4229">
        <v>91</v>
      </c>
    </row>
    <row r="4230" spans="1:7" x14ac:dyDescent="0.25">
      <c r="A4230">
        <v>22902</v>
      </c>
      <c r="B4230" t="s">
        <v>2373</v>
      </c>
      <c r="C4230" t="s">
        <v>2066</v>
      </c>
      <c r="D4230" t="s">
        <v>2373</v>
      </c>
      <c r="E4230">
        <v>299500</v>
      </c>
      <c r="F4230">
        <v>4.7935619314205702E-2</v>
      </c>
      <c r="G4230">
        <v>80</v>
      </c>
    </row>
    <row r="4231" spans="1:7" x14ac:dyDescent="0.25">
      <c r="A4231">
        <v>73127</v>
      </c>
      <c r="B4231" t="s">
        <v>6295</v>
      </c>
      <c r="C4231" t="s">
        <v>6269</v>
      </c>
      <c r="D4231" t="s">
        <v>6295</v>
      </c>
      <c r="E4231">
        <v>121000</v>
      </c>
      <c r="F4231">
        <v>7.1744906997342803E-2</v>
      </c>
      <c r="G4231">
        <v>64</v>
      </c>
    </row>
    <row r="4232" spans="1:7" x14ac:dyDescent="0.25">
      <c r="A4232">
        <v>10598</v>
      </c>
      <c r="B4232" t="s">
        <v>1093</v>
      </c>
      <c r="C4232" t="s">
        <v>1075</v>
      </c>
      <c r="D4232" t="s">
        <v>8250</v>
      </c>
      <c r="E4232">
        <v>465100</v>
      </c>
      <c r="F4232">
        <v>2.4675038554747699E-2</v>
      </c>
      <c r="G4232">
        <v>111</v>
      </c>
    </row>
    <row r="4233" spans="1:7" x14ac:dyDescent="0.25">
      <c r="A4233">
        <v>35007</v>
      </c>
      <c r="B4233" t="s">
        <v>3572</v>
      </c>
      <c r="C4233" t="s">
        <v>3568</v>
      </c>
      <c r="D4233" t="s">
        <v>8299</v>
      </c>
      <c r="E4233">
        <v>178500</v>
      </c>
      <c r="F4233">
        <v>5.8718861209964397E-2</v>
      </c>
      <c r="G4233">
        <v>53.5</v>
      </c>
    </row>
    <row r="4234" spans="1:7" x14ac:dyDescent="0.25">
      <c r="A4234">
        <v>82604</v>
      </c>
      <c r="B4234" t="s">
        <v>6614</v>
      </c>
      <c r="C4234" t="s">
        <v>6604</v>
      </c>
      <c r="D4234" t="s">
        <v>6614</v>
      </c>
      <c r="E4234">
        <v>214400</v>
      </c>
      <c r="F4234">
        <v>4.0776699029126201E-2</v>
      </c>
      <c r="G4234">
        <v>81</v>
      </c>
    </row>
    <row r="4235" spans="1:7" x14ac:dyDescent="0.25">
      <c r="A4235">
        <v>33030</v>
      </c>
      <c r="B4235" t="s">
        <v>3353</v>
      </c>
      <c r="C4235" t="s">
        <v>3212</v>
      </c>
      <c r="D4235" t="s">
        <v>8265</v>
      </c>
      <c r="E4235">
        <v>243300</v>
      </c>
      <c r="F4235">
        <v>9.3483146067415701E-2</v>
      </c>
      <c r="G4235">
        <v>90</v>
      </c>
    </row>
    <row r="4236" spans="1:7" x14ac:dyDescent="0.25">
      <c r="A4236">
        <v>23113</v>
      </c>
      <c r="B4236" t="s">
        <v>2408</v>
      </c>
      <c r="C4236" t="s">
        <v>2066</v>
      </c>
      <c r="D4236" t="s">
        <v>157</v>
      </c>
      <c r="E4236">
        <v>445200</v>
      </c>
      <c r="F4236">
        <v>1.7832647462277099E-2</v>
      </c>
      <c r="G4236">
        <v>97.5</v>
      </c>
    </row>
    <row r="4237" spans="1:7" x14ac:dyDescent="0.25">
      <c r="A4237">
        <v>28203</v>
      </c>
      <c r="B4237" t="s">
        <v>648</v>
      </c>
      <c r="C4237" t="s">
        <v>2564</v>
      </c>
      <c r="D4237" t="s">
        <v>8258</v>
      </c>
      <c r="E4237">
        <v>461100</v>
      </c>
      <c r="F4237">
        <v>4.2033898305084701E-2</v>
      </c>
      <c r="G4237">
        <v>62</v>
      </c>
    </row>
    <row r="4238" spans="1:7" x14ac:dyDescent="0.25">
      <c r="A4238">
        <v>28328</v>
      </c>
      <c r="B4238" t="s">
        <v>200</v>
      </c>
      <c r="C4238" t="s">
        <v>2564</v>
      </c>
      <c r="E4238">
        <v>128800</v>
      </c>
      <c r="F4238">
        <v>0.104631217838765</v>
      </c>
      <c r="G4238">
        <v>95</v>
      </c>
    </row>
    <row r="4239" spans="1:7" x14ac:dyDescent="0.25">
      <c r="A4239">
        <v>55305</v>
      </c>
      <c r="B4239" t="s">
        <v>5307</v>
      </c>
      <c r="C4239" t="s">
        <v>5260</v>
      </c>
      <c r="D4239" t="s">
        <v>8314</v>
      </c>
      <c r="E4239">
        <v>335500</v>
      </c>
      <c r="F4239">
        <v>-5.92592592592593E-3</v>
      </c>
      <c r="G4239">
        <v>71</v>
      </c>
    </row>
    <row r="4240" spans="1:7" x14ac:dyDescent="0.25">
      <c r="A4240">
        <v>95242</v>
      </c>
      <c r="B4240" t="s">
        <v>846</v>
      </c>
      <c r="C4240" t="s">
        <v>99</v>
      </c>
      <c r="D4240" t="s">
        <v>8351</v>
      </c>
      <c r="E4240">
        <v>403100</v>
      </c>
      <c r="F4240">
        <v>2.1023302938196601E-2</v>
      </c>
      <c r="G4240">
        <v>58</v>
      </c>
    </row>
    <row r="4241" spans="1:7" x14ac:dyDescent="0.25">
      <c r="A4241">
        <v>93552</v>
      </c>
      <c r="B4241" t="s">
        <v>7121</v>
      </c>
      <c r="C4241" t="s">
        <v>99</v>
      </c>
      <c r="D4241" t="s">
        <v>8256</v>
      </c>
      <c r="E4241">
        <v>313600</v>
      </c>
      <c r="F4241">
        <v>3.9098740888005301E-2</v>
      </c>
      <c r="G4241">
        <v>77</v>
      </c>
    </row>
    <row r="4242" spans="1:7" x14ac:dyDescent="0.25">
      <c r="A4242">
        <v>33708</v>
      </c>
      <c r="B4242" t="s">
        <v>3456</v>
      </c>
      <c r="C4242" t="s">
        <v>3212</v>
      </c>
      <c r="D4242" t="s">
        <v>8283</v>
      </c>
      <c r="E4242">
        <v>398300</v>
      </c>
      <c r="F4242">
        <v>4.6780551905387699E-2</v>
      </c>
      <c r="G4242">
        <v>87</v>
      </c>
    </row>
    <row r="4243" spans="1:7" x14ac:dyDescent="0.25">
      <c r="A4243">
        <v>98516</v>
      </c>
      <c r="B4243" t="s">
        <v>1033</v>
      </c>
      <c r="C4243" t="s">
        <v>7521</v>
      </c>
      <c r="D4243" t="s">
        <v>8354</v>
      </c>
      <c r="E4243">
        <v>360300</v>
      </c>
      <c r="F4243">
        <v>3.9226997404095798E-2</v>
      </c>
      <c r="G4243">
        <v>60.5</v>
      </c>
    </row>
    <row r="4244" spans="1:7" x14ac:dyDescent="0.25">
      <c r="A4244">
        <v>94062</v>
      </c>
      <c r="B4244" t="s">
        <v>7173</v>
      </c>
      <c r="C4244" t="s">
        <v>99</v>
      </c>
      <c r="D4244" t="s">
        <v>8253</v>
      </c>
      <c r="E4244">
        <v>1984800</v>
      </c>
      <c r="F4244">
        <v>-0.104655359076146</v>
      </c>
      <c r="G4244">
        <v>39</v>
      </c>
    </row>
    <row r="4245" spans="1:7" x14ac:dyDescent="0.25">
      <c r="A4245">
        <v>92277</v>
      </c>
      <c r="B4245" t="s">
        <v>6990</v>
      </c>
      <c r="C4245" t="s">
        <v>99</v>
      </c>
      <c r="D4245" t="s">
        <v>8282</v>
      </c>
      <c r="E4245">
        <v>139400</v>
      </c>
      <c r="F4245">
        <v>0.12965964343598099</v>
      </c>
      <c r="G4245">
        <v>82</v>
      </c>
    </row>
    <row r="4246" spans="1:7" x14ac:dyDescent="0.25">
      <c r="A4246">
        <v>33563</v>
      </c>
      <c r="B4246" t="s">
        <v>3436</v>
      </c>
      <c r="C4246" t="s">
        <v>3212</v>
      </c>
      <c r="D4246" t="s">
        <v>8283</v>
      </c>
      <c r="E4246">
        <v>158700</v>
      </c>
      <c r="F4246">
        <v>4.8909451421017901E-2</v>
      </c>
      <c r="G4246">
        <v>77</v>
      </c>
    </row>
    <row r="4247" spans="1:7" x14ac:dyDescent="0.25">
      <c r="A4247">
        <v>80516</v>
      </c>
      <c r="B4247" t="s">
        <v>1710</v>
      </c>
      <c r="C4247" t="s">
        <v>6509</v>
      </c>
      <c r="D4247" t="s">
        <v>6560</v>
      </c>
      <c r="E4247">
        <v>490900</v>
      </c>
      <c r="F4247">
        <v>2.6343299184612201E-2</v>
      </c>
      <c r="G4247">
        <v>61</v>
      </c>
    </row>
    <row r="4248" spans="1:7" x14ac:dyDescent="0.25">
      <c r="A4248">
        <v>48340</v>
      </c>
      <c r="B4248" t="s">
        <v>4697</v>
      </c>
      <c r="C4248" t="s">
        <v>4633</v>
      </c>
      <c r="D4248" t="s">
        <v>8278</v>
      </c>
      <c r="E4248">
        <v>65400</v>
      </c>
      <c r="F4248">
        <v>0.123711340206186</v>
      </c>
      <c r="G4248">
        <v>74</v>
      </c>
    </row>
    <row r="4249" spans="1:7" x14ac:dyDescent="0.25">
      <c r="A4249">
        <v>33301</v>
      </c>
      <c r="B4249" t="s">
        <v>3395</v>
      </c>
      <c r="C4249" t="s">
        <v>3212</v>
      </c>
      <c r="D4249" t="s">
        <v>8265</v>
      </c>
      <c r="E4249">
        <v>522700</v>
      </c>
      <c r="F4249">
        <v>-1.7665852283405399E-2</v>
      </c>
      <c r="G4249">
        <v>169</v>
      </c>
    </row>
    <row r="4250" spans="1:7" x14ac:dyDescent="0.25">
      <c r="A4250">
        <v>2215</v>
      </c>
      <c r="B4250" t="s">
        <v>316</v>
      </c>
      <c r="C4250" t="s">
        <v>106</v>
      </c>
      <c r="D4250" t="s">
        <v>8271</v>
      </c>
      <c r="E4250">
        <v>580800</v>
      </c>
      <c r="F4250">
        <v>-1.7188037126160201E-3</v>
      </c>
      <c r="G4250">
        <v>71</v>
      </c>
    </row>
    <row r="4251" spans="1:7" x14ac:dyDescent="0.25">
      <c r="A4251">
        <v>22152</v>
      </c>
      <c r="B4251" t="s">
        <v>144</v>
      </c>
      <c r="C4251" t="s">
        <v>2066</v>
      </c>
      <c r="D4251" t="s">
        <v>8259</v>
      </c>
      <c r="E4251">
        <v>498000</v>
      </c>
      <c r="F4251">
        <v>3.3838488685904097E-2</v>
      </c>
      <c r="G4251">
        <v>47.5</v>
      </c>
    </row>
    <row r="4252" spans="1:7" x14ac:dyDescent="0.25">
      <c r="A4252">
        <v>96819</v>
      </c>
      <c r="B4252" t="s">
        <v>7408</v>
      </c>
      <c r="C4252" t="s">
        <v>7368</v>
      </c>
      <c r="D4252" t="s">
        <v>8315</v>
      </c>
      <c r="E4252">
        <v>824700</v>
      </c>
      <c r="F4252">
        <v>-3.2950281425891202E-2</v>
      </c>
      <c r="G4252">
        <v>88</v>
      </c>
    </row>
    <row r="4253" spans="1:7" x14ac:dyDescent="0.25">
      <c r="A4253">
        <v>30286</v>
      </c>
      <c r="B4253" t="s">
        <v>3060</v>
      </c>
      <c r="C4253" t="s">
        <v>2990</v>
      </c>
      <c r="D4253" t="s">
        <v>3060</v>
      </c>
      <c r="E4253">
        <v>74000</v>
      </c>
      <c r="F4253">
        <v>9.4674556213017694E-2</v>
      </c>
      <c r="G4253">
        <v>105</v>
      </c>
    </row>
    <row r="4254" spans="1:7" x14ac:dyDescent="0.25">
      <c r="A4254">
        <v>28804</v>
      </c>
      <c r="B4254" t="s">
        <v>2862</v>
      </c>
      <c r="C4254" t="s">
        <v>2564</v>
      </c>
      <c r="D4254" t="s">
        <v>2862</v>
      </c>
      <c r="E4254">
        <v>388700</v>
      </c>
      <c r="F4254">
        <v>1.43528183716075E-2</v>
      </c>
      <c r="G4254">
        <v>92</v>
      </c>
    </row>
    <row r="4255" spans="1:7" x14ac:dyDescent="0.25">
      <c r="A4255">
        <v>48506</v>
      </c>
      <c r="B4255" t="s">
        <v>4719</v>
      </c>
      <c r="C4255" t="s">
        <v>4633</v>
      </c>
      <c r="D4255" t="s">
        <v>4719</v>
      </c>
      <c r="E4255">
        <v>25400</v>
      </c>
      <c r="F4255">
        <v>6.7226890756302504E-2</v>
      </c>
      <c r="G4255">
        <v>65</v>
      </c>
    </row>
    <row r="4256" spans="1:7" x14ac:dyDescent="0.25">
      <c r="A4256">
        <v>34219</v>
      </c>
      <c r="B4256" t="s">
        <v>3507</v>
      </c>
      <c r="C4256" t="s">
        <v>3212</v>
      </c>
      <c r="D4256" t="s">
        <v>8311</v>
      </c>
      <c r="E4256">
        <v>296700</v>
      </c>
      <c r="F4256">
        <v>5.3248136315228997E-2</v>
      </c>
      <c r="G4256">
        <v>97</v>
      </c>
    </row>
    <row r="4257" spans="1:7" x14ac:dyDescent="0.25">
      <c r="A4257">
        <v>28012</v>
      </c>
      <c r="B4257" t="s">
        <v>357</v>
      </c>
      <c r="C4257" t="s">
        <v>2564</v>
      </c>
      <c r="D4257" t="s">
        <v>8258</v>
      </c>
      <c r="E4257">
        <v>210300</v>
      </c>
      <c r="F4257">
        <v>9.2467532467532407E-2</v>
      </c>
      <c r="G4257">
        <v>63</v>
      </c>
    </row>
    <row r="4258" spans="1:7" x14ac:dyDescent="0.25">
      <c r="A4258">
        <v>92679</v>
      </c>
      <c r="B4258" t="s">
        <v>7041</v>
      </c>
      <c r="C4258" t="s">
        <v>99</v>
      </c>
      <c r="D4258" t="s">
        <v>8256</v>
      </c>
      <c r="E4258">
        <v>895700</v>
      </c>
      <c r="F4258">
        <v>-1.8195768935657101E-2</v>
      </c>
      <c r="G4258">
        <v>97</v>
      </c>
    </row>
    <row r="4259" spans="1:7" x14ac:dyDescent="0.25">
      <c r="A4259">
        <v>33314</v>
      </c>
      <c r="B4259" t="s">
        <v>3398</v>
      </c>
      <c r="C4259" t="s">
        <v>3212</v>
      </c>
      <c r="D4259" t="s">
        <v>8265</v>
      </c>
      <c r="E4259">
        <v>233000</v>
      </c>
      <c r="F4259">
        <v>3.5555555555555597E-2</v>
      </c>
      <c r="G4259">
        <v>101</v>
      </c>
    </row>
    <row r="4260" spans="1:7" x14ac:dyDescent="0.25">
      <c r="A4260">
        <v>95618</v>
      </c>
      <c r="B4260" t="s">
        <v>5682</v>
      </c>
      <c r="C4260" t="s">
        <v>99</v>
      </c>
      <c r="D4260" t="s">
        <v>8273</v>
      </c>
      <c r="E4260">
        <v>644000</v>
      </c>
      <c r="F4260">
        <v>-1.3480392156862701E-2</v>
      </c>
      <c r="G4260">
        <v>50</v>
      </c>
    </row>
    <row r="4261" spans="1:7" x14ac:dyDescent="0.25">
      <c r="A4261">
        <v>19971</v>
      </c>
      <c r="B4261" t="s">
        <v>2061</v>
      </c>
      <c r="C4261" t="s">
        <v>2044</v>
      </c>
      <c r="D4261" t="s">
        <v>284</v>
      </c>
      <c r="E4261">
        <v>642900</v>
      </c>
      <c r="F4261">
        <v>5.4972103708565798E-2</v>
      </c>
      <c r="G4261">
        <v>121</v>
      </c>
    </row>
    <row r="4262" spans="1:7" x14ac:dyDescent="0.25">
      <c r="A4262">
        <v>33825</v>
      </c>
      <c r="B4262" t="s">
        <v>3469</v>
      </c>
      <c r="C4262" t="s">
        <v>3212</v>
      </c>
      <c r="D4262" t="s">
        <v>3484</v>
      </c>
      <c r="E4262">
        <v>117600</v>
      </c>
      <c r="F4262">
        <v>9.7014925373134303E-2</v>
      </c>
      <c r="G4262">
        <v>97</v>
      </c>
    </row>
    <row r="4263" spans="1:7" x14ac:dyDescent="0.25">
      <c r="A4263">
        <v>60091</v>
      </c>
      <c r="B4263" t="s">
        <v>5554</v>
      </c>
      <c r="C4263" t="s">
        <v>5519</v>
      </c>
      <c r="D4263" t="s">
        <v>8251</v>
      </c>
      <c r="E4263">
        <v>623200</v>
      </c>
      <c r="F4263">
        <v>2.1471889854122302E-2</v>
      </c>
      <c r="G4263">
        <v>110.5</v>
      </c>
    </row>
    <row r="4264" spans="1:7" x14ac:dyDescent="0.25">
      <c r="A4264">
        <v>53405</v>
      </c>
      <c r="B4264" t="s">
        <v>5107</v>
      </c>
      <c r="C4264" t="s">
        <v>5049</v>
      </c>
      <c r="D4264" t="s">
        <v>5107</v>
      </c>
      <c r="E4264">
        <v>218400</v>
      </c>
      <c r="F4264">
        <v>0.15739268680445201</v>
      </c>
      <c r="G4264">
        <v>0</v>
      </c>
    </row>
    <row r="4265" spans="1:7" x14ac:dyDescent="0.25">
      <c r="A4265">
        <v>34677</v>
      </c>
      <c r="B4265" t="s">
        <v>3540</v>
      </c>
      <c r="C4265" t="s">
        <v>3212</v>
      </c>
      <c r="D4265" t="s">
        <v>8283</v>
      </c>
      <c r="E4265">
        <v>247800</v>
      </c>
      <c r="F4265">
        <v>8.0680331443523795E-2</v>
      </c>
      <c r="G4265">
        <v>68</v>
      </c>
    </row>
    <row r="4266" spans="1:7" x14ac:dyDescent="0.25">
      <c r="A4266">
        <v>84078</v>
      </c>
      <c r="B4266" t="s">
        <v>6712</v>
      </c>
      <c r="C4266" t="s">
        <v>6693</v>
      </c>
      <c r="D4266" t="s">
        <v>6712</v>
      </c>
      <c r="E4266">
        <v>257100</v>
      </c>
      <c r="F4266">
        <v>-3.8878504672897198E-2</v>
      </c>
      <c r="G4266">
        <v>0</v>
      </c>
    </row>
    <row r="4267" spans="1:7" x14ac:dyDescent="0.25">
      <c r="A4267">
        <v>76036</v>
      </c>
      <c r="B4267" t="s">
        <v>6137</v>
      </c>
      <c r="C4267" t="s">
        <v>6396</v>
      </c>
      <c r="D4267" t="s">
        <v>8262</v>
      </c>
      <c r="E4267">
        <v>210100</v>
      </c>
      <c r="F4267">
        <v>4.6836073741903302E-2</v>
      </c>
      <c r="G4267">
        <v>53</v>
      </c>
    </row>
    <row r="4268" spans="1:7" x14ac:dyDescent="0.25">
      <c r="A4268">
        <v>52246</v>
      </c>
      <c r="B4268" t="s">
        <v>5020</v>
      </c>
      <c r="C4268" t="s">
        <v>4942</v>
      </c>
      <c r="D4268" t="s">
        <v>5020</v>
      </c>
      <c r="E4268">
        <v>225300</v>
      </c>
      <c r="F4268">
        <v>1.4407924358397099E-2</v>
      </c>
      <c r="G4268">
        <v>100.5</v>
      </c>
    </row>
    <row r="4269" spans="1:7" x14ac:dyDescent="0.25">
      <c r="A4269">
        <v>45039</v>
      </c>
      <c r="B4269" t="s">
        <v>4321</v>
      </c>
      <c r="C4269" t="s">
        <v>4080</v>
      </c>
      <c r="D4269" t="s">
        <v>4333</v>
      </c>
      <c r="E4269">
        <v>229500</v>
      </c>
      <c r="F4269">
        <v>6.3977746870653704E-2</v>
      </c>
      <c r="G4269">
        <v>62</v>
      </c>
    </row>
    <row r="4270" spans="1:7" x14ac:dyDescent="0.25">
      <c r="A4270">
        <v>92883</v>
      </c>
      <c r="B4270" t="s">
        <v>7053</v>
      </c>
      <c r="C4270" t="s">
        <v>99</v>
      </c>
      <c r="D4270" t="s">
        <v>8282</v>
      </c>
      <c r="E4270">
        <v>526700</v>
      </c>
      <c r="F4270">
        <v>-3.7828636277662201E-3</v>
      </c>
      <c r="G4270">
        <v>76</v>
      </c>
    </row>
    <row r="4271" spans="1:7" x14ac:dyDescent="0.25">
      <c r="A4271">
        <v>91364</v>
      </c>
      <c r="B4271" t="s">
        <v>98</v>
      </c>
      <c r="C4271" t="s">
        <v>99</v>
      </c>
      <c r="D4271" t="s">
        <v>8256</v>
      </c>
      <c r="E4271">
        <v>907400</v>
      </c>
      <c r="F4271">
        <v>1.9207008873413499E-2</v>
      </c>
      <c r="G4271">
        <v>64.5</v>
      </c>
    </row>
    <row r="4272" spans="1:7" x14ac:dyDescent="0.25">
      <c r="A4272">
        <v>1830</v>
      </c>
      <c r="B4272" t="s">
        <v>253</v>
      </c>
      <c r="C4272" t="s">
        <v>106</v>
      </c>
      <c r="D4272" t="s">
        <v>8271</v>
      </c>
      <c r="E4272">
        <v>320200</v>
      </c>
      <c r="F4272">
        <v>3.0907920154539598E-2</v>
      </c>
      <c r="G4272">
        <v>70</v>
      </c>
    </row>
    <row r="4273" spans="1:7" x14ac:dyDescent="0.25">
      <c r="A4273">
        <v>45133</v>
      </c>
      <c r="B4273" t="s">
        <v>3762</v>
      </c>
      <c r="C4273" t="s">
        <v>4080</v>
      </c>
      <c r="E4273">
        <v>112100</v>
      </c>
      <c r="F4273">
        <v>6.9656488549618298E-2</v>
      </c>
      <c r="G4273">
        <v>88</v>
      </c>
    </row>
    <row r="4274" spans="1:7" x14ac:dyDescent="0.25">
      <c r="A4274">
        <v>29505</v>
      </c>
      <c r="B4274" t="s">
        <v>1013</v>
      </c>
      <c r="C4274" t="s">
        <v>2868</v>
      </c>
      <c r="D4274" t="s">
        <v>1013</v>
      </c>
      <c r="E4274">
        <v>150800</v>
      </c>
      <c r="F4274">
        <v>7.8683834048640905E-2</v>
      </c>
      <c r="G4274">
        <v>81</v>
      </c>
    </row>
    <row r="4275" spans="1:7" x14ac:dyDescent="0.25">
      <c r="A4275">
        <v>68144</v>
      </c>
      <c r="B4275" t="s">
        <v>6069</v>
      </c>
      <c r="C4275" t="s">
        <v>6064</v>
      </c>
      <c r="D4275" t="s">
        <v>8386</v>
      </c>
      <c r="E4275">
        <v>198900</v>
      </c>
      <c r="F4275">
        <v>7.0505920344456394E-2</v>
      </c>
      <c r="G4275">
        <v>48</v>
      </c>
    </row>
    <row r="4276" spans="1:7" x14ac:dyDescent="0.25">
      <c r="A4276">
        <v>20602</v>
      </c>
      <c r="B4276" t="s">
        <v>2090</v>
      </c>
      <c r="C4276" t="s">
        <v>101</v>
      </c>
      <c r="D4276" t="s">
        <v>8259</v>
      </c>
      <c r="E4276">
        <v>261200</v>
      </c>
      <c r="F4276">
        <v>2.1110242376856901E-2</v>
      </c>
      <c r="G4276">
        <v>92</v>
      </c>
    </row>
    <row r="4277" spans="1:7" x14ac:dyDescent="0.25">
      <c r="A4277">
        <v>28787</v>
      </c>
      <c r="B4277" t="s">
        <v>2860</v>
      </c>
      <c r="C4277" t="s">
        <v>2564</v>
      </c>
      <c r="D4277" t="s">
        <v>2862</v>
      </c>
      <c r="E4277">
        <v>295300</v>
      </c>
      <c r="F4277">
        <v>1.47766323024055E-2</v>
      </c>
      <c r="G4277">
        <v>95</v>
      </c>
    </row>
    <row r="4278" spans="1:7" x14ac:dyDescent="0.25">
      <c r="A4278">
        <v>77005</v>
      </c>
      <c r="B4278" t="s">
        <v>2056</v>
      </c>
      <c r="C4278" t="s">
        <v>6396</v>
      </c>
      <c r="D4278" t="s">
        <v>8252</v>
      </c>
      <c r="E4278">
        <v>1019300</v>
      </c>
      <c r="F4278">
        <v>1.8892443022790899E-2</v>
      </c>
      <c r="G4278">
        <v>93</v>
      </c>
    </row>
    <row r="4279" spans="1:7" x14ac:dyDescent="0.25">
      <c r="A4279">
        <v>77530</v>
      </c>
      <c r="B4279" t="s">
        <v>8081</v>
      </c>
      <c r="C4279" t="s">
        <v>6396</v>
      </c>
      <c r="D4279" t="s">
        <v>8252</v>
      </c>
      <c r="E4279">
        <v>153600</v>
      </c>
      <c r="F4279">
        <v>7.7138849929873798E-2</v>
      </c>
      <c r="G4279">
        <v>55</v>
      </c>
    </row>
    <row r="4280" spans="1:7" x14ac:dyDescent="0.25">
      <c r="A4280">
        <v>30501</v>
      </c>
      <c r="B4280" t="s">
        <v>2081</v>
      </c>
      <c r="C4280" t="s">
        <v>2990</v>
      </c>
      <c r="D4280" t="s">
        <v>2081</v>
      </c>
      <c r="E4280">
        <v>161200</v>
      </c>
      <c r="F4280">
        <v>3.7323037323037302E-2</v>
      </c>
      <c r="G4280">
        <v>142</v>
      </c>
    </row>
    <row r="4281" spans="1:7" x14ac:dyDescent="0.25">
      <c r="A4281">
        <v>28906</v>
      </c>
      <c r="B4281" t="s">
        <v>2866</v>
      </c>
      <c r="C4281" t="s">
        <v>2564</v>
      </c>
      <c r="E4281">
        <v>159100</v>
      </c>
      <c r="F4281">
        <v>8.3787465940054498E-2</v>
      </c>
      <c r="G4281">
        <v>75.5</v>
      </c>
    </row>
    <row r="4282" spans="1:7" x14ac:dyDescent="0.25">
      <c r="A4282">
        <v>27701</v>
      </c>
      <c r="B4282" t="s">
        <v>549</v>
      </c>
      <c r="C4282" t="s">
        <v>2564</v>
      </c>
      <c r="D4282" t="s">
        <v>8300</v>
      </c>
      <c r="E4282">
        <v>263200</v>
      </c>
      <c r="F4282">
        <v>0.107744107744108</v>
      </c>
      <c r="G4282">
        <v>70</v>
      </c>
    </row>
    <row r="4283" spans="1:7" x14ac:dyDescent="0.25">
      <c r="A4283">
        <v>77627</v>
      </c>
      <c r="B4283" t="s">
        <v>6541</v>
      </c>
      <c r="C4283" t="s">
        <v>6396</v>
      </c>
      <c r="D4283" t="s">
        <v>8388</v>
      </c>
      <c r="E4283">
        <v>146300</v>
      </c>
      <c r="F4283">
        <v>4.1281138790035601E-2</v>
      </c>
      <c r="G4283">
        <v>0</v>
      </c>
    </row>
    <row r="4284" spans="1:7" x14ac:dyDescent="0.25">
      <c r="A4284">
        <v>61822</v>
      </c>
      <c r="B4284" t="s">
        <v>5743</v>
      </c>
      <c r="C4284" t="s">
        <v>5519</v>
      </c>
      <c r="D4284" t="s">
        <v>8372</v>
      </c>
      <c r="E4284">
        <v>211500</v>
      </c>
      <c r="F4284">
        <v>-1.9471488178025E-2</v>
      </c>
      <c r="G4284">
        <v>93</v>
      </c>
    </row>
    <row r="4285" spans="1:7" x14ac:dyDescent="0.25">
      <c r="A4285">
        <v>32169</v>
      </c>
      <c r="B4285" t="s">
        <v>3244</v>
      </c>
      <c r="C4285" t="s">
        <v>3212</v>
      </c>
      <c r="D4285" t="s">
        <v>8295</v>
      </c>
      <c r="E4285">
        <v>379500</v>
      </c>
      <c r="F4285">
        <v>5.4166666666666703E-2</v>
      </c>
      <c r="G4285">
        <v>135.5</v>
      </c>
    </row>
    <row r="4286" spans="1:7" x14ac:dyDescent="0.25">
      <c r="A4286">
        <v>66102</v>
      </c>
      <c r="B4286" t="s">
        <v>5890</v>
      </c>
      <c r="C4286" t="s">
        <v>5958</v>
      </c>
      <c r="D4286" t="s">
        <v>5890</v>
      </c>
      <c r="E4286">
        <v>74200</v>
      </c>
      <c r="F4286">
        <v>0.13803680981595101</v>
      </c>
      <c r="G4286">
        <v>57</v>
      </c>
    </row>
    <row r="4287" spans="1:7" x14ac:dyDescent="0.25">
      <c r="A4287">
        <v>98072</v>
      </c>
      <c r="B4287" t="s">
        <v>7540</v>
      </c>
      <c r="C4287" t="s">
        <v>7521</v>
      </c>
      <c r="D4287" t="s">
        <v>8268</v>
      </c>
      <c r="E4287">
        <v>747400</v>
      </c>
      <c r="F4287">
        <v>-1.4114232950798E-2</v>
      </c>
      <c r="G4287">
        <v>50</v>
      </c>
    </row>
    <row r="4288" spans="1:7" x14ac:dyDescent="0.25">
      <c r="A4288">
        <v>86303</v>
      </c>
      <c r="B4288" t="s">
        <v>5153</v>
      </c>
      <c r="C4288" t="s">
        <v>6743</v>
      </c>
      <c r="D4288" t="s">
        <v>5153</v>
      </c>
      <c r="E4288">
        <v>353500</v>
      </c>
      <c r="F4288">
        <v>1.6388729154686602E-2</v>
      </c>
      <c r="G4288">
        <v>81</v>
      </c>
    </row>
    <row r="4289" spans="1:7" x14ac:dyDescent="0.25">
      <c r="A4289">
        <v>46322</v>
      </c>
      <c r="B4289" t="s">
        <v>2143</v>
      </c>
      <c r="C4289" t="s">
        <v>4413</v>
      </c>
      <c r="D4289" t="s">
        <v>8251</v>
      </c>
      <c r="E4289">
        <v>185500</v>
      </c>
      <c r="F4289">
        <v>5.2780930760499403E-2</v>
      </c>
      <c r="G4289">
        <v>61</v>
      </c>
    </row>
    <row r="4290" spans="1:7" x14ac:dyDescent="0.25">
      <c r="A4290">
        <v>68106</v>
      </c>
      <c r="B4290" t="s">
        <v>6069</v>
      </c>
      <c r="C4290" t="s">
        <v>6064</v>
      </c>
      <c r="D4290" t="s">
        <v>8386</v>
      </c>
      <c r="E4290">
        <v>161300</v>
      </c>
      <c r="F4290">
        <v>8.4005376344086002E-2</v>
      </c>
      <c r="G4290">
        <v>45</v>
      </c>
    </row>
    <row r="4291" spans="1:7" x14ac:dyDescent="0.25">
      <c r="A4291">
        <v>98626</v>
      </c>
      <c r="B4291" t="s">
        <v>7632</v>
      </c>
      <c r="C4291" t="s">
        <v>7521</v>
      </c>
      <c r="D4291" t="s">
        <v>7634</v>
      </c>
      <c r="E4291">
        <v>245400</v>
      </c>
      <c r="F4291">
        <v>9.6514745308311001E-2</v>
      </c>
      <c r="G4291">
        <v>58</v>
      </c>
    </row>
    <row r="4292" spans="1:7" x14ac:dyDescent="0.25">
      <c r="A4292">
        <v>37804</v>
      </c>
      <c r="B4292" t="s">
        <v>3824</v>
      </c>
      <c r="C4292" t="s">
        <v>3692</v>
      </c>
      <c r="D4292" t="s">
        <v>3848</v>
      </c>
      <c r="E4292">
        <v>172100</v>
      </c>
      <c r="F4292">
        <v>5.9729064039408898E-2</v>
      </c>
      <c r="G4292">
        <v>56</v>
      </c>
    </row>
    <row r="4293" spans="1:7" x14ac:dyDescent="0.25">
      <c r="A4293">
        <v>93703</v>
      </c>
      <c r="B4293" t="s">
        <v>4174</v>
      </c>
      <c r="C4293" t="s">
        <v>99</v>
      </c>
      <c r="D4293" t="s">
        <v>4174</v>
      </c>
      <c r="E4293">
        <v>184900</v>
      </c>
      <c r="F4293">
        <v>0.12060606060606099</v>
      </c>
      <c r="G4293">
        <v>54</v>
      </c>
    </row>
    <row r="4294" spans="1:7" x14ac:dyDescent="0.25">
      <c r="A4294">
        <v>16506</v>
      </c>
      <c r="B4294" t="s">
        <v>1711</v>
      </c>
      <c r="C4294" t="s">
        <v>1538</v>
      </c>
      <c r="D4294" t="s">
        <v>1710</v>
      </c>
      <c r="E4294">
        <v>169800</v>
      </c>
      <c r="F4294">
        <v>2.9714978775015201E-2</v>
      </c>
      <c r="G4294">
        <v>76</v>
      </c>
    </row>
    <row r="4295" spans="1:7" x14ac:dyDescent="0.25">
      <c r="A4295">
        <v>46234</v>
      </c>
      <c r="B4295" t="s">
        <v>4431</v>
      </c>
      <c r="C4295" t="s">
        <v>4413</v>
      </c>
      <c r="D4295" t="s">
        <v>8292</v>
      </c>
      <c r="E4295">
        <v>179600</v>
      </c>
      <c r="F4295">
        <v>8.7825560266505107E-2</v>
      </c>
      <c r="G4295">
        <v>50</v>
      </c>
    </row>
    <row r="4296" spans="1:7" x14ac:dyDescent="0.25">
      <c r="A4296">
        <v>64131</v>
      </c>
      <c r="B4296" t="s">
        <v>5890</v>
      </c>
      <c r="C4296" t="s">
        <v>5817</v>
      </c>
      <c r="D4296" t="s">
        <v>5890</v>
      </c>
      <c r="E4296">
        <v>169400</v>
      </c>
      <c r="F4296">
        <v>7.2830905636478802E-2</v>
      </c>
      <c r="G4296">
        <v>52</v>
      </c>
    </row>
    <row r="4297" spans="1:7" x14ac:dyDescent="0.25">
      <c r="A4297">
        <v>92236</v>
      </c>
      <c r="B4297" t="s">
        <v>6982</v>
      </c>
      <c r="C4297" t="s">
        <v>99</v>
      </c>
      <c r="D4297" t="s">
        <v>8282</v>
      </c>
      <c r="E4297">
        <v>249300</v>
      </c>
      <c r="F4297">
        <v>3.2298136645962698E-2</v>
      </c>
      <c r="G4297">
        <v>47</v>
      </c>
    </row>
    <row r="4298" spans="1:7" x14ac:dyDescent="0.25">
      <c r="A4298">
        <v>53144</v>
      </c>
      <c r="B4298" t="s">
        <v>5088</v>
      </c>
      <c r="C4298" t="s">
        <v>5049</v>
      </c>
      <c r="D4298" t="s">
        <v>8251</v>
      </c>
      <c r="E4298">
        <v>190800</v>
      </c>
      <c r="F4298">
        <v>9.5921883974727201E-2</v>
      </c>
      <c r="G4298">
        <v>62</v>
      </c>
    </row>
    <row r="4299" spans="1:7" x14ac:dyDescent="0.25">
      <c r="A4299">
        <v>29418</v>
      </c>
      <c r="B4299" t="s">
        <v>2917</v>
      </c>
      <c r="C4299" t="s">
        <v>2868</v>
      </c>
      <c r="D4299" t="s">
        <v>8301</v>
      </c>
      <c r="E4299">
        <v>173500</v>
      </c>
      <c r="F4299">
        <v>5.5352798053528003E-2</v>
      </c>
      <c r="G4299">
        <v>64</v>
      </c>
    </row>
    <row r="4300" spans="1:7" x14ac:dyDescent="0.25">
      <c r="A4300">
        <v>94585</v>
      </c>
      <c r="B4300" t="s">
        <v>7202</v>
      </c>
      <c r="C4300" t="s">
        <v>99</v>
      </c>
      <c r="D4300" t="s">
        <v>8279</v>
      </c>
      <c r="E4300">
        <v>401100</v>
      </c>
      <c r="F4300">
        <v>1.9313850063532399E-2</v>
      </c>
      <c r="G4300">
        <v>48.5</v>
      </c>
    </row>
    <row r="4301" spans="1:7" x14ac:dyDescent="0.25">
      <c r="A4301">
        <v>27527</v>
      </c>
      <c r="B4301" t="s">
        <v>998</v>
      </c>
      <c r="C4301" t="s">
        <v>2564</v>
      </c>
      <c r="D4301" t="s">
        <v>2660</v>
      </c>
      <c r="E4301">
        <v>260600</v>
      </c>
      <c r="F4301">
        <v>6.15071283095723E-2</v>
      </c>
      <c r="G4301">
        <v>82</v>
      </c>
    </row>
    <row r="4302" spans="1:7" x14ac:dyDescent="0.25">
      <c r="A4302">
        <v>84084</v>
      </c>
      <c r="B4302" t="s">
        <v>6714</v>
      </c>
      <c r="C4302" t="s">
        <v>6693</v>
      </c>
      <c r="D4302" t="s">
        <v>6717</v>
      </c>
      <c r="E4302">
        <v>336800</v>
      </c>
      <c r="F4302">
        <v>6.4475347661188398E-2</v>
      </c>
      <c r="G4302">
        <v>40</v>
      </c>
    </row>
    <row r="4303" spans="1:7" x14ac:dyDescent="0.25">
      <c r="A4303">
        <v>98375</v>
      </c>
      <c r="B4303" t="s">
        <v>7574</v>
      </c>
      <c r="C4303" t="s">
        <v>7521</v>
      </c>
      <c r="D4303" t="s">
        <v>8268</v>
      </c>
      <c r="E4303">
        <v>343300</v>
      </c>
      <c r="F4303">
        <v>7.1807680299718998E-2</v>
      </c>
      <c r="G4303">
        <v>53</v>
      </c>
    </row>
    <row r="4304" spans="1:7" x14ac:dyDescent="0.25">
      <c r="A4304">
        <v>70820</v>
      </c>
      <c r="B4304" t="s">
        <v>6175</v>
      </c>
      <c r="C4304" t="s">
        <v>6091</v>
      </c>
      <c r="D4304" t="s">
        <v>6175</v>
      </c>
      <c r="E4304">
        <v>158500</v>
      </c>
      <c r="F4304">
        <v>-1.43034825870647E-2</v>
      </c>
      <c r="G4304">
        <v>81</v>
      </c>
    </row>
    <row r="4305" spans="1:7" x14ac:dyDescent="0.25">
      <c r="A4305">
        <v>32043</v>
      </c>
      <c r="B4305" t="s">
        <v>3220</v>
      </c>
      <c r="C4305" t="s">
        <v>3212</v>
      </c>
      <c r="D4305" t="s">
        <v>2800</v>
      </c>
      <c r="E4305">
        <v>220300</v>
      </c>
      <c r="F4305">
        <v>5.30592734225621E-2</v>
      </c>
      <c r="G4305">
        <v>88</v>
      </c>
    </row>
    <row r="4306" spans="1:7" x14ac:dyDescent="0.25">
      <c r="A4306">
        <v>68005</v>
      </c>
      <c r="B4306" t="s">
        <v>1588</v>
      </c>
      <c r="C4306" t="s">
        <v>6064</v>
      </c>
      <c r="D4306" t="s">
        <v>8386</v>
      </c>
      <c r="E4306">
        <v>154000</v>
      </c>
      <c r="F4306">
        <v>5.7692307692307702E-2</v>
      </c>
      <c r="G4306">
        <v>49</v>
      </c>
    </row>
    <row r="4307" spans="1:7" x14ac:dyDescent="0.25">
      <c r="A4307">
        <v>76140</v>
      </c>
      <c r="B4307" t="s">
        <v>6454</v>
      </c>
      <c r="C4307" t="s">
        <v>6396</v>
      </c>
      <c r="D4307" t="s">
        <v>8262</v>
      </c>
      <c r="E4307">
        <v>160400</v>
      </c>
      <c r="F4307">
        <v>8.3051991897366603E-2</v>
      </c>
      <c r="G4307">
        <v>48</v>
      </c>
    </row>
    <row r="4308" spans="1:7" x14ac:dyDescent="0.25">
      <c r="A4308">
        <v>49444</v>
      </c>
      <c r="B4308" t="s">
        <v>4866</v>
      </c>
      <c r="C4308" t="s">
        <v>4633</v>
      </c>
      <c r="D4308" t="s">
        <v>4865</v>
      </c>
      <c r="E4308">
        <v>85400</v>
      </c>
      <c r="F4308">
        <v>9.90990990990991E-2</v>
      </c>
      <c r="G4308">
        <v>74.5</v>
      </c>
    </row>
    <row r="4309" spans="1:7" x14ac:dyDescent="0.25">
      <c r="A4309">
        <v>47404</v>
      </c>
      <c r="B4309" t="s">
        <v>4578</v>
      </c>
      <c r="C4309" t="s">
        <v>4413</v>
      </c>
      <c r="D4309" t="s">
        <v>4578</v>
      </c>
      <c r="E4309">
        <v>186300</v>
      </c>
      <c r="F4309">
        <v>0.104982206405694</v>
      </c>
      <c r="G4309">
        <v>65</v>
      </c>
    </row>
    <row r="4310" spans="1:7" x14ac:dyDescent="0.25">
      <c r="A4310">
        <v>97838</v>
      </c>
      <c r="B4310" t="s">
        <v>7514</v>
      </c>
      <c r="C4310" t="s">
        <v>7409</v>
      </c>
      <c r="D4310" t="s">
        <v>8425</v>
      </c>
      <c r="E4310">
        <v>215100</v>
      </c>
      <c r="F4310">
        <v>0.141114058355438</v>
      </c>
      <c r="G4310">
        <v>84</v>
      </c>
    </row>
    <row r="4311" spans="1:7" x14ac:dyDescent="0.25">
      <c r="A4311">
        <v>31763</v>
      </c>
      <c r="B4311" t="s">
        <v>2084</v>
      </c>
      <c r="C4311" t="s">
        <v>2990</v>
      </c>
      <c r="D4311" t="s">
        <v>1275</v>
      </c>
      <c r="E4311">
        <v>169500</v>
      </c>
      <c r="F4311">
        <v>0.207264957264957</v>
      </c>
      <c r="G4311">
        <v>71</v>
      </c>
    </row>
    <row r="4312" spans="1:7" x14ac:dyDescent="0.25">
      <c r="A4312">
        <v>33763</v>
      </c>
      <c r="B4312" t="s">
        <v>3458</v>
      </c>
      <c r="C4312" t="s">
        <v>3212</v>
      </c>
      <c r="D4312" t="s">
        <v>8283</v>
      </c>
      <c r="E4312">
        <v>135100</v>
      </c>
      <c r="F4312">
        <v>5.7120500782472598E-2</v>
      </c>
      <c r="G4312">
        <v>75</v>
      </c>
    </row>
    <row r="4313" spans="1:7" x14ac:dyDescent="0.25">
      <c r="A4313">
        <v>91752</v>
      </c>
      <c r="B4313" t="s">
        <v>6938</v>
      </c>
      <c r="C4313" t="s">
        <v>99</v>
      </c>
      <c r="D4313" t="s">
        <v>8282</v>
      </c>
      <c r="E4313">
        <v>514800</v>
      </c>
      <c r="F4313">
        <v>2.2849195310947701E-2</v>
      </c>
      <c r="G4313">
        <v>73.5</v>
      </c>
    </row>
    <row r="4314" spans="1:7" x14ac:dyDescent="0.25">
      <c r="A4314">
        <v>66762</v>
      </c>
      <c r="B4314" t="s">
        <v>526</v>
      </c>
      <c r="C4314" t="s">
        <v>5958</v>
      </c>
      <c r="D4314" t="s">
        <v>526</v>
      </c>
      <c r="E4314">
        <v>77100</v>
      </c>
      <c r="F4314">
        <v>-6.4432989690721603E-3</v>
      </c>
      <c r="G4314">
        <v>0</v>
      </c>
    </row>
    <row r="4315" spans="1:7" x14ac:dyDescent="0.25">
      <c r="A4315">
        <v>34769</v>
      </c>
      <c r="B4315" t="s">
        <v>3556</v>
      </c>
      <c r="C4315" t="s">
        <v>3212</v>
      </c>
      <c r="D4315" t="s">
        <v>8272</v>
      </c>
      <c r="E4315">
        <v>194900</v>
      </c>
      <c r="F4315">
        <v>6.2704471101417705E-2</v>
      </c>
      <c r="G4315">
        <v>67</v>
      </c>
    </row>
    <row r="4316" spans="1:7" x14ac:dyDescent="0.25">
      <c r="A4316">
        <v>8755</v>
      </c>
      <c r="B4316" t="s">
        <v>1045</v>
      </c>
      <c r="C4316" t="s">
        <v>733</v>
      </c>
      <c r="D4316" t="s">
        <v>8250</v>
      </c>
      <c r="E4316">
        <v>274900</v>
      </c>
      <c r="F4316">
        <v>1.0924981791697E-3</v>
      </c>
      <c r="G4316">
        <v>119</v>
      </c>
    </row>
    <row r="4317" spans="1:7" x14ac:dyDescent="0.25">
      <c r="A4317">
        <v>19810</v>
      </c>
      <c r="B4317" t="s">
        <v>2047</v>
      </c>
      <c r="C4317" t="s">
        <v>2044</v>
      </c>
      <c r="D4317" t="s">
        <v>8293</v>
      </c>
      <c r="E4317">
        <v>319800</v>
      </c>
      <c r="F4317">
        <v>-9.9071207430340598E-3</v>
      </c>
      <c r="G4317">
        <v>74.5</v>
      </c>
    </row>
    <row r="4318" spans="1:7" x14ac:dyDescent="0.25">
      <c r="A4318">
        <v>87102</v>
      </c>
      <c r="B4318" t="s">
        <v>6829</v>
      </c>
      <c r="C4318" t="s">
        <v>6816</v>
      </c>
      <c r="D4318" t="s">
        <v>6829</v>
      </c>
      <c r="E4318">
        <v>143700</v>
      </c>
      <c r="F4318">
        <v>5.6617647058823502E-2</v>
      </c>
      <c r="G4318">
        <v>74</v>
      </c>
    </row>
    <row r="4319" spans="1:7" x14ac:dyDescent="0.25">
      <c r="A4319">
        <v>53713</v>
      </c>
      <c r="B4319" t="s">
        <v>558</v>
      </c>
      <c r="C4319" t="s">
        <v>5049</v>
      </c>
      <c r="D4319" t="s">
        <v>558</v>
      </c>
      <c r="E4319">
        <v>211400</v>
      </c>
      <c r="F4319">
        <v>6.60615229450328E-2</v>
      </c>
      <c r="G4319">
        <v>60</v>
      </c>
    </row>
    <row r="4320" spans="1:7" x14ac:dyDescent="0.25">
      <c r="A4320">
        <v>33993</v>
      </c>
      <c r="B4320" t="s">
        <v>3488</v>
      </c>
      <c r="C4320" t="s">
        <v>3212</v>
      </c>
      <c r="D4320" t="s">
        <v>8280</v>
      </c>
      <c r="E4320">
        <v>220300</v>
      </c>
      <c r="F4320">
        <v>2.0852641334568999E-2</v>
      </c>
      <c r="G4320">
        <v>126.5</v>
      </c>
    </row>
    <row r="4321" spans="1:7" x14ac:dyDescent="0.25">
      <c r="A4321">
        <v>94518</v>
      </c>
      <c r="B4321" t="s">
        <v>230</v>
      </c>
      <c r="C4321" t="s">
        <v>99</v>
      </c>
      <c r="D4321" t="s">
        <v>8253</v>
      </c>
      <c r="E4321">
        <v>658200</v>
      </c>
      <c r="F4321">
        <v>-2.271714922049E-2</v>
      </c>
      <c r="G4321">
        <v>42</v>
      </c>
    </row>
    <row r="4322" spans="1:7" x14ac:dyDescent="0.25">
      <c r="A4322">
        <v>32960</v>
      </c>
      <c r="B4322" t="s">
        <v>3345</v>
      </c>
      <c r="C4322" t="s">
        <v>3212</v>
      </c>
      <c r="D4322" t="s">
        <v>8396</v>
      </c>
      <c r="E4322">
        <v>165000</v>
      </c>
      <c r="F4322">
        <v>5.29674537332483E-2</v>
      </c>
      <c r="G4322">
        <v>74</v>
      </c>
    </row>
    <row r="4323" spans="1:7" x14ac:dyDescent="0.25">
      <c r="A4323">
        <v>47303</v>
      </c>
      <c r="B4323" t="s">
        <v>4570</v>
      </c>
      <c r="C4323" t="s">
        <v>4413</v>
      </c>
      <c r="D4323" t="s">
        <v>4570</v>
      </c>
      <c r="E4323">
        <v>79100</v>
      </c>
      <c r="F4323">
        <v>5.4666666666666697E-2</v>
      </c>
      <c r="G4323">
        <v>79</v>
      </c>
    </row>
    <row r="4324" spans="1:7" x14ac:dyDescent="0.25">
      <c r="A4324">
        <v>83402</v>
      </c>
      <c r="B4324" t="s">
        <v>6649</v>
      </c>
      <c r="C4324" t="s">
        <v>6625</v>
      </c>
      <c r="D4324" t="s">
        <v>6649</v>
      </c>
      <c r="E4324">
        <v>195100</v>
      </c>
      <c r="F4324">
        <v>0.122554660529344</v>
      </c>
      <c r="G4324">
        <v>54.5</v>
      </c>
    </row>
    <row r="4325" spans="1:7" x14ac:dyDescent="0.25">
      <c r="A4325">
        <v>2745</v>
      </c>
      <c r="B4325" t="s">
        <v>396</v>
      </c>
      <c r="C4325" t="s">
        <v>106</v>
      </c>
      <c r="D4325" t="s">
        <v>8324</v>
      </c>
      <c r="E4325">
        <v>251100</v>
      </c>
      <c r="F4325">
        <v>3.4184514003294898E-2</v>
      </c>
      <c r="G4325">
        <v>59</v>
      </c>
    </row>
    <row r="4326" spans="1:7" x14ac:dyDescent="0.25">
      <c r="A4326">
        <v>77583</v>
      </c>
      <c r="B4326" t="s">
        <v>8087</v>
      </c>
      <c r="C4326" t="s">
        <v>6396</v>
      </c>
      <c r="D4326" t="s">
        <v>8252</v>
      </c>
      <c r="E4326">
        <v>221100</v>
      </c>
      <c r="F4326">
        <v>3.7541060534960098E-2</v>
      </c>
      <c r="G4326">
        <v>94</v>
      </c>
    </row>
    <row r="4327" spans="1:7" x14ac:dyDescent="0.25">
      <c r="A4327">
        <v>90041</v>
      </c>
      <c r="B4327" t="s">
        <v>98</v>
      </c>
      <c r="C4327" t="s">
        <v>99</v>
      </c>
      <c r="D4327" t="s">
        <v>8256</v>
      </c>
      <c r="E4327">
        <v>897800</v>
      </c>
      <c r="F4327">
        <v>2.2326412145568198E-3</v>
      </c>
      <c r="G4327">
        <v>64</v>
      </c>
    </row>
    <row r="4328" spans="1:7" x14ac:dyDescent="0.25">
      <c r="A4328">
        <v>94595</v>
      </c>
      <c r="B4328" t="s">
        <v>7204</v>
      </c>
      <c r="C4328" t="s">
        <v>99</v>
      </c>
      <c r="D4328" t="s">
        <v>8253</v>
      </c>
      <c r="E4328">
        <v>636000</v>
      </c>
      <c r="F4328">
        <v>3.9385520509887202E-2</v>
      </c>
      <c r="G4328">
        <v>42</v>
      </c>
    </row>
    <row r="4329" spans="1:7" x14ac:dyDescent="0.25">
      <c r="A4329">
        <v>77071</v>
      </c>
      <c r="B4329" t="s">
        <v>2056</v>
      </c>
      <c r="C4329" t="s">
        <v>6396</v>
      </c>
      <c r="D4329" t="s">
        <v>8252</v>
      </c>
      <c r="E4329">
        <v>168100</v>
      </c>
      <c r="F4329">
        <v>7.2066326530612193E-2</v>
      </c>
      <c r="G4329">
        <v>78</v>
      </c>
    </row>
    <row r="4330" spans="1:7" x14ac:dyDescent="0.25">
      <c r="A4330">
        <v>48093</v>
      </c>
      <c r="B4330" t="s">
        <v>138</v>
      </c>
      <c r="C4330" t="s">
        <v>4633</v>
      </c>
      <c r="D4330" t="s">
        <v>8278</v>
      </c>
      <c r="E4330">
        <v>157000</v>
      </c>
      <c r="F4330">
        <v>5.22788203753351E-2</v>
      </c>
      <c r="G4330">
        <v>65</v>
      </c>
    </row>
    <row r="4331" spans="1:7" x14ac:dyDescent="0.25">
      <c r="A4331">
        <v>64155</v>
      </c>
      <c r="B4331" t="s">
        <v>5890</v>
      </c>
      <c r="C4331" t="s">
        <v>5817</v>
      </c>
      <c r="D4331" t="s">
        <v>5890</v>
      </c>
      <c r="E4331">
        <v>221800</v>
      </c>
      <c r="F4331">
        <v>6.7886374578719294E-2</v>
      </c>
      <c r="G4331">
        <v>52</v>
      </c>
    </row>
    <row r="4332" spans="1:7" x14ac:dyDescent="0.25">
      <c r="A4332">
        <v>28681</v>
      </c>
      <c r="B4332" t="s">
        <v>2824</v>
      </c>
      <c r="C4332" t="s">
        <v>2564</v>
      </c>
      <c r="D4332" t="s">
        <v>8307</v>
      </c>
      <c r="E4332">
        <v>155700</v>
      </c>
      <c r="F4332">
        <v>8.3507306889352803E-2</v>
      </c>
      <c r="G4332">
        <v>83.5</v>
      </c>
    </row>
    <row r="4333" spans="1:7" x14ac:dyDescent="0.25">
      <c r="A4333">
        <v>46375</v>
      </c>
      <c r="B4333" t="s">
        <v>4464</v>
      </c>
      <c r="C4333" t="s">
        <v>4413</v>
      </c>
      <c r="D4333" t="s">
        <v>8251</v>
      </c>
      <c r="E4333">
        <v>248100</v>
      </c>
      <c r="F4333">
        <v>5.43986400339991E-2</v>
      </c>
      <c r="G4333">
        <v>60</v>
      </c>
    </row>
    <row r="4334" spans="1:7" x14ac:dyDescent="0.25">
      <c r="A4334">
        <v>11420</v>
      </c>
      <c r="B4334" t="s">
        <v>1074</v>
      </c>
      <c r="C4334" t="s">
        <v>1075</v>
      </c>
      <c r="D4334" t="s">
        <v>8250</v>
      </c>
      <c r="E4334">
        <v>524200</v>
      </c>
      <c r="F4334">
        <v>8.6650082918739602E-2</v>
      </c>
      <c r="G4334">
        <v>204.5</v>
      </c>
    </row>
    <row r="4335" spans="1:7" x14ac:dyDescent="0.25">
      <c r="A4335">
        <v>3054</v>
      </c>
      <c r="B4335" t="s">
        <v>458</v>
      </c>
      <c r="C4335" t="s">
        <v>444</v>
      </c>
      <c r="D4335" t="s">
        <v>8390</v>
      </c>
      <c r="E4335">
        <v>310700</v>
      </c>
      <c r="F4335">
        <v>3.4287616511318203E-2</v>
      </c>
      <c r="G4335">
        <v>58</v>
      </c>
    </row>
    <row r="4336" spans="1:7" x14ac:dyDescent="0.25">
      <c r="A4336">
        <v>33174</v>
      </c>
      <c r="B4336" t="s">
        <v>3383</v>
      </c>
      <c r="C4336" t="s">
        <v>3212</v>
      </c>
      <c r="D4336" t="s">
        <v>8265</v>
      </c>
      <c r="E4336">
        <v>274500</v>
      </c>
      <c r="F4336">
        <v>6.97583787996882E-2</v>
      </c>
      <c r="G4336">
        <v>67.5</v>
      </c>
    </row>
    <row r="4337" spans="1:7" x14ac:dyDescent="0.25">
      <c r="A4337">
        <v>78734</v>
      </c>
      <c r="B4337" t="s">
        <v>8121</v>
      </c>
      <c r="C4337" t="s">
        <v>6396</v>
      </c>
      <c r="D4337" t="s">
        <v>8254</v>
      </c>
      <c r="E4337">
        <v>434800</v>
      </c>
      <c r="F4337">
        <v>6.4121390112579502E-2</v>
      </c>
      <c r="G4337">
        <v>91</v>
      </c>
    </row>
    <row r="4338" spans="1:7" x14ac:dyDescent="0.25">
      <c r="A4338">
        <v>98338</v>
      </c>
      <c r="B4338" t="s">
        <v>2593</v>
      </c>
      <c r="C4338" t="s">
        <v>7521</v>
      </c>
      <c r="D4338" t="s">
        <v>8268</v>
      </c>
      <c r="E4338">
        <v>375400</v>
      </c>
      <c r="F4338">
        <v>5.6274620146314E-2</v>
      </c>
      <c r="G4338">
        <v>57</v>
      </c>
    </row>
    <row r="4339" spans="1:7" x14ac:dyDescent="0.25">
      <c r="A4339">
        <v>98126</v>
      </c>
      <c r="B4339" t="s">
        <v>7542</v>
      </c>
      <c r="C4339" t="s">
        <v>7521</v>
      </c>
      <c r="D4339" t="s">
        <v>8268</v>
      </c>
      <c r="E4339">
        <v>585800</v>
      </c>
      <c r="F4339">
        <v>-4.01441913812879E-2</v>
      </c>
      <c r="G4339">
        <v>50</v>
      </c>
    </row>
    <row r="4340" spans="1:7" x14ac:dyDescent="0.25">
      <c r="A4340">
        <v>7010</v>
      </c>
      <c r="B4340" t="s">
        <v>739</v>
      </c>
      <c r="C4340" t="s">
        <v>733</v>
      </c>
      <c r="D4340" t="s">
        <v>8250</v>
      </c>
      <c r="E4340">
        <v>472100</v>
      </c>
      <c r="F4340">
        <v>1.2221269296741E-2</v>
      </c>
      <c r="G4340">
        <v>111.5</v>
      </c>
    </row>
    <row r="4341" spans="1:7" x14ac:dyDescent="0.25">
      <c r="A4341">
        <v>35124</v>
      </c>
      <c r="B4341" t="s">
        <v>463</v>
      </c>
      <c r="C4341" t="s">
        <v>3568</v>
      </c>
      <c r="D4341" t="s">
        <v>8299</v>
      </c>
      <c r="E4341">
        <v>199500</v>
      </c>
      <c r="F4341">
        <v>7.8961600865332604E-2</v>
      </c>
      <c r="G4341">
        <v>65</v>
      </c>
    </row>
    <row r="4342" spans="1:7" x14ac:dyDescent="0.25">
      <c r="A4342">
        <v>90059</v>
      </c>
      <c r="B4342" t="s">
        <v>98</v>
      </c>
      <c r="C4342" t="s">
        <v>99</v>
      </c>
      <c r="D4342" t="s">
        <v>8256</v>
      </c>
      <c r="E4342">
        <v>397500</v>
      </c>
      <c r="F4342">
        <v>6.3402889245585903E-2</v>
      </c>
      <c r="G4342">
        <v>63</v>
      </c>
    </row>
    <row r="4343" spans="1:7" x14ac:dyDescent="0.25">
      <c r="A4343">
        <v>45241</v>
      </c>
      <c r="B4343" t="s">
        <v>4338</v>
      </c>
      <c r="C4343" t="s">
        <v>4080</v>
      </c>
      <c r="D4343" t="s">
        <v>4333</v>
      </c>
      <c r="E4343">
        <v>244300</v>
      </c>
      <c r="F4343">
        <v>3.38552687261955E-2</v>
      </c>
      <c r="G4343">
        <v>61</v>
      </c>
    </row>
    <row r="4344" spans="1:7" x14ac:dyDescent="0.25">
      <c r="A4344">
        <v>43223</v>
      </c>
      <c r="B4344" t="s">
        <v>2838</v>
      </c>
      <c r="C4344" t="s">
        <v>4080</v>
      </c>
      <c r="D4344" t="s">
        <v>2838</v>
      </c>
      <c r="E4344">
        <v>78400</v>
      </c>
      <c r="F4344">
        <v>9.4972067039106101E-2</v>
      </c>
      <c r="G4344">
        <v>68</v>
      </c>
    </row>
    <row r="4345" spans="1:7" x14ac:dyDescent="0.25">
      <c r="A4345">
        <v>54902</v>
      </c>
      <c r="B4345" t="s">
        <v>5244</v>
      </c>
      <c r="C4345" t="s">
        <v>5049</v>
      </c>
      <c r="D4345" t="s">
        <v>8346</v>
      </c>
      <c r="E4345">
        <v>191700</v>
      </c>
      <c r="F4345">
        <v>-1.04220948410631E-3</v>
      </c>
      <c r="G4345">
        <v>58</v>
      </c>
    </row>
    <row r="4346" spans="1:7" x14ac:dyDescent="0.25">
      <c r="A4346">
        <v>6410</v>
      </c>
      <c r="B4346" t="s">
        <v>150</v>
      </c>
      <c r="C4346" t="s">
        <v>678</v>
      </c>
      <c r="D4346" t="s">
        <v>8313</v>
      </c>
      <c r="E4346">
        <v>304900</v>
      </c>
      <c r="F4346">
        <v>2.6599326599326598E-2</v>
      </c>
      <c r="G4346">
        <v>81.5</v>
      </c>
    </row>
    <row r="4347" spans="1:7" x14ac:dyDescent="0.25">
      <c r="A4347">
        <v>84663</v>
      </c>
      <c r="B4347" t="s">
        <v>3595</v>
      </c>
      <c r="C4347" t="s">
        <v>6693</v>
      </c>
      <c r="D4347" t="s">
        <v>8349</v>
      </c>
      <c r="E4347">
        <v>329300</v>
      </c>
      <c r="F4347">
        <v>8.7875784605219706E-2</v>
      </c>
      <c r="G4347">
        <v>44</v>
      </c>
    </row>
    <row r="4348" spans="1:7" x14ac:dyDescent="0.25">
      <c r="A4348">
        <v>54650</v>
      </c>
      <c r="B4348" t="s">
        <v>5224</v>
      </c>
      <c r="C4348" t="s">
        <v>5049</v>
      </c>
      <c r="D4348" t="s">
        <v>8323</v>
      </c>
      <c r="E4348">
        <v>214600</v>
      </c>
      <c r="F4348">
        <v>8.7132725430597802E-2</v>
      </c>
      <c r="G4348">
        <v>58</v>
      </c>
    </row>
    <row r="4349" spans="1:7" x14ac:dyDescent="0.25">
      <c r="A4349">
        <v>89084</v>
      </c>
      <c r="B4349" t="s">
        <v>6852</v>
      </c>
      <c r="C4349" t="s">
        <v>6849</v>
      </c>
      <c r="D4349" t="s">
        <v>8277</v>
      </c>
      <c r="E4349">
        <v>308900</v>
      </c>
      <c r="F4349">
        <v>3.0697364030697401E-2</v>
      </c>
      <c r="G4349">
        <v>58</v>
      </c>
    </row>
    <row r="4350" spans="1:7" x14ac:dyDescent="0.25">
      <c r="A4350">
        <v>38138</v>
      </c>
      <c r="B4350" t="s">
        <v>1302</v>
      </c>
      <c r="C4350" t="s">
        <v>3692</v>
      </c>
      <c r="D4350" t="s">
        <v>3852</v>
      </c>
      <c r="E4350">
        <v>310500</v>
      </c>
      <c r="F4350">
        <v>6.8111455108359101E-2</v>
      </c>
      <c r="G4350">
        <v>59</v>
      </c>
    </row>
    <row r="4351" spans="1:7" x14ac:dyDescent="0.25">
      <c r="A4351">
        <v>91351</v>
      </c>
      <c r="B4351" t="s">
        <v>6921</v>
      </c>
      <c r="C4351" t="s">
        <v>99</v>
      </c>
      <c r="D4351" t="s">
        <v>8256</v>
      </c>
      <c r="E4351">
        <v>499800</v>
      </c>
      <c r="F4351">
        <v>1.07178968655207E-2</v>
      </c>
      <c r="G4351">
        <v>56</v>
      </c>
    </row>
    <row r="4352" spans="1:7" x14ac:dyDescent="0.25">
      <c r="A4352">
        <v>75232</v>
      </c>
      <c r="B4352" t="s">
        <v>2692</v>
      </c>
      <c r="C4352" t="s">
        <v>6396</v>
      </c>
      <c r="D4352" t="s">
        <v>8262</v>
      </c>
      <c r="E4352">
        <v>172100</v>
      </c>
      <c r="F4352">
        <v>0.157363819771352</v>
      </c>
      <c r="G4352">
        <v>78.5</v>
      </c>
    </row>
    <row r="4353" spans="1:7" x14ac:dyDescent="0.25">
      <c r="A4353">
        <v>14217</v>
      </c>
      <c r="B4353" t="s">
        <v>1469</v>
      </c>
      <c r="C4353" t="s">
        <v>1075</v>
      </c>
      <c r="D4353" t="s">
        <v>8302</v>
      </c>
      <c r="E4353">
        <v>153800</v>
      </c>
      <c r="F4353">
        <v>3.36021505376344E-2</v>
      </c>
      <c r="G4353">
        <v>77</v>
      </c>
    </row>
    <row r="4354" spans="1:7" x14ac:dyDescent="0.25">
      <c r="A4354">
        <v>78738</v>
      </c>
      <c r="B4354" t="s">
        <v>8122</v>
      </c>
      <c r="C4354" t="s">
        <v>6396</v>
      </c>
      <c r="D4354" t="s">
        <v>8254</v>
      </c>
      <c r="E4354">
        <v>541800</v>
      </c>
      <c r="F4354">
        <v>3.0429821224800299E-2</v>
      </c>
      <c r="G4354">
        <v>74</v>
      </c>
    </row>
    <row r="4355" spans="1:7" x14ac:dyDescent="0.25">
      <c r="A4355">
        <v>40508</v>
      </c>
      <c r="B4355" t="s">
        <v>351</v>
      </c>
      <c r="C4355" t="s">
        <v>4016</v>
      </c>
      <c r="D4355" t="s">
        <v>8341</v>
      </c>
      <c r="E4355">
        <v>89900</v>
      </c>
      <c r="F4355">
        <v>-0.15108593012275701</v>
      </c>
      <c r="G4355">
        <v>0</v>
      </c>
    </row>
    <row r="4356" spans="1:7" x14ac:dyDescent="0.25">
      <c r="A4356">
        <v>55014</v>
      </c>
      <c r="B4356" t="s">
        <v>5267</v>
      </c>
      <c r="C4356" t="s">
        <v>5260</v>
      </c>
      <c r="D4356" t="s">
        <v>8314</v>
      </c>
      <c r="E4356">
        <v>267000</v>
      </c>
      <c r="F4356">
        <v>4.6238244514106602E-2</v>
      </c>
      <c r="G4356">
        <v>61.5</v>
      </c>
    </row>
    <row r="4357" spans="1:7" x14ac:dyDescent="0.25">
      <c r="A4357">
        <v>33328</v>
      </c>
      <c r="B4357" t="s">
        <v>3398</v>
      </c>
      <c r="C4357" t="s">
        <v>3212</v>
      </c>
      <c r="D4357" t="s">
        <v>8265</v>
      </c>
      <c r="E4357">
        <v>383600</v>
      </c>
      <c r="F4357">
        <v>3.2015065913370999E-2</v>
      </c>
      <c r="G4357">
        <v>77</v>
      </c>
    </row>
    <row r="4358" spans="1:7" x14ac:dyDescent="0.25">
      <c r="A4358">
        <v>93901</v>
      </c>
      <c r="B4358" t="s">
        <v>7151</v>
      </c>
      <c r="C4358" t="s">
        <v>99</v>
      </c>
      <c r="D4358" t="s">
        <v>7151</v>
      </c>
      <c r="E4358">
        <v>528400</v>
      </c>
      <c r="F4358">
        <v>5.0497017892644103E-2</v>
      </c>
      <c r="G4358">
        <v>63.5</v>
      </c>
    </row>
    <row r="4359" spans="1:7" x14ac:dyDescent="0.25">
      <c r="A4359">
        <v>60051</v>
      </c>
      <c r="B4359" t="s">
        <v>5539</v>
      </c>
      <c r="C4359" t="s">
        <v>5519</v>
      </c>
      <c r="D4359" t="s">
        <v>8251</v>
      </c>
      <c r="E4359">
        <v>183100</v>
      </c>
      <c r="F4359">
        <v>4.5688178183894902E-2</v>
      </c>
      <c r="G4359">
        <v>89</v>
      </c>
    </row>
    <row r="4360" spans="1:7" x14ac:dyDescent="0.25">
      <c r="A4360">
        <v>30528</v>
      </c>
      <c r="B4360" t="s">
        <v>2568</v>
      </c>
      <c r="C4360" t="s">
        <v>2990</v>
      </c>
      <c r="E4360">
        <v>184400</v>
      </c>
      <c r="F4360">
        <v>0.10950661853188901</v>
      </c>
      <c r="G4360">
        <v>84</v>
      </c>
    </row>
    <row r="4361" spans="1:7" x14ac:dyDescent="0.25">
      <c r="A4361">
        <v>11570</v>
      </c>
      <c r="B4361" t="s">
        <v>1161</v>
      </c>
      <c r="C4361" t="s">
        <v>1075</v>
      </c>
      <c r="D4361" t="s">
        <v>8250</v>
      </c>
      <c r="E4361">
        <v>658300</v>
      </c>
      <c r="F4361">
        <v>-1.25993700314984E-2</v>
      </c>
      <c r="G4361">
        <v>148</v>
      </c>
    </row>
    <row r="4362" spans="1:7" x14ac:dyDescent="0.25">
      <c r="A4362">
        <v>4101</v>
      </c>
      <c r="B4362" t="s">
        <v>607</v>
      </c>
      <c r="C4362" t="s">
        <v>575</v>
      </c>
      <c r="D4362" t="s">
        <v>8395</v>
      </c>
      <c r="E4362">
        <v>372200</v>
      </c>
      <c r="F4362">
        <v>5.4024851431658596E-3</v>
      </c>
      <c r="G4362">
        <v>63</v>
      </c>
    </row>
    <row r="4363" spans="1:7" x14ac:dyDescent="0.25">
      <c r="A4363">
        <v>77316</v>
      </c>
      <c r="B4363" t="s">
        <v>1008</v>
      </c>
      <c r="C4363" t="s">
        <v>6396</v>
      </c>
      <c r="D4363" t="s">
        <v>8252</v>
      </c>
      <c r="E4363">
        <v>330000</v>
      </c>
      <c r="F4363">
        <v>3.0312215822976698E-4</v>
      </c>
      <c r="G4363">
        <v>103</v>
      </c>
    </row>
    <row r="4364" spans="1:7" x14ac:dyDescent="0.25">
      <c r="A4364">
        <v>38637</v>
      </c>
      <c r="B4364" t="s">
        <v>3933</v>
      </c>
      <c r="C4364" t="s">
        <v>3932</v>
      </c>
      <c r="D4364" t="s">
        <v>3852</v>
      </c>
      <c r="E4364">
        <v>102800</v>
      </c>
      <c r="F4364">
        <v>1.9841269841269799E-2</v>
      </c>
      <c r="G4364">
        <v>61</v>
      </c>
    </row>
    <row r="4365" spans="1:7" x14ac:dyDescent="0.25">
      <c r="A4365">
        <v>52403</v>
      </c>
      <c r="B4365" t="s">
        <v>5031</v>
      </c>
      <c r="C4365" t="s">
        <v>4942</v>
      </c>
      <c r="D4365" t="s">
        <v>5031</v>
      </c>
      <c r="E4365">
        <v>137400</v>
      </c>
      <c r="F4365">
        <v>2.9985007496251902E-2</v>
      </c>
      <c r="G4365">
        <v>61.5</v>
      </c>
    </row>
    <row r="4366" spans="1:7" x14ac:dyDescent="0.25">
      <c r="A4366">
        <v>77043</v>
      </c>
      <c r="B4366" t="s">
        <v>2056</v>
      </c>
      <c r="C4366" t="s">
        <v>6396</v>
      </c>
      <c r="D4366" t="s">
        <v>8252</v>
      </c>
      <c r="E4366">
        <v>295700</v>
      </c>
      <c r="F4366">
        <v>9.9043715846994507E-3</v>
      </c>
      <c r="G4366">
        <v>97</v>
      </c>
    </row>
    <row r="4367" spans="1:7" x14ac:dyDescent="0.25">
      <c r="A4367">
        <v>28390</v>
      </c>
      <c r="B4367" t="s">
        <v>2758</v>
      </c>
      <c r="C4367" t="s">
        <v>2564</v>
      </c>
      <c r="D4367" t="s">
        <v>2737</v>
      </c>
      <c r="E4367">
        <v>116300</v>
      </c>
      <c r="F4367">
        <v>2.4669603524229099E-2</v>
      </c>
      <c r="G4367">
        <v>119</v>
      </c>
    </row>
    <row r="4368" spans="1:7" x14ac:dyDescent="0.25">
      <c r="A4368">
        <v>53189</v>
      </c>
      <c r="B4368" t="s">
        <v>5099</v>
      </c>
      <c r="C4368" t="s">
        <v>5049</v>
      </c>
      <c r="D4368" t="s">
        <v>8331</v>
      </c>
      <c r="E4368">
        <v>304400</v>
      </c>
      <c r="F4368">
        <v>4.8931771192281197E-2</v>
      </c>
      <c r="G4368">
        <v>63</v>
      </c>
    </row>
    <row r="4369" spans="1:7" x14ac:dyDescent="0.25">
      <c r="A4369">
        <v>72116</v>
      </c>
      <c r="B4369" t="s">
        <v>6226</v>
      </c>
      <c r="C4369" t="s">
        <v>6206</v>
      </c>
      <c r="D4369" t="s">
        <v>8326</v>
      </c>
      <c r="E4369">
        <v>169100</v>
      </c>
      <c r="F4369">
        <v>4.7058823529411799E-2</v>
      </c>
      <c r="G4369">
        <v>86</v>
      </c>
    </row>
    <row r="4370" spans="1:7" x14ac:dyDescent="0.25">
      <c r="A4370">
        <v>2852</v>
      </c>
      <c r="B4370" t="s">
        <v>425</v>
      </c>
      <c r="C4370" t="s">
        <v>408</v>
      </c>
      <c r="D4370" t="s">
        <v>8324</v>
      </c>
      <c r="E4370">
        <v>335500</v>
      </c>
      <c r="F4370">
        <v>-4.7463660634826498E-3</v>
      </c>
      <c r="G4370">
        <v>82</v>
      </c>
    </row>
    <row r="4371" spans="1:7" x14ac:dyDescent="0.25">
      <c r="A4371">
        <v>32504</v>
      </c>
      <c r="B4371" t="s">
        <v>3278</v>
      </c>
      <c r="C4371" t="s">
        <v>3212</v>
      </c>
      <c r="D4371" t="s">
        <v>8356</v>
      </c>
      <c r="E4371">
        <v>166400</v>
      </c>
      <c r="F4371">
        <v>7.7720207253885995E-2</v>
      </c>
      <c r="G4371">
        <v>63</v>
      </c>
    </row>
    <row r="4372" spans="1:7" x14ac:dyDescent="0.25">
      <c r="A4372">
        <v>77551</v>
      </c>
      <c r="B4372" t="s">
        <v>4526</v>
      </c>
      <c r="C4372" t="s">
        <v>6396</v>
      </c>
      <c r="D4372" t="s">
        <v>8252</v>
      </c>
      <c r="E4372">
        <v>169000</v>
      </c>
      <c r="F4372">
        <v>1.19760479041916E-2</v>
      </c>
      <c r="G4372">
        <v>84</v>
      </c>
    </row>
    <row r="4373" spans="1:7" x14ac:dyDescent="0.25">
      <c r="A4373">
        <v>80904</v>
      </c>
      <c r="B4373" t="s">
        <v>6571</v>
      </c>
      <c r="C4373" t="s">
        <v>6509</v>
      </c>
      <c r="D4373" t="s">
        <v>6571</v>
      </c>
      <c r="E4373">
        <v>296200</v>
      </c>
      <c r="F4373">
        <v>5.9749552772808599E-2</v>
      </c>
      <c r="G4373">
        <v>41.5</v>
      </c>
    </row>
    <row r="4374" spans="1:7" x14ac:dyDescent="0.25">
      <c r="A4374">
        <v>85641</v>
      </c>
      <c r="B4374" t="s">
        <v>6790</v>
      </c>
      <c r="C4374" t="s">
        <v>6743</v>
      </c>
      <c r="D4374" t="s">
        <v>6794</v>
      </c>
      <c r="E4374">
        <v>276600</v>
      </c>
      <c r="F4374">
        <v>5.6128293241695298E-2</v>
      </c>
      <c r="G4374">
        <v>82</v>
      </c>
    </row>
    <row r="4375" spans="1:7" x14ac:dyDescent="0.25">
      <c r="A4375">
        <v>46221</v>
      </c>
      <c r="B4375" t="s">
        <v>4431</v>
      </c>
      <c r="C4375" t="s">
        <v>4413</v>
      </c>
      <c r="D4375" t="s">
        <v>8292</v>
      </c>
      <c r="E4375">
        <v>132700</v>
      </c>
      <c r="F4375">
        <v>0.105833333333333</v>
      </c>
      <c r="G4375">
        <v>55</v>
      </c>
    </row>
    <row r="4376" spans="1:7" x14ac:dyDescent="0.25">
      <c r="A4376">
        <v>46250</v>
      </c>
      <c r="B4376" t="s">
        <v>4431</v>
      </c>
      <c r="C4376" t="s">
        <v>4413</v>
      </c>
      <c r="D4376" t="s">
        <v>8292</v>
      </c>
      <c r="E4376">
        <v>224300</v>
      </c>
      <c r="F4376">
        <v>6.5558194774346795E-2</v>
      </c>
      <c r="G4376">
        <v>61.5</v>
      </c>
    </row>
    <row r="4377" spans="1:7" x14ac:dyDescent="0.25">
      <c r="A4377">
        <v>77016</v>
      </c>
      <c r="B4377" t="s">
        <v>2056</v>
      </c>
      <c r="C4377" t="s">
        <v>6396</v>
      </c>
      <c r="D4377" t="s">
        <v>8252</v>
      </c>
      <c r="E4377">
        <v>106400</v>
      </c>
      <c r="F4377">
        <v>1.5267175572519101E-2</v>
      </c>
      <c r="G4377">
        <v>94</v>
      </c>
    </row>
    <row r="4378" spans="1:7" x14ac:dyDescent="0.25">
      <c r="A4378">
        <v>71446</v>
      </c>
      <c r="B4378" t="s">
        <v>6200</v>
      </c>
      <c r="C4378" t="s">
        <v>6091</v>
      </c>
      <c r="D4378" t="s">
        <v>8426</v>
      </c>
      <c r="E4378">
        <v>98700</v>
      </c>
      <c r="F4378">
        <v>-1.3986013986014E-2</v>
      </c>
      <c r="G4378">
        <v>0</v>
      </c>
    </row>
    <row r="4379" spans="1:7" x14ac:dyDescent="0.25">
      <c r="A4379">
        <v>98248</v>
      </c>
      <c r="B4379" t="s">
        <v>4685</v>
      </c>
      <c r="C4379" t="s">
        <v>7521</v>
      </c>
      <c r="D4379" t="s">
        <v>293</v>
      </c>
      <c r="E4379">
        <v>393400</v>
      </c>
      <c r="F4379">
        <v>8.6140254003313099E-2</v>
      </c>
      <c r="G4379">
        <v>63</v>
      </c>
    </row>
    <row r="4380" spans="1:7" x14ac:dyDescent="0.25">
      <c r="A4380">
        <v>40223</v>
      </c>
      <c r="B4380" t="s">
        <v>3823</v>
      </c>
      <c r="C4380" t="s">
        <v>4016</v>
      </c>
      <c r="D4380" t="s">
        <v>8319</v>
      </c>
      <c r="E4380">
        <v>272000</v>
      </c>
      <c r="F4380">
        <v>3.3827442037248197E-2</v>
      </c>
      <c r="G4380">
        <v>62</v>
      </c>
    </row>
    <row r="4381" spans="1:7" x14ac:dyDescent="0.25">
      <c r="A4381">
        <v>84009</v>
      </c>
      <c r="B4381" t="s">
        <v>6716</v>
      </c>
      <c r="C4381" t="s">
        <v>6693</v>
      </c>
      <c r="D4381" t="s">
        <v>6717</v>
      </c>
      <c r="E4381">
        <v>427600</v>
      </c>
      <c r="F4381">
        <v>5.0098231827111997E-2</v>
      </c>
      <c r="G4381">
        <v>52.5</v>
      </c>
    </row>
    <row r="4382" spans="1:7" x14ac:dyDescent="0.25">
      <c r="A4382">
        <v>7748</v>
      </c>
      <c r="B4382" t="s">
        <v>424</v>
      </c>
      <c r="C4382" t="s">
        <v>733</v>
      </c>
      <c r="D4382" t="s">
        <v>8250</v>
      </c>
      <c r="E4382">
        <v>431900</v>
      </c>
      <c r="F4382">
        <v>1.9593956562795101E-2</v>
      </c>
      <c r="G4382">
        <v>104</v>
      </c>
    </row>
    <row r="4383" spans="1:7" x14ac:dyDescent="0.25">
      <c r="A4383">
        <v>44319</v>
      </c>
      <c r="B4383" t="s">
        <v>4255</v>
      </c>
      <c r="C4383" t="s">
        <v>4080</v>
      </c>
      <c r="D4383" t="s">
        <v>1797</v>
      </c>
      <c r="E4383">
        <v>149300</v>
      </c>
      <c r="F4383">
        <v>7.1787508973438593E-2</v>
      </c>
      <c r="G4383">
        <v>67.5</v>
      </c>
    </row>
    <row r="4384" spans="1:7" x14ac:dyDescent="0.25">
      <c r="A4384">
        <v>90254</v>
      </c>
      <c r="B4384" t="s">
        <v>6878</v>
      </c>
      <c r="C4384" t="s">
        <v>99</v>
      </c>
      <c r="D4384" t="s">
        <v>8256</v>
      </c>
      <c r="E4384">
        <v>1594600</v>
      </c>
      <c r="F4384">
        <v>-5.3537511870845197E-2</v>
      </c>
      <c r="G4384">
        <v>77</v>
      </c>
    </row>
    <row r="4385" spans="1:7" x14ac:dyDescent="0.25">
      <c r="A4385">
        <v>80132</v>
      </c>
      <c r="B4385" t="s">
        <v>6526</v>
      </c>
      <c r="C4385" t="s">
        <v>6509</v>
      </c>
      <c r="D4385" t="s">
        <v>6571</v>
      </c>
      <c r="E4385">
        <v>511300</v>
      </c>
      <c r="F4385">
        <v>4.98973305954825E-2</v>
      </c>
      <c r="G4385">
        <v>68</v>
      </c>
    </row>
    <row r="4386" spans="1:7" x14ac:dyDescent="0.25">
      <c r="A4386">
        <v>48326</v>
      </c>
      <c r="B4386" t="s">
        <v>4695</v>
      </c>
      <c r="C4386" t="s">
        <v>4633</v>
      </c>
      <c r="D4386" t="s">
        <v>8278</v>
      </c>
      <c r="E4386">
        <v>172700</v>
      </c>
      <c r="F4386">
        <v>3.66146458583433E-2</v>
      </c>
      <c r="G4386">
        <v>61</v>
      </c>
    </row>
    <row r="4387" spans="1:7" x14ac:dyDescent="0.25">
      <c r="A4387">
        <v>34105</v>
      </c>
      <c r="B4387" t="s">
        <v>594</v>
      </c>
      <c r="C4387" t="s">
        <v>3212</v>
      </c>
      <c r="D4387" t="s">
        <v>8359</v>
      </c>
      <c r="E4387">
        <v>279900</v>
      </c>
      <c r="F4387">
        <v>6.4724919093851101E-3</v>
      </c>
      <c r="G4387">
        <v>119</v>
      </c>
    </row>
    <row r="4388" spans="1:7" x14ac:dyDescent="0.25">
      <c r="A4388">
        <v>78238</v>
      </c>
      <c r="B4388" t="s">
        <v>3440</v>
      </c>
      <c r="C4388" t="s">
        <v>6396</v>
      </c>
      <c r="D4388" t="s">
        <v>8257</v>
      </c>
      <c r="E4388">
        <v>167700</v>
      </c>
      <c r="F4388">
        <v>6.8833652007648197E-2</v>
      </c>
      <c r="G4388">
        <v>51</v>
      </c>
    </row>
    <row r="4389" spans="1:7" x14ac:dyDescent="0.25">
      <c r="A4389">
        <v>44012</v>
      </c>
      <c r="B4389" t="s">
        <v>4187</v>
      </c>
      <c r="C4389" t="s">
        <v>4080</v>
      </c>
      <c r="D4389" t="s">
        <v>8270</v>
      </c>
      <c r="E4389">
        <v>245400</v>
      </c>
      <c r="F4389">
        <v>-3.8777908343125701E-2</v>
      </c>
      <c r="G4389">
        <v>66</v>
      </c>
    </row>
    <row r="4390" spans="1:7" x14ac:dyDescent="0.25">
      <c r="A4390">
        <v>28704</v>
      </c>
      <c r="B4390" t="s">
        <v>2047</v>
      </c>
      <c r="C4390" t="s">
        <v>2564</v>
      </c>
      <c r="D4390" t="s">
        <v>2862</v>
      </c>
      <c r="E4390">
        <v>269700</v>
      </c>
      <c r="F4390">
        <v>-7.7262693156732896E-3</v>
      </c>
      <c r="G4390">
        <v>95</v>
      </c>
    </row>
    <row r="4391" spans="1:7" x14ac:dyDescent="0.25">
      <c r="A4391">
        <v>28144</v>
      </c>
      <c r="B4391" t="s">
        <v>284</v>
      </c>
      <c r="C4391" t="s">
        <v>2564</v>
      </c>
      <c r="D4391" t="s">
        <v>8258</v>
      </c>
      <c r="E4391">
        <v>109000</v>
      </c>
      <c r="F4391">
        <v>9.3279839518555702E-2</v>
      </c>
      <c r="G4391">
        <v>96</v>
      </c>
    </row>
    <row r="4392" spans="1:7" x14ac:dyDescent="0.25">
      <c r="A4392">
        <v>30327</v>
      </c>
      <c r="B4392" t="s">
        <v>3063</v>
      </c>
      <c r="C4392" t="s">
        <v>2990</v>
      </c>
      <c r="D4392" t="s">
        <v>8261</v>
      </c>
      <c r="E4392">
        <v>976100</v>
      </c>
      <c r="F4392">
        <v>-2.9622063329928501E-3</v>
      </c>
      <c r="G4392">
        <v>107</v>
      </c>
    </row>
    <row r="4393" spans="1:7" x14ac:dyDescent="0.25">
      <c r="A4393">
        <v>37862</v>
      </c>
      <c r="B4393" t="s">
        <v>3819</v>
      </c>
      <c r="C4393" t="s">
        <v>3692</v>
      </c>
      <c r="D4393" t="s">
        <v>3819</v>
      </c>
      <c r="E4393">
        <v>211300</v>
      </c>
      <c r="F4393">
        <v>0.11798941798941801</v>
      </c>
      <c r="G4393">
        <v>105</v>
      </c>
    </row>
    <row r="4394" spans="1:7" x14ac:dyDescent="0.25">
      <c r="A4394">
        <v>91733</v>
      </c>
      <c r="B4394" t="s">
        <v>6932</v>
      </c>
      <c r="C4394" t="s">
        <v>99</v>
      </c>
      <c r="D4394" t="s">
        <v>8256</v>
      </c>
      <c r="E4394">
        <v>501000</v>
      </c>
      <c r="F4394">
        <v>3.80685233420156E-3</v>
      </c>
      <c r="G4394">
        <v>63</v>
      </c>
    </row>
    <row r="4395" spans="1:7" x14ac:dyDescent="0.25">
      <c r="A4395">
        <v>20784</v>
      </c>
      <c r="B4395" t="s">
        <v>2148</v>
      </c>
      <c r="C4395" t="s">
        <v>101</v>
      </c>
      <c r="D4395" t="s">
        <v>8259</v>
      </c>
      <c r="E4395">
        <v>276200</v>
      </c>
      <c r="F4395">
        <v>3.2523364485981303E-2</v>
      </c>
      <c r="G4395">
        <v>80</v>
      </c>
    </row>
    <row r="4396" spans="1:7" x14ac:dyDescent="0.25">
      <c r="A4396">
        <v>95824</v>
      </c>
      <c r="B4396" t="s">
        <v>7308</v>
      </c>
      <c r="C4396" t="s">
        <v>99</v>
      </c>
      <c r="D4396" t="s">
        <v>8273</v>
      </c>
      <c r="E4396">
        <v>241500</v>
      </c>
      <c r="F4396">
        <v>4.1397153945666197E-2</v>
      </c>
      <c r="G4396">
        <v>65</v>
      </c>
    </row>
    <row r="4397" spans="1:7" x14ac:dyDescent="0.25">
      <c r="A4397">
        <v>35243</v>
      </c>
      <c r="B4397" t="s">
        <v>3606</v>
      </c>
      <c r="C4397" t="s">
        <v>3568</v>
      </c>
      <c r="D4397" t="s">
        <v>8299</v>
      </c>
      <c r="E4397">
        <v>370700</v>
      </c>
      <c r="F4397">
        <v>1.8126888217522698E-2</v>
      </c>
      <c r="G4397">
        <v>72.5</v>
      </c>
    </row>
    <row r="4398" spans="1:7" x14ac:dyDescent="0.25">
      <c r="A4398">
        <v>28334</v>
      </c>
      <c r="B4398" t="s">
        <v>2737</v>
      </c>
      <c r="C4398" t="s">
        <v>2564</v>
      </c>
      <c r="D4398" t="s">
        <v>2737</v>
      </c>
      <c r="E4398">
        <v>123300</v>
      </c>
      <c r="F4398">
        <v>7.4978204010462096E-2</v>
      </c>
      <c r="G4398">
        <v>95.5</v>
      </c>
    </row>
    <row r="4399" spans="1:7" x14ac:dyDescent="0.25">
      <c r="A4399">
        <v>85396</v>
      </c>
      <c r="B4399" t="s">
        <v>6758</v>
      </c>
      <c r="C4399" t="s">
        <v>6743</v>
      </c>
      <c r="D4399" t="s">
        <v>8264</v>
      </c>
      <c r="E4399">
        <v>298000</v>
      </c>
      <c r="F4399">
        <v>4.7451669595782099E-2</v>
      </c>
      <c r="G4399">
        <v>105</v>
      </c>
    </row>
    <row r="4400" spans="1:7" x14ac:dyDescent="0.25">
      <c r="A4400">
        <v>1109</v>
      </c>
      <c r="B4400" t="s">
        <v>144</v>
      </c>
      <c r="C4400" t="s">
        <v>106</v>
      </c>
      <c r="D4400" t="s">
        <v>144</v>
      </c>
      <c r="E4400">
        <v>144500</v>
      </c>
      <c r="F4400">
        <v>0.106431852986217</v>
      </c>
      <c r="G4400">
        <v>84</v>
      </c>
    </row>
    <row r="4401" spans="1:7" x14ac:dyDescent="0.25">
      <c r="A4401">
        <v>47712</v>
      </c>
      <c r="B4401" t="s">
        <v>4613</v>
      </c>
      <c r="C4401" t="s">
        <v>4413</v>
      </c>
      <c r="D4401" t="s">
        <v>4613</v>
      </c>
      <c r="E4401">
        <v>129000</v>
      </c>
      <c r="F4401">
        <v>5.0488599348534197E-2</v>
      </c>
      <c r="G4401">
        <v>74.5</v>
      </c>
    </row>
    <row r="4402" spans="1:7" x14ac:dyDescent="0.25">
      <c r="A4402">
        <v>85259</v>
      </c>
      <c r="B4402" t="s">
        <v>6748</v>
      </c>
      <c r="C4402" t="s">
        <v>6743</v>
      </c>
      <c r="D4402" t="s">
        <v>8264</v>
      </c>
      <c r="E4402">
        <v>650000</v>
      </c>
      <c r="F4402">
        <v>3.7841290116557597E-2</v>
      </c>
      <c r="G4402">
        <v>92</v>
      </c>
    </row>
    <row r="4403" spans="1:7" x14ac:dyDescent="0.25">
      <c r="A4403">
        <v>20721</v>
      </c>
      <c r="B4403" t="s">
        <v>2125</v>
      </c>
      <c r="C4403" t="s">
        <v>101</v>
      </c>
      <c r="D4403" t="s">
        <v>8259</v>
      </c>
      <c r="E4403">
        <v>414200</v>
      </c>
      <c r="F4403">
        <v>2.0448386302044801E-2</v>
      </c>
      <c r="G4403">
        <v>100</v>
      </c>
    </row>
    <row r="4404" spans="1:7" x14ac:dyDescent="0.25">
      <c r="A4404">
        <v>98372</v>
      </c>
      <c r="B4404" t="s">
        <v>7595</v>
      </c>
      <c r="C4404" t="s">
        <v>7521</v>
      </c>
      <c r="D4404" t="s">
        <v>8268</v>
      </c>
      <c r="E4404">
        <v>402600</v>
      </c>
      <c r="F4404">
        <v>4.9804432855280301E-2</v>
      </c>
      <c r="G4404">
        <v>57</v>
      </c>
    </row>
    <row r="4405" spans="1:7" x14ac:dyDescent="0.25">
      <c r="A4405">
        <v>32953</v>
      </c>
      <c r="B4405" t="s">
        <v>3342</v>
      </c>
      <c r="C4405" t="s">
        <v>3212</v>
      </c>
      <c r="D4405" t="s">
        <v>8345</v>
      </c>
      <c r="E4405">
        <v>287100</v>
      </c>
      <c r="F4405">
        <v>2.42597217267214E-2</v>
      </c>
      <c r="G4405">
        <v>70.5</v>
      </c>
    </row>
    <row r="4406" spans="1:7" x14ac:dyDescent="0.25">
      <c r="A4406">
        <v>33596</v>
      </c>
      <c r="B4406" t="s">
        <v>3443</v>
      </c>
      <c r="C4406" t="s">
        <v>3212</v>
      </c>
      <c r="D4406" t="s">
        <v>8283</v>
      </c>
      <c r="E4406">
        <v>286500</v>
      </c>
      <c r="F4406">
        <v>2.5778732545649798E-2</v>
      </c>
      <c r="G4406">
        <v>69</v>
      </c>
    </row>
    <row r="4407" spans="1:7" x14ac:dyDescent="0.25">
      <c r="A4407">
        <v>15101</v>
      </c>
      <c r="B4407" t="s">
        <v>555</v>
      </c>
      <c r="C4407" t="s">
        <v>1538</v>
      </c>
      <c r="D4407" t="s">
        <v>1587</v>
      </c>
      <c r="E4407">
        <v>254500</v>
      </c>
      <c r="F4407">
        <v>4.0899795501022497E-2</v>
      </c>
      <c r="G4407">
        <v>77.5</v>
      </c>
    </row>
    <row r="4408" spans="1:7" x14ac:dyDescent="0.25">
      <c r="A4408">
        <v>35805</v>
      </c>
      <c r="B4408" t="s">
        <v>3620</v>
      </c>
      <c r="C4408" t="s">
        <v>3568</v>
      </c>
      <c r="D4408" t="s">
        <v>3620</v>
      </c>
      <c r="E4408">
        <v>70200</v>
      </c>
      <c r="F4408">
        <v>7.1755725190839698E-2</v>
      </c>
      <c r="G4408">
        <v>68.5</v>
      </c>
    </row>
    <row r="4409" spans="1:7" x14ac:dyDescent="0.25">
      <c r="A4409">
        <v>32177</v>
      </c>
      <c r="B4409" t="s">
        <v>3246</v>
      </c>
      <c r="C4409" t="s">
        <v>3212</v>
      </c>
      <c r="D4409" t="s">
        <v>3246</v>
      </c>
      <c r="E4409">
        <v>97400</v>
      </c>
      <c r="F4409">
        <v>0.11441647597254</v>
      </c>
      <c r="G4409">
        <v>106</v>
      </c>
    </row>
    <row r="4410" spans="1:7" x14ac:dyDescent="0.25">
      <c r="A4410">
        <v>44116</v>
      </c>
      <c r="B4410" t="s">
        <v>4212</v>
      </c>
      <c r="C4410" t="s">
        <v>4080</v>
      </c>
      <c r="D4410" t="s">
        <v>8270</v>
      </c>
      <c r="E4410">
        <v>253400</v>
      </c>
      <c r="F4410">
        <v>7.9554494828957805E-3</v>
      </c>
      <c r="G4410">
        <v>71.5</v>
      </c>
    </row>
    <row r="4411" spans="1:7" x14ac:dyDescent="0.25">
      <c r="A4411">
        <v>75205</v>
      </c>
      <c r="B4411" t="s">
        <v>3380</v>
      </c>
      <c r="C4411" t="s">
        <v>6396</v>
      </c>
      <c r="D4411" t="s">
        <v>8262</v>
      </c>
      <c r="E4411">
        <v>1126200</v>
      </c>
      <c r="F4411">
        <v>2.11261220418896E-2</v>
      </c>
      <c r="G4411">
        <v>120</v>
      </c>
    </row>
    <row r="4412" spans="1:7" x14ac:dyDescent="0.25">
      <c r="A4412">
        <v>2478</v>
      </c>
      <c r="B4412" t="s">
        <v>357</v>
      </c>
      <c r="C4412" t="s">
        <v>106</v>
      </c>
      <c r="D4412" t="s">
        <v>8271</v>
      </c>
      <c r="E4412">
        <v>1007100</v>
      </c>
      <c r="F4412">
        <v>2.5664527956003699E-2</v>
      </c>
      <c r="G4412">
        <v>69</v>
      </c>
    </row>
    <row r="4413" spans="1:7" x14ac:dyDescent="0.25">
      <c r="A4413">
        <v>34224</v>
      </c>
      <c r="B4413" t="s">
        <v>840</v>
      </c>
      <c r="C4413" t="s">
        <v>3212</v>
      </c>
      <c r="D4413" t="s">
        <v>3498</v>
      </c>
      <c r="E4413">
        <v>200700</v>
      </c>
      <c r="F4413">
        <v>5.1335777894185398E-2</v>
      </c>
      <c r="G4413">
        <v>92</v>
      </c>
    </row>
    <row r="4414" spans="1:7" x14ac:dyDescent="0.25">
      <c r="A4414">
        <v>94603</v>
      </c>
      <c r="B4414" t="s">
        <v>639</v>
      </c>
      <c r="C4414" t="s">
        <v>99</v>
      </c>
      <c r="D4414" t="s">
        <v>8253</v>
      </c>
      <c r="E4414">
        <v>464100</v>
      </c>
      <c r="F4414">
        <v>5.4533060668030001E-2</v>
      </c>
      <c r="G4414">
        <v>52</v>
      </c>
    </row>
    <row r="4415" spans="1:7" x14ac:dyDescent="0.25">
      <c r="A4415">
        <v>27288</v>
      </c>
      <c r="B4415" t="s">
        <v>1456</v>
      </c>
      <c r="C4415" t="s">
        <v>2564</v>
      </c>
      <c r="D4415" t="s">
        <v>8289</v>
      </c>
      <c r="E4415">
        <v>49300</v>
      </c>
      <c r="F4415">
        <v>0.211302211302211</v>
      </c>
      <c r="G4415">
        <v>116.5</v>
      </c>
    </row>
    <row r="4416" spans="1:7" x14ac:dyDescent="0.25">
      <c r="A4416">
        <v>77067</v>
      </c>
      <c r="B4416" t="s">
        <v>2056</v>
      </c>
      <c r="C4416" t="s">
        <v>6396</v>
      </c>
      <c r="D4416" t="s">
        <v>8252</v>
      </c>
      <c r="E4416">
        <v>147800</v>
      </c>
      <c r="F4416">
        <v>9.2387287509238705E-2</v>
      </c>
      <c r="G4416">
        <v>77</v>
      </c>
    </row>
    <row r="4417" spans="1:7" x14ac:dyDescent="0.25">
      <c r="A4417">
        <v>32536</v>
      </c>
      <c r="B4417" t="s">
        <v>3281</v>
      </c>
      <c r="C4417" t="s">
        <v>3212</v>
      </c>
      <c r="D4417" t="s">
        <v>8382</v>
      </c>
      <c r="E4417">
        <v>192200</v>
      </c>
      <c r="F4417">
        <v>0.104597701149425</v>
      </c>
      <c r="G4417">
        <v>91</v>
      </c>
    </row>
    <row r="4418" spans="1:7" x14ac:dyDescent="0.25">
      <c r="A4418">
        <v>55102</v>
      </c>
      <c r="B4418" t="s">
        <v>5296</v>
      </c>
      <c r="C4418" t="s">
        <v>5260</v>
      </c>
      <c r="D4418" t="s">
        <v>8314</v>
      </c>
      <c r="E4418">
        <v>230800</v>
      </c>
      <c r="F4418">
        <v>1.8085575650639601E-2</v>
      </c>
      <c r="G4418">
        <v>71</v>
      </c>
    </row>
    <row r="4419" spans="1:7" x14ac:dyDescent="0.25">
      <c r="A4419">
        <v>48329</v>
      </c>
      <c r="B4419" t="s">
        <v>920</v>
      </c>
      <c r="C4419" t="s">
        <v>4633</v>
      </c>
      <c r="D4419" t="s">
        <v>8278</v>
      </c>
      <c r="E4419">
        <v>184600</v>
      </c>
      <c r="F4419">
        <v>1.6519823788546301E-2</v>
      </c>
      <c r="G4419">
        <v>66</v>
      </c>
    </row>
    <row r="4420" spans="1:7" x14ac:dyDescent="0.25">
      <c r="A4420">
        <v>68135</v>
      </c>
      <c r="B4420" t="s">
        <v>6069</v>
      </c>
      <c r="C4420" t="s">
        <v>6064</v>
      </c>
      <c r="D4420" t="s">
        <v>8386</v>
      </c>
      <c r="E4420">
        <v>262700</v>
      </c>
      <c r="F4420">
        <v>4.6196734368777401E-2</v>
      </c>
      <c r="G4420">
        <v>57</v>
      </c>
    </row>
    <row r="4421" spans="1:7" x14ac:dyDescent="0.25">
      <c r="A4421">
        <v>7860</v>
      </c>
      <c r="B4421" t="s">
        <v>354</v>
      </c>
      <c r="C4421" t="s">
        <v>733</v>
      </c>
      <c r="D4421" t="s">
        <v>8250</v>
      </c>
      <c r="E4421">
        <v>248000</v>
      </c>
      <c r="F4421">
        <v>6.5292096219931303E-2</v>
      </c>
      <c r="G4421">
        <v>120</v>
      </c>
    </row>
    <row r="4422" spans="1:7" x14ac:dyDescent="0.25">
      <c r="A4422">
        <v>60002</v>
      </c>
      <c r="B4422" t="s">
        <v>5518</v>
      </c>
      <c r="C4422" t="s">
        <v>5519</v>
      </c>
      <c r="D4422" t="s">
        <v>8251</v>
      </c>
      <c r="E4422">
        <v>204600</v>
      </c>
      <c r="F4422">
        <v>2.04488778054863E-2</v>
      </c>
      <c r="G4422">
        <v>96</v>
      </c>
    </row>
    <row r="4423" spans="1:7" x14ac:dyDescent="0.25">
      <c r="A4423">
        <v>33556</v>
      </c>
      <c r="B4423" t="s">
        <v>3435</v>
      </c>
      <c r="C4423" t="s">
        <v>3212</v>
      </c>
      <c r="D4423" t="s">
        <v>8283</v>
      </c>
      <c r="E4423">
        <v>405400</v>
      </c>
      <c r="F4423">
        <v>8.9596814335490306E-3</v>
      </c>
      <c r="G4423">
        <v>96</v>
      </c>
    </row>
    <row r="4424" spans="1:7" x14ac:dyDescent="0.25">
      <c r="A4424">
        <v>28147</v>
      </c>
      <c r="B4424" t="s">
        <v>284</v>
      </c>
      <c r="C4424" t="s">
        <v>2564</v>
      </c>
      <c r="D4424" t="s">
        <v>8258</v>
      </c>
      <c r="E4424">
        <v>168700</v>
      </c>
      <c r="F4424">
        <v>7.5892857142857095E-2</v>
      </c>
      <c r="G4424">
        <v>54</v>
      </c>
    </row>
    <row r="4425" spans="1:7" x14ac:dyDescent="0.25">
      <c r="A4425">
        <v>92231</v>
      </c>
      <c r="B4425" t="s">
        <v>6980</v>
      </c>
      <c r="C4425" t="s">
        <v>99</v>
      </c>
      <c r="D4425" t="s">
        <v>6984</v>
      </c>
      <c r="E4425">
        <v>220500</v>
      </c>
      <c r="F4425">
        <v>-1.65031222123104E-2</v>
      </c>
      <c r="G4425">
        <v>73</v>
      </c>
    </row>
    <row r="4426" spans="1:7" x14ac:dyDescent="0.25">
      <c r="A4426">
        <v>90810</v>
      </c>
      <c r="B4426" t="s">
        <v>923</v>
      </c>
      <c r="C4426" t="s">
        <v>99</v>
      </c>
      <c r="D4426" t="s">
        <v>8256</v>
      </c>
      <c r="E4426">
        <v>480600</v>
      </c>
      <c r="F4426">
        <v>3.7564766839378198E-2</v>
      </c>
      <c r="G4426">
        <v>57</v>
      </c>
    </row>
    <row r="4427" spans="1:7" x14ac:dyDescent="0.25">
      <c r="A4427">
        <v>28152</v>
      </c>
      <c r="B4427" t="s">
        <v>2722</v>
      </c>
      <c r="C4427" t="s">
        <v>2564</v>
      </c>
      <c r="D4427" t="s">
        <v>2722</v>
      </c>
      <c r="E4427">
        <v>108700</v>
      </c>
      <c r="F4427">
        <v>0.120618556701031</v>
      </c>
      <c r="G4427">
        <v>79.5</v>
      </c>
    </row>
    <row r="4428" spans="1:7" x14ac:dyDescent="0.25">
      <c r="A4428">
        <v>89145</v>
      </c>
      <c r="B4428" t="s">
        <v>6854</v>
      </c>
      <c r="C4428" t="s">
        <v>6849</v>
      </c>
      <c r="D4428" t="s">
        <v>8277</v>
      </c>
      <c r="E4428">
        <v>257100</v>
      </c>
      <c r="F4428">
        <v>4.1734197730956199E-2</v>
      </c>
      <c r="G4428">
        <v>54</v>
      </c>
    </row>
    <row r="4429" spans="1:7" x14ac:dyDescent="0.25">
      <c r="A4429">
        <v>7675</v>
      </c>
      <c r="B4429" t="s">
        <v>859</v>
      </c>
      <c r="C4429" t="s">
        <v>733</v>
      </c>
      <c r="D4429" t="s">
        <v>8250</v>
      </c>
      <c r="E4429">
        <v>552200</v>
      </c>
      <c r="F4429">
        <v>8.0321285140562207E-3</v>
      </c>
      <c r="G4429">
        <v>116</v>
      </c>
    </row>
    <row r="4430" spans="1:7" x14ac:dyDescent="0.25">
      <c r="A4430">
        <v>79407</v>
      </c>
      <c r="B4430" t="s">
        <v>8322</v>
      </c>
      <c r="C4430" t="s">
        <v>6396</v>
      </c>
      <c r="D4430" t="s">
        <v>8322</v>
      </c>
      <c r="E4430">
        <v>129300</v>
      </c>
      <c r="F4430">
        <v>5.4649265905383403E-2</v>
      </c>
      <c r="G4430">
        <v>0</v>
      </c>
    </row>
    <row r="4431" spans="1:7" x14ac:dyDescent="0.25">
      <c r="A4431">
        <v>91042</v>
      </c>
      <c r="B4431" t="s">
        <v>98</v>
      </c>
      <c r="C4431" t="s">
        <v>99</v>
      </c>
      <c r="D4431" t="s">
        <v>8256</v>
      </c>
      <c r="E4431">
        <v>638900</v>
      </c>
      <c r="F4431">
        <v>1.9467049625019901E-2</v>
      </c>
      <c r="G4431">
        <v>52.5</v>
      </c>
    </row>
    <row r="4432" spans="1:7" x14ac:dyDescent="0.25">
      <c r="A4432">
        <v>78133</v>
      </c>
      <c r="B4432" t="s">
        <v>7024</v>
      </c>
      <c r="C4432" t="s">
        <v>6396</v>
      </c>
      <c r="D4432" t="s">
        <v>8257</v>
      </c>
      <c r="E4432">
        <v>271300</v>
      </c>
      <c r="F4432">
        <v>2.57088846880907E-2</v>
      </c>
      <c r="G4432">
        <v>119</v>
      </c>
    </row>
    <row r="4433" spans="1:7" x14ac:dyDescent="0.25">
      <c r="A4433">
        <v>96007</v>
      </c>
      <c r="B4433" t="s">
        <v>2947</v>
      </c>
      <c r="C4433" t="s">
        <v>99</v>
      </c>
      <c r="D4433" t="s">
        <v>7349</v>
      </c>
      <c r="E4433">
        <v>236500</v>
      </c>
      <c r="F4433">
        <v>7.7448747152619596E-2</v>
      </c>
      <c r="G4433">
        <v>78</v>
      </c>
    </row>
    <row r="4434" spans="1:7" x14ac:dyDescent="0.25">
      <c r="A4434">
        <v>28083</v>
      </c>
      <c r="B4434" t="s">
        <v>2701</v>
      </c>
      <c r="C4434" t="s">
        <v>2564</v>
      </c>
      <c r="D4434" t="s">
        <v>8258</v>
      </c>
      <c r="E4434">
        <v>139100</v>
      </c>
      <c r="F4434">
        <v>9.1836734693877597E-2</v>
      </c>
      <c r="G4434">
        <v>60.5</v>
      </c>
    </row>
    <row r="4435" spans="1:7" x14ac:dyDescent="0.25">
      <c r="A4435">
        <v>99577</v>
      </c>
      <c r="B4435" t="s">
        <v>7687</v>
      </c>
      <c r="C4435" t="s">
        <v>7688</v>
      </c>
      <c r="D4435" t="s">
        <v>7687</v>
      </c>
      <c r="E4435">
        <v>390900</v>
      </c>
      <c r="F4435">
        <v>-9.1254752851710995E-3</v>
      </c>
      <c r="G4435">
        <v>84</v>
      </c>
    </row>
    <row r="4436" spans="1:7" x14ac:dyDescent="0.25">
      <c r="A4436">
        <v>6704</v>
      </c>
      <c r="B4436" t="s">
        <v>664</v>
      </c>
      <c r="C4436" t="s">
        <v>678</v>
      </c>
      <c r="D4436" t="s">
        <v>8313</v>
      </c>
      <c r="E4436">
        <v>105100</v>
      </c>
      <c r="F4436">
        <v>8.6866597724922404E-2</v>
      </c>
      <c r="G4436">
        <v>108</v>
      </c>
    </row>
    <row r="4437" spans="1:7" x14ac:dyDescent="0.25">
      <c r="A4437">
        <v>49464</v>
      </c>
      <c r="B4437" t="s">
        <v>4874</v>
      </c>
      <c r="C4437" t="s">
        <v>4633</v>
      </c>
      <c r="D4437" t="s">
        <v>8353</v>
      </c>
      <c r="E4437">
        <v>220200</v>
      </c>
      <c r="F4437">
        <v>6.0182956186807898E-2</v>
      </c>
      <c r="G4437">
        <v>61</v>
      </c>
    </row>
    <row r="4438" spans="1:7" x14ac:dyDescent="0.25">
      <c r="A4438">
        <v>33901</v>
      </c>
      <c r="B4438" t="s">
        <v>3487</v>
      </c>
      <c r="C4438" t="s">
        <v>3212</v>
      </c>
      <c r="D4438" t="s">
        <v>8280</v>
      </c>
      <c r="E4438">
        <v>170400</v>
      </c>
      <c r="F4438">
        <v>5.9031877213695403E-3</v>
      </c>
      <c r="G4438">
        <v>125</v>
      </c>
    </row>
    <row r="4439" spans="1:7" x14ac:dyDescent="0.25">
      <c r="A4439">
        <v>29020</v>
      </c>
      <c r="B4439" t="s">
        <v>636</v>
      </c>
      <c r="C4439" t="s">
        <v>2868</v>
      </c>
      <c r="D4439" t="s">
        <v>1800</v>
      </c>
      <c r="E4439">
        <v>113600</v>
      </c>
      <c r="F4439">
        <v>6.1682242990654203E-2</v>
      </c>
      <c r="G4439">
        <v>141</v>
      </c>
    </row>
    <row r="4440" spans="1:7" x14ac:dyDescent="0.25">
      <c r="A4440">
        <v>45331</v>
      </c>
      <c r="B4440" t="s">
        <v>419</v>
      </c>
      <c r="C4440" t="s">
        <v>4080</v>
      </c>
      <c r="D4440" t="s">
        <v>419</v>
      </c>
      <c r="E4440">
        <v>127500</v>
      </c>
      <c r="F4440">
        <v>0.15072202166064999</v>
      </c>
      <c r="G4440">
        <v>0</v>
      </c>
    </row>
    <row r="4441" spans="1:7" x14ac:dyDescent="0.25">
      <c r="A4441">
        <v>37412</v>
      </c>
      <c r="B4441" t="s">
        <v>3781</v>
      </c>
      <c r="C4441" t="s">
        <v>3692</v>
      </c>
      <c r="D4441" t="s">
        <v>3763</v>
      </c>
      <c r="E4441">
        <v>130600</v>
      </c>
      <c r="F4441">
        <v>4.3130990415335503E-2</v>
      </c>
      <c r="G4441">
        <v>57</v>
      </c>
    </row>
    <row r="4442" spans="1:7" x14ac:dyDescent="0.25">
      <c r="A4442">
        <v>37934</v>
      </c>
      <c r="B4442" t="s">
        <v>3849</v>
      </c>
      <c r="C4442" t="s">
        <v>3692</v>
      </c>
      <c r="D4442" t="s">
        <v>3848</v>
      </c>
      <c r="E4442">
        <v>354900</v>
      </c>
      <c r="F4442">
        <v>5.6564453706460301E-2</v>
      </c>
      <c r="G4442">
        <v>69</v>
      </c>
    </row>
    <row r="4443" spans="1:7" x14ac:dyDescent="0.25">
      <c r="A4443">
        <v>76092</v>
      </c>
      <c r="B4443" t="s">
        <v>6461</v>
      </c>
      <c r="C4443" t="s">
        <v>6396</v>
      </c>
      <c r="D4443" t="s">
        <v>8262</v>
      </c>
      <c r="E4443">
        <v>669500</v>
      </c>
      <c r="F4443">
        <v>2.2918258212375898E-2</v>
      </c>
      <c r="G4443">
        <v>78.5</v>
      </c>
    </row>
    <row r="4444" spans="1:7" x14ac:dyDescent="0.25">
      <c r="A4444">
        <v>19018</v>
      </c>
      <c r="B4444" t="s">
        <v>1956</v>
      </c>
      <c r="C4444" t="s">
        <v>1538</v>
      </c>
      <c r="D4444" t="s">
        <v>8293</v>
      </c>
      <c r="E4444">
        <v>154600</v>
      </c>
      <c r="F4444">
        <v>9.9573257467994294E-2</v>
      </c>
      <c r="G4444">
        <v>68</v>
      </c>
    </row>
    <row r="4445" spans="1:7" x14ac:dyDescent="0.25">
      <c r="A4445">
        <v>35023</v>
      </c>
      <c r="B4445" t="s">
        <v>3574</v>
      </c>
      <c r="C4445" t="s">
        <v>3568</v>
      </c>
      <c r="D4445" t="s">
        <v>8299</v>
      </c>
      <c r="E4445">
        <v>102300</v>
      </c>
      <c r="F4445">
        <v>9.41176470588235E-2</v>
      </c>
      <c r="G4445">
        <v>91.5</v>
      </c>
    </row>
    <row r="4446" spans="1:7" x14ac:dyDescent="0.25">
      <c r="A4446">
        <v>85756</v>
      </c>
      <c r="B4446" t="s">
        <v>6794</v>
      </c>
      <c r="C4446" t="s">
        <v>6743</v>
      </c>
      <c r="D4446" t="s">
        <v>6794</v>
      </c>
      <c r="E4446">
        <v>176500</v>
      </c>
      <c r="F4446">
        <v>5.3102625298329403E-2</v>
      </c>
      <c r="G4446">
        <v>51</v>
      </c>
    </row>
    <row r="4447" spans="1:7" x14ac:dyDescent="0.25">
      <c r="A4447">
        <v>11414</v>
      </c>
      <c r="B4447" t="s">
        <v>1074</v>
      </c>
      <c r="C4447" t="s">
        <v>1075</v>
      </c>
      <c r="D4447" t="s">
        <v>8250</v>
      </c>
      <c r="E4447">
        <v>685900</v>
      </c>
      <c r="F4447">
        <v>5.5230769230769201E-2</v>
      </c>
      <c r="G4447">
        <v>168</v>
      </c>
    </row>
    <row r="4448" spans="1:7" x14ac:dyDescent="0.25">
      <c r="A4448">
        <v>28570</v>
      </c>
      <c r="B4448" t="s">
        <v>423</v>
      </c>
      <c r="C4448" t="s">
        <v>2564</v>
      </c>
      <c r="D4448" t="s">
        <v>8181</v>
      </c>
      <c r="E4448">
        <v>186400</v>
      </c>
      <c r="F4448">
        <v>6.3320022818026206E-2</v>
      </c>
      <c r="G4448">
        <v>105</v>
      </c>
    </row>
    <row r="4449" spans="1:7" x14ac:dyDescent="0.25">
      <c r="A4449">
        <v>61103</v>
      </c>
      <c r="B4449" t="s">
        <v>3832</v>
      </c>
      <c r="C4449" t="s">
        <v>5519</v>
      </c>
      <c r="D4449" t="s">
        <v>3832</v>
      </c>
      <c r="E4449">
        <v>69700</v>
      </c>
      <c r="F4449">
        <v>5.2870090634441098E-2</v>
      </c>
      <c r="G4449">
        <v>64</v>
      </c>
    </row>
    <row r="4450" spans="1:7" x14ac:dyDescent="0.25">
      <c r="A4450">
        <v>32801</v>
      </c>
      <c r="B4450" t="s">
        <v>3324</v>
      </c>
      <c r="C4450" t="s">
        <v>3212</v>
      </c>
      <c r="D4450" t="s">
        <v>8272</v>
      </c>
      <c r="E4450">
        <v>284300</v>
      </c>
      <c r="F4450">
        <v>-9.0623910770303209E-3</v>
      </c>
      <c r="G4450">
        <v>104</v>
      </c>
    </row>
    <row r="4451" spans="1:7" x14ac:dyDescent="0.25">
      <c r="A4451">
        <v>67501</v>
      </c>
      <c r="B4451" t="s">
        <v>6045</v>
      </c>
      <c r="C4451" t="s">
        <v>5958</v>
      </c>
      <c r="D4451" t="s">
        <v>6045</v>
      </c>
      <c r="E4451">
        <v>59500</v>
      </c>
      <c r="F4451">
        <v>2.5862068965517199E-2</v>
      </c>
      <c r="G4451">
        <v>65</v>
      </c>
    </row>
    <row r="4452" spans="1:7" x14ac:dyDescent="0.25">
      <c r="A4452">
        <v>89701</v>
      </c>
      <c r="B4452" t="s">
        <v>6865</v>
      </c>
      <c r="C4452" t="s">
        <v>6849</v>
      </c>
      <c r="D4452" t="s">
        <v>6865</v>
      </c>
      <c r="E4452">
        <v>307500</v>
      </c>
      <c r="F4452">
        <v>0.10136103151862499</v>
      </c>
      <c r="G4452">
        <v>64</v>
      </c>
    </row>
    <row r="4453" spans="1:7" x14ac:dyDescent="0.25">
      <c r="A4453">
        <v>85085</v>
      </c>
      <c r="B4453" t="s">
        <v>2207</v>
      </c>
      <c r="C4453" t="s">
        <v>6743</v>
      </c>
      <c r="D4453" t="s">
        <v>8264</v>
      </c>
      <c r="E4453">
        <v>399200</v>
      </c>
      <c r="F4453">
        <v>4.9697607152248198E-2</v>
      </c>
      <c r="G4453">
        <v>79</v>
      </c>
    </row>
    <row r="4454" spans="1:7" x14ac:dyDescent="0.25">
      <c r="A4454">
        <v>30168</v>
      </c>
      <c r="B4454" t="s">
        <v>3018</v>
      </c>
      <c r="C4454" t="s">
        <v>2990</v>
      </c>
      <c r="D4454" t="s">
        <v>8261</v>
      </c>
      <c r="E4454">
        <v>160000</v>
      </c>
      <c r="F4454">
        <v>0.14531138153185399</v>
      </c>
      <c r="G4454">
        <v>50.5</v>
      </c>
    </row>
    <row r="4455" spans="1:7" x14ac:dyDescent="0.25">
      <c r="A4455">
        <v>26062</v>
      </c>
      <c r="B4455" t="s">
        <v>2548</v>
      </c>
      <c r="C4455" t="s">
        <v>2519</v>
      </c>
      <c r="D4455" t="s">
        <v>8427</v>
      </c>
      <c r="E4455">
        <v>86800</v>
      </c>
      <c r="F4455">
        <v>2.7218934911242599E-2</v>
      </c>
      <c r="G4455">
        <v>110</v>
      </c>
    </row>
    <row r="4456" spans="1:7" x14ac:dyDescent="0.25">
      <c r="A4456">
        <v>29678</v>
      </c>
      <c r="B4456" t="s">
        <v>2965</v>
      </c>
      <c r="C4456" t="s">
        <v>2868</v>
      </c>
      <c r="D4456" t="s">
        <v>2965</v>
      </c>
      <c r="E4456">
        <v>144700</v>
      </c>
      <c r="F4456">
        <v>8.4707646176911497E-2</v>
      </c>
      <c r="G4456">
        <v>90.5</v>
      </c>
    </row>
    <row r="4457" spans="1:7" x14ac:dyDescent="0.25">
      <c r="A4457">
        <v>21146</v>
      </c>
      <c r="B4457" t="s">
        <v>2213</v>
      </c>
      <c r="C4457" t="s">
        <v>101</v>
      </c>
      <c r="D4457" t="s">
        <v>8267</v>
      </c>
      <c r="E4457">
        <v>518500</v>
      </c>
      <c r="F4457">
        <v>1.17073170731707E-2</v>
      </c>
      <c r="G4457">
        <v>96</v>
      </c>
    </row>
    <row r="4458" spans="1:7" x14ac:dyDescent="0.25">
      <c r="A4458">
        <v>15202</v>
      </c>
      <c r="B4458" t="s">
        <v>1588</v>
      </c>
      <c r="C4458" t="s">
        <v>1538</v>
      </c>
      <c r="D4458" t="s">
        <v>1587</v>
      </c>
      <c r="E4458">
        <v>148400</v>
      </c>
      <c r="F4458">
        <v>3.4867503486750301E-2</v>
      </c>
      <c r="G4458">
        <v>66</v>
      </c>
    </row>
    <row r="4459" spans="1:7" x14ac:dyDescent="0.25">
      <c r="A4459">
        <v>53150</v>
      </c>
      <c r="B4459" t="s">
        <v>5092</v>
      </c>
      <c r="C4459" t="s">
        <v>5049</v>
      </c>
      <c r="D4459" t="s">
        <v>8331</v>
      </c>
      <c r="E4459">
        <v>315100</v>
      </c>
      <c r="F4459">
        <v>4.9284049284049301E-2</v>
      </c>
      <c r="G4459">
        <v>64.5</v>
      </c>
    </row>
    <row r="4460" spans="1:7" x14ac:dyDescent="0.25">
      <c r="A4460">
        <v>54751</v>
      </c>
      <c r="B4460" t="s">
        <v>8428</v>
      </c>
      <c r="C4460" t="s">
        <v>5049</v>
      </c>
      <c r="D4460" t="s">
        <v>8428</v>
      </c>
      <c r="E4460">
        <v>174300</v>
      </c>
      <c r="F4460">
        <v>6.2157221206581403E-2</v>
      </c>
      <c r="G4460">
        <v>0</v>
      </c>
    </row>
    <row r="4461" spans="1:7" x14ac:dyDescent="0.25">
      <c r="A4461">
        <v>37334</v>
      </c>
      <c r="B4461" t="s">
        <v>2731</v>
      </c>
      <c r="C4461" t="s">
        <v>3692</v>
      </c>
      <c r="E4461">
        <v>116800</v>
      </c>
      <c r="F4461">
        <v>5.13051305130513E-2</v>
      </c>
      <c r="G4461">
        <v>85.5</v>
      </c>
    </row>
    <row r="4462" spans="1:7" x14ac:dyDescent="0.25">
      <c r="A4462">
        <v>53916</v>
      </c>
      <c r="B4462" t="s">
        <v>5140</v>
      </c>
      <c r="C4462" t="s">
        <v>5049</v>
      </c>
      <c r="D4462" t="s">
        <v>5140</v>
      </c>
      <c r="E4462">
        <v>143600</v>
      </c>
      <c r="F4462">
        <v>4.13343002175489E-2</v>
      </c>
      <c r="G4462">
        <v>63</v>
      </c>
    </row>
    <row r="4463" spans="1:7" x14ac:dyDescent="0.25">
      <c r="A4463">
        <v>12078</v>
      </c>
      <c r="B4463" t="s">
        <v>1257</v>
      </c>
      <c r="C4463" t="s">
        <v>1075</v>
      </c>
      <c r="D4463" t="s">
        <v>1257</v>
      </c>
      <c r="E4463">
        <v>89100</v>
      </c>
      <c r="F4463">
        <v>2.06185567010309E-2</v>
      </c>
      <c r="G4463">
        <v>98</v>
      </c>
    </row>
    <row r="4464" spans="1:7" x14ac:dyDescent="0.25">
      <c r="A4464">
        <v>20121</v>
      </c>
      <c r="B4464" t="s">
        <v>2073</v>
      </c>
      <c r="C4464" t="s">
        <v>2066</v>
      </c>
      <c r="D4464" t="s">
        <v>8259</v>
      </c>
      <c r="E4464">
        <v>389700</v>
      </c>
      <c r="F4464">
        <v>3.2044491525423699E-2</v>
      </c>
      <c r="G4464">
        <v>48.5</v>
      </c>
    </row>
    <row r="4465" spans="1:7" x14ac:dyDescent="0.25">
      <c r="A4465">
        <v>79902</v>
      </c>
      <c r="B4465" t="s">
        <v>6506</v>
      </c>
      <c r="C4465" t="s">
        <v>6396</v>
      </c>
      <c r="D4465" t="s">
        <v>6506</v>
      </c>
      <c r="E4465">
        <v>179800</v>
      </c>
      <c r="F4465">
        <v>4.2923433874710003E-2</v>
      </c>
      <c r="G4465">
        <v>90</v>
      </c>
    </row>
    <row r="4466" spans="1:7" x14ac:dyDescent="0.25">
      <c r="A4466">
        <v>46725</v>
      </c>
      <c r="B4466" t="s">
        <v>4500</v>
      </c>
      <c r="C4466" t="s">
        <v>4413</v>
      </c>
      <c r="D4466" t="s">
        <v>4517</v>
      </c>
      <c r="E4466">
        <v>166500</v>
      </c>
      <c r="F4466">
        <v>7.4193548387096797E-2</v>
      </c>
      <c r="G4466">
        <v>55</v>
      </c>
    </row>
    <row r="4467" spans="1:7" x14ac:dyDescent="0.25">
      <c r="A4467">
        <v>1824</v>
      </c>
      <c r="B4467" t="s">
        <v>250</v>
      </c>
      <c r="C4467" t="s">
        <v>106</v>
      </c>
      <c r="D4467" t="s">
        <v>8271</v>
      </c>
      <c r="E4467">
        <v>439000</v>
      </c>
      <c r="F4467">
        <v>1.1520737327188901E-2</v>
      </c>
      <c r="G4467">
        <v>57</v>
      </c>
    </row>
    <row r="4468" spans="1:7" x14ac:dyDescent="0.25">
      <c r="A4468">
        <v>38464</v>
      </c>
      <c r="B4468" t="s">
        <v>3908</v>
      </c>
      <c r="C4468" t="s">
        <v>3692</v>
      </c>
      <c r="D4468" t="s">
        <v>3908</v>
      </c>
      <c r="E4468">
        <v>103500</v>
      </c>
      <c r="F4468">
        <v>6.3720452209660799E-2</v>
      </c>
      <c r="G4468">
        <v>89</v>
      </c>
    </row>
    <row r="4469" spans="1:7" x14ac:dyDescent="0.25">
      <c r="A4469">
        <v>43227</v>
      </c>
      <c r="B4469" t="s">
        <v>2838</v>
      </c>
      <c r="C4469" t="s">
        <v>4080</v>
      </c>
      <c r="D4469" t="s">
        <v>2838</v>
      </c>
      <c r="E4469">
        <v>101200</v>
      </c>
      <c r="F4469">
        <v>8.0042689434365002E-2</v>
      </c>
      <c r="G4469">
        <v>54</v>
      </c>
    </row>
    <row r="4470" spans="1:7" x14ac:dyDescent="0.25">
      <c r="A4470">
        <v>80110</v>
      </c>
      <c r="B4470" t="s">
        <v>840</v>
      </c>
      <c r="C4470" t="s">
        <v>6509</v>
      </c>
      <c r="D4470" t="s">
        <v>8274</v>
      </c>
      <c r="E4470">
        <v>361800</v>
      </c>
      <c r="F4470">
        <v>3.1945236737022299E-2</v>
      </c>
      <c r="G4470">
        <v>46.5</v>
      </c>
    </row>
    <row r="4471" spans="1:7" x14ac:dyDescent="0.25">
      <c r="A4471">
        <v>44514</v>
      </c>
      <c r="B4471" t="s">
        <v>618</v>
      </c>
      <c r="C4471" t="s">
        <v>4080</v>
      </c>
      <c r="D4471" t="s">
        <v>8379</v>
      </c>
      <c r="E4471">
        <v>142400</v>
      </c>
      <c r="F4471">
        <v>2.2988505747126398E-2</v>
      </c>
      <c r="G4471">
        <v>65.5</v>
      </c>
    </row>
    <row r="4472" spans="1:7" x14ac:dyDescent="0.25">
      <c r="A4472">
        <v>11722</v>
      </c>
      <c r="B4472" t="s">
        <v>1171</v>
      </c>
      <c r="C4472" t="s">
        <v>1075</v>
      </c>
      <c r="D4472" t="s">
        <v>8250</v>
      </c>
      <c r="E4472">
        <v>301500</v>
      </c>
      <c r="F4472">
        <v>0.15032430370087799</v>
      </c>
      <c r="G4472">
        <v>103</v>
      </c>
    </row>
    <row r="4473" spans="1:7" x14ac:dyDescent="0.25">
      <c r="A4473">
        <v>4210</v>
      </c>
      <c r="B4473" t="s">
        <v>194</v>
      </c>
      <c r="C4473" t="s">
        <v>575</v>
      </c>
      <c r="D4473" t="s">
        <v>8380</v>
      </c>
      <c r="E4473">
        <v>159800</v>
      </c>
      <c r="F4473">
        <v>6.03848706038487E-2</v>
      </c>
      <c r="G4473">
        <v>61.5</v>
      </c>
    </row>
    <row r="4474" spans="1:7" x14ac:dyDescent="0.25">
      <c r="A4474">
        <v>64850</v>
      </c>
      <c r="B4474" t="s">
        <v>5068</v>
      </c>
      <c r="C4474" t="s">
        <v>5817</v>
      </c>
      <c r="D4474" t="s">
        <v>5903</v>
      </c>
      <c r="E4474">
        <v>116500</v>
      </c>
      <c r="F4474">
        <v>-2.83569641367807E-2</v>
      </c>
      <c r="G4474">
        <v>73</v>
      </c>
    </row>
    <row r="4475" spans="1:7" x14ac:dyDescent="0.25">
      <c r="A4475">
        <v>44144</v>
      </c>
      <c r="B4475" t="s">
        <v>2568</v>
      </c>
      <c r="C4475" t="s">
        <v>4080</v>
      </c>
      <c r="D4475" t="s">
        <v>8270</v>
      </c>
      <c r="E4475">
        <v>102400</v>
      </c>
      <c r="F4475">
        <v>0.10107526881720399</v>
      </c>
      <c r="G4475">
        <v>59</v>
      </c>
    </row>
    <row r="4476" spans="1:7" x14ac:dyDescent="0.25">
      <c r="A4476">
        <v>89044</v>
      </c>
      <c r="B4476" t="s">
        <v>3888</v>
      </c>
      <c r="C4476" t="s">
        <v>6849</v>
      </c>
      <c r="D4476" t="s">
        <v>8277</v>
      </c>
      <c r="E4476">
        <v>362400</v>
      </c>
      <c r="F4476">
        <v>2.17084860445447E-2</v>
      </c>
      <c r="G4476">
        <v>56.5</v>
      </c>
    </row>
    <row r="4477" spans="1:7" x14ac:dyDescent="0.25">
      <c r="A4477">
        <v>44310</v>
      </c>
      <c r="B4477" t="s">
        <v>1797</v>
      </c>
      <c r="C4477" t="s">
        <v>4080</v>
      </c>
      <c r="D4477" t="s">
        <v>1797</v>
      </c>
      <c r="E4477">
        <v>65700</v>
      </c>
      <c r="F4477">
        <v>8.0592105263157895E-2</v>
      </c>
      <c r="G4477">
        <v>56</v>
      </c>
    </row>
    <row r="4478" spans="1:7" x14ac:dyDescent="0.25">
      <c r="A4478">
        <v>92583</v>
      </c>
      <c r="B4478" t="s">
        <v>7022</v>
      </c>
      <c r="C4478" t="s">
        <v>99</v>
      </c>
      <c r="D4478" t="s">
        <v>8282</v>
      </c>
      <c r="E4478">
        <v>271600</v>
      </c>
      <c r="F4478">
        <v>3.46666666666667E-2</v>
      </c>
      <c r="G4478">
        <v>57</v>
      </c>
    </row>
    <row r="4479" spans="1:7" x14ac:dyDescent="0.25">
      <c r="A4479">
        <v>7719</v>
      </c>
      <c r="B4479" t="s">
        <v>864</v>
      </c>
      <c r="C4479" t="s">
        <v>733</v>
      </c>
      <c r="D4479" t="s">
        <v>8250</v>
      </c>
      <c r="E4479">
        <v>437800</v>
      </c>
      <c r="F4479">
        <v>1.4835419564209499E-2</v>
      </c>
      <c r="G4479">
        <v>102.5</v>
      </c>
    </row>
    <row r="4480" spans="1:7" x14ac:dyDescent="0.25">
      <c r="A4480">
        <v>45248</v>
      </c>
      <c r="B4480" t="s">
        <v>4342</v>
      </c>
      <c r="C4480" t="s">
        <v>4080</v>
      </c>
      <c r="D4480" t="s">
        <v>4333</v>
      </c>
      <c r="E4480">
        <v>149900</v>
      </c>
      <c r="F4480">
        <v>8.38756326825741E-2</v>
      </c>
      <c r="G4480">
        <v>71</v>
      </c>
    </row>
    <row r="4481" spans="1:7" x14ac:dyDescent="0.25">
      <c r="A4481">
        <v>18062</v>
      </c>
      <c r="B4481" t="s">
        <v>1873</v>
      </c>
      <c r="C4481" t="s">
        <v>1538</v>
      </c>
      <c r="D4481" t="s">
        <v>8350</v>
      </c>
      <c r="E4481">
        <v>276200</v>
      </c>
      <c r="F4481">
        <v>4.7402351156617402E-2</v>
      </c>
      <c r="G4481">
        <v>68</v>
      </c>
    </row>
    <row r="4482" spans="1:7" x14ac:dyDescent="0.25">
      <c r="A4482">
        <v>46256</v>
      </c>
      <c r="B4482" t="s">
        <v>4431</v>
      </c>
      <c r="C4482" t="s">
        <v>4413</v>
      </c>
      <c r="D4482" t="s">
        <v>8292</v>
      </c>
      <c r="E4482">
        <v>226900</v>
      </c>
      <c r="F4482">
        <v>6.9778406412069796E-2</v>
      </c>
      <c r="G4482">
        <v>57</v>
      </c>
    </row>
    <row r="4483" spans="1:7" x14ac:dyDescent="0.25">
      <c r="A4483">
        <v>98383</v>
      </c>
      <c r="B4483" t="s">
        <v>7599</v>
      </c>
      <c r="C4483" t="s">
        <v>7521</v>
      </c>
      <c r="D4483" t="s">
        <v>8391</v>
      </c>
      <c r="E4483">
        <v>396100</v>
      </c>
      <c r="F4483">
        <v>3.99054870044631E-2</v>
      </c>
      <c r="G4483">
        <v>59.5</v>
      </c>
    </row>
    <row r="4484" spans="1:7" x14ac:dyDescent="0.25">
      <c r="A4484">
        <v>30720</v>
      </c>
      <c r="B4484" t="s">
        <v>151</v>
      </c>
      <c r="C4484" t="s">
        <v>2990</v>
      </c>
      <c r="D4484" t="s">
        <v>151</v>
      </c>
      <c r="E4484">
        <v>157600</v>
      </c>
      <c r="F4484">
        <v>0.14868804664723001</v>
      </c>
      <c r="G4484">
        <v>87</v>
      </c>
    </row>
    <row r="4485" spans="1:7" x14ac:dyDescent="0.25">
      <c r="A4485">
        <v>92706</v>
      </c>
      <c r="B4485" t="s">
        <v>7045</v>
      </c>
      <c r="C4485" t="s">
        <v>99</v>
      </c>
      <c r="D4485" t="s">
        <v>8256</v>
      </c>
      <c r="E4485">
        <v>643600</v>
      </c>
      <c r="F4485">
        <v>9.4102885821831898E-3</v>
      </c>
      <c r="G4485">
        <v>53</v>
      </c>
    </row>
    <row r="4486" spans="1:7" x14ac:dyDescent="0.25">
      <c r="A4486">
        <v>43113</v>
      </c>
      <c r="B4486" t="s">
        <v>4095</v>
      </c>
      <c r="C4486" t="s">
        <v>4080</v>
      </c>
      <c r="D4486" t="s">
        <v>2838</v>
      </c>
      <c r="E4486">
        <v>158100</v>
      </c>
      <c r="F4486">
        <v>6.3214525891055806E-2</v>
      </c>
      <c r="G4486">
        <v>68</v>
      </c>
    </row>
    <row r="4487" spans="1:7" x14ac:dyDescent="0.25">
      <c r="A4487">
        <v>12208</v>
      </c>
      <c r="B4487" t="s">
        <v>1275</v>
      </c>
      <c r="C4487" t="s">
        <v>1075</v>
      </c>
      <c r="D4487" t="s">
        <v>8320</v>
      </c>
      <c r="E4487">
        <v>200000</v>
      </c>
      <c r="F4487">
        <v>3.9501039501039503E-2</v>
      </c>
      <c r="G4487">
        <v>85.5</v>
      </c>
    </row>
    <row r="4488" spans="1:7" x14ac:dyDescent="0.25">
      <c r="A4488">
        <v>74112</v>
      </c>
      <c r="B4488" t="s">
        <v>6347</v>
      </c>
      <c r="C4488" t="s">
        <v>6269</v>
      </c>
      <c r="D4488" t="s">
        <v>6347</v>
      </c>
      <c r="E4488">
        <v>108200</v>
      </c>
      <c r="F4488">
        <v>4.9466537342385999E-2</v>
      </c>
      <c r="G4488">
        <v>80.5</v>
      </c>
    </row>
    <row r="4489" spans="1:7" x14ac:dyDescent="0.25">
      <c r="A4489">
        <v>81501</v>
      </c>
      <c r="B4489" t="s">
        <v>3859</v>
      </c>
      <c r="C4489" t="s">
        <v>6509</v>
      </c>
      <c r="D4489" t="s">
        <v>3859</v>
      </c>
      <c r="E4489">
        <v>204000</v>
      </c>
      <c r="F4489">
        <v>8.8580576307363906E-2</v>
      </c>
      <c r="G4489">
        <v>57</v>
      </c>
    </row>
    <row r="4490" spans="1:7" x14ac:dyDescent="0.25">
      <c r="A4490">
        <v>67218</v>
      </c>
      <c r="B4490" t="s">
        <v>6031</v>
      </c>
      <c r="C4490" t="s">
        <v>5958</v>
      </c>
      <c r="D4490" t="s">
        <v>6031</v>
      </c>
      <c r="E4490">
        <v>87700</v>
      </c>
      <c r="F4490">
        <v>5.53549939831528E-2</v>
      </c>
      <c r="G4490">
        <v>60</v>
      </c>
    </row>
    <row r="4491" spans="1:7" x14ac:dyDescent="0.25">
      <c r="A4491">
        <v>31401</v>
      </c>
      <c r="B4491" t="s">
        <v>3176</v>
      </c>
      <c r="C4491" t="s">
        <v>2990</v>
      </c>
      <c r="D4491" t="s">
        <v>3176</v>
      </c>
      <c r="E4491">
        <v>254600</v>
      </c>
      <c r="F4491">
        <v>5.9508947149396599E-2</v>
      </c>
      <c r="G4491">
        <v>75.5</v>
      </c>
    </row>
    <row r="4492" spans="1:7" x14ac:dyDescent="0.25">
      <c r="A4492">
        <v>77355</v>
      </c>
      <c r="B4492" t="s">
        <v>8066</v>
      </c>
      <c r="C4492" t="s">
        <v>6396</v>
      </c>
      <c r="D4492" t="s">
        <v>8252</v>
      </c>
      <c r="E4492">
        <v>292800</v>
      </c>
      <c r="F4492">
        <v>4.7210300429184601E-2</v>
      </c>
      <c r="G4492">
        <v>86</v>
      </c>
    </row>
    <row r="4493" spans="1:7" x14ac:dyDescent="0.25">
      <c r="A4493">
        <v>15136</v>
      </c>
      <c r="B4493" t="s">
        <v>662</v>
      </c>
      <c r="C4493" t="s">
        <v>1538</v>
      </c>
      <c r="D4493" t="s">
        <v>1587</v>
      </c>
      <c r="E4493">
        <v>120100</v>
      </c>
      <c r="F4493">
        <v>4.6167247386759598E-2</v>
      </c>
      <c r="G4493">
        <v>75.5</v>
      </c>
    </row>
    <row r="4494" spans="1:7" x14ac:dyDescent="0.25">
      <c r="A4494">
        <v>55446</v>
      </c>
      <c r="B4494" t="s">
        <v>344</v>
      </c>
      <c r="C4494" t="s">
        <v>5260</v>
      </c>
      <c r="D4494" t="s">
        <v>8314</v>
      </c>
      <c r="E4494">
        <v>393400</v>
      </c>
      <c r="F4494">
        <v>3.3154807447079802E-3</v>
      </c>
      <c r="G4494">
        <v>72</v>
      </c>
    </row>
    <row r="4495" spans="1:7" x14ac:dyDescent="0.25">
      <c r="A4495">
        <v>7424</v>
      </c>
      <c r="B4495" t="s">
        <v>805</v>
      </c>
      <c r="C4495" t="s">
        <v>733</v>
      </c>
      <c r="D4495" t="s">
        <v>8250</v>
      </c>
      <c r="E4495">
        <v>395000</v>
      </c>
      <c r="F4495">
        <v>8.4248149093694193E-3</v>
      </c>
      <c r="G4495">
        <v>118</v>
      </c>
    </row>
    <row r="4496" spans="1:7" x14ac:dyDescent="0.25">
      <c r="A4496">
        <v>28037</v>
      </c>
      <c r="B4496" t="s">
        <v>1802</v>
      </c>
      <c r="C4496" t="s">
        <v>2564</v>
      </c>
      <c r="D4496" t="s">
        <v>8258</v>
      </c>
      <c r="E4496">
        <v>346200</v>
      </c>
      <c r="F4496">
        <v>2.9744199881023201E-2</v>
      </c>
      <c r="G4496">
        <v>92</v>
      </c>
    </row>
    <row r="4497" spans="1:7" x14ac:dyDescent="0.25">
      <c r="A4497">
        <v>71201</v>
      </c>
      <c r="B4497" t="s">
        <v>709</v>
      </c>
      <c r="C4497" t="s">
        <v>6091</v>
      </c>
      <c r="D4497" t="s">
        <v>709</v>
      </c>
      <c r="E4497">
        <v>154600</v>
      </c>
      <c r="F4497">
        <v>-3.22372662798195E-3</v>
      </c>
      <c r="G4497">
        <v>106</v>
      </c>
    </row>
    <row r="4498" spans="1:7" x14ac:dyDescent="0.25">
      <c r="A4498">
        <v>32401</v>
      </c>
      <c r="B4498" t="s">
        <v>3262</v>
      </c>
      <c r="C4498" t="s">
        <v>3212</v>
      </c>
      <c r="D4498" t="s">
        <v>3262</v>
      </c>
      <c r="E4498">
        <v>109800</v>
      </c>
      <c r="F4498">
        <v>-7.2635135135135101E-2</v>
      </c>
      <c r="G4498">
        <v>83</v>
      </c>
    </row>
    <row r="4499" spans="1:7" x14ac:dyDescent="0.25">
      <c r="A4499">
        <v>43605</v>
      </c>
      <c r="B4499" t="s">
        <v>4160</v>
      </c>
      <c r="C4499" t="s">
        <v>4080</v>
      </c>
      <c r="D4499" t="s">
        <v>4160</v>
      </c>
      <c r="E4499">
        <v>22900</v>
      </c>
      <c r="F4499">
        <v>-7.6612903225806495E-2</v>
      </c>
      <c r="G4499">
        <v>0</v>
      </c>
    </row>
    <row r="4500" spans="1:7" x14ac:dyDescent="0.25">
      <c r="A4500">
        <v>97071</v>
      </c>
      <c r="B4500" t="s">
        <v>4516</v>
      </c>
      <c r="C4500" t="s">
        <v>7409</v>
      </c>
      <c r="D4500" t="s">
        <v>288</v>
      </c>
      <c r="E4500">
        <v>275900</v>
      </c>
      <c r="F4500">
        <v>5.9930849020361103E-2</v>
      </c>
      <c r="G4500">
        <v>57</v>
      </c>
    </row>
    <row r="4501" spans="1:7" x14ac:dyDescent="0.25">
      <c r="A4501">
        <v>61111</v>
      </c>
      <c r="B4501" t="s">
        <v>5693</v>
      </c>
      <c r="C4501" t="s">
        <v>5519</v>
      </c>
      <c r="D4501" t="s">
        <v>3832</v>
      </c>
      <c r="E4501">
        <v>109300</v>
      </c>
      <c r="F4501">
        <v>6.4264849074975705E-2</v>
      </c>
      <c r="G4501">
        <v>64</v>
      </c>
    </row>
    <row r="4502" spans="1:7" x14ac:dyDescent="0.25">
      <c r="A4502">
        <v>55123</v>
      </c>
      <c r="B4502" t="s">
        <v>5301</v>
      </c>
      <c r="C4502" t="s">
        <v>5260</v>
      </c>
      <c r="D4502" t="s">
        <v>8314</v>
      </c>
      <c r="E4502">
        <v>345700</v>
      </c>
      <c r="F4502">
        <v>4.53583308134261E-2</v>
      </c>
      <c r="G4502">
        <v>69</v>
      </c>
    </row>
    <row r="4503" spans="1:7" x14ac:dyDescent="0.25">
      <c r="A4503">
        <v>75041</v>
      </c>
      <c r="B4503" t="s">
        <v>6404</v>
      </c>
      <c r="C4503" t="s">
        <v>6396</v>
      </c>
      <c r="D4503" t="s">
        <v>8262</v>
      </c>
      <c r="E4503">
        <v>174700</v>
      </c>
      <c r="F4503">
        <v>6.9810165339865296E-2</v>
      </c>
      <c r="G4503">
        <v>40</v>
      </c>
    </row>
    <row r="4504" spans="1:7" x14ac:dyDescent="0.25">
      <c r="A4504">
        <v>91602</v>
      </c>
      <c r="B4504" t="s">
        <v>98</v>
      </c>
      <c r="C4504" t="s">
        <v>99</v>
      </c>
      <c r="D4504" t="s">
        <v>8256</v>
      </c>
      <c r="E4504">
        <v>913600</v>
      </c>
      <c r="F4504">
        <v>2.5594970812752599E-2</v>
      </c>
      <c r="G4504">
        <v>80</v>
      </c>
    </row>
    <row r="4505" spans="1:7" x14ac:dyDescent="0.25">
      <c r="A4505">
        <v>27101</v>
      </c>
      <c r="B4505" t="s">
        <v>2574</v>
      </c>
      <c r="C4505" t="s">
        <v>2564</v>
      </c>
      <c r="D4505" t="s">
        <v>2574</v>
      </c>
      <c r="E4505">
        <v>107000</v>
      </c>
      <c r="F4505">
        <v>0.21590909090909099</v>
      </c>
      <c r="G4505">
        <v>67.5</v>
      </c>
    </row>
    <row r="4506" spans="1:7" x14ac:dyDescent="0.25">
      <c r="A4506">
        <v>12047</v>
      </c>
      <c r="B4506" t="s">
        <v>1245</v>
      </c>
      <c r="C4506" t="s">
        <v>1075</v>
      </c>
      <c r="D4506" t="s">
        <v>8320</v>
      </c>
      <c r="E4506">
        <v>198500</v>
      </c>
      <c r="F4506">
        <v>-2.6960784313725498E-2</v>
      </c>
      <c r="G4506">
        <v>84</v>
      </c>
    </row>
    <row r="4507" spans="1:7" x14ac:dyDescent="0.25">
      <c r="A4507">
        <v>30512</v>
      </c>
      <c r="B4507" t="s">
        <v>1643</v>
      </c>
      <c r="C4507" t="s">
        <v>2990</v>
      </c>
      <c r="E4507">
        <v>209400</v>
      </c>
      <c r="F4507">
        <v>0.12580645161290299</v>
      </c>
      <c r="G4507">
        <v>93</v>
      </c>
    </row>
    <row r="4508" spans="1:7" x14ac:dyDescent="0.25">
      <c r="A4508">
        <v>77357</v>
      </c>
      <c r="B4508" t="s">
        <v>8067</v>
      </c>
      <c r="C4508" t="s">
        <v>6396</v>
      </c>
      <c r="D4508" t="s">
        <v>8252</v>
      </c>
      <c r="E4508">
        <v>174900</v>
      </c>
      <c r="F4508">
        <v>2.8823529411764699E-2</v>
      </c>
      <c r="G4508">
        <v>96.5</v>
      </c>
    </row>
    <row r="4509" spans="1:7" x14ac:dyDescent="0.25">
      <c r="A4509">
        <v>34601</v>
      </c>
      <c r="B4509" t="s">
        <v>3532</v>
      </c>
      <c r="C4509" t="s">
        <v>3212</v>
      </c>
      <c r="D4509" t="s">
        <v>8283</v>
      </c>
      <c r="E4509">
        <v>149600</v>
      </c>
      <c r="F4509">
        <v>6.0992907801418403E-2</v>
      </c>
      <c r="G4509">
        <v>112</v>
      </c>
    </row>
    <row r="4510" spans="1:7" x14ac:dyDescent="0.25">
      <c r="A4510">
        <v>24551</v>
      </c>
      <c r="B4510" t="s">
        <v>2502</v>
      </c>
      <c r="C4510" t="s">
        <v>2066</v>
      </c>
      <c r="D4510" t="s">
        <v>2494</v>
      </c>
      <c r="E4510">
        <v>256300</v>
      </c>
      <c r="F4510">
        <v>1.9896538002387599E-2</v>
      </c>
      <c r="G4510">
        <v>77.5</v>
      </c>
    </row>
    <row r="4511" spans="1:7" x14ac:dyDescent="0.25">
      <c r="A4511">
        <v>18064</v>
      </c>
      <c r="B4511" t="s">
        <v>1874</v>
      </c>
      <c r="C4511" t="s">
        <v>1538</v>
      </c>
      <c r="D4511" t="s">
        <v>8350</v>
      </c>
      <c r="E4511">
        <v>258400</v>
      </c>
      <c r="F4511">
        <v>5.04065040650407E-2</v>
      </c>
      <c r="G4511">
        <v>69.5</v>
      </c>
    </row>
    <row r="4512" spans="1:7" x14ac:dyDescent="0.25">
      <c r="A4512">
        <v>84606</v>
      </c>
      <c r="B4512" t="s">
        <v>6730</v>
      </c>
      <c r="C4512" t="s">
        <v>6693</v>
      </c>
      <c r="D4512" t="s">
        <v>8349</v>
      </c>
      <c r="E4512">
        <v>278000</v>
      </c>
      <c r="F4512">
        <v>9.6214511041009504E-2</v>
      </c>
      <c r="G4512">
        <v>42</v>
      </c>
    </row>
    <row r="4513" spans="1:7" x14ac:dyDescent="0.25">
      <c r="A4513">
        <v>78382</v>
      </c>
      <c r="B4513" t="s">
        <v>286</v>
      </c>
      <c r="C4513" t="s">
        <v>6396</v>
      </c>
      <c r="D4513" t="s">
        <v>8363</v>
      </c>
      <c r="E4513">
        <v>216700</v>
      </c>
      <c r="F4513">
        <v>5.0412021328162901E-2</v>
      </c>
      <c r="G4513">
        <v>0</v>
      </c>
    </row>
    <row r="4514" spans="1:7" x14ac:dyDescent="0.25">
      <c r="A4514">
        <v>79930</v>
      </c>
      <c r="B4514" t="s">
        <v>6506</v>
      </c>
      <c r="C4514" t="s">
        <v>6396</v>
      </c>
      <c r="D4514" t="s">
        <v>6506</v>
      </c>
      <c r="E4514">
        <v>101800</v>
      </c>
      <c r="F4514">
        <v>0.10173160173160201</v>
      </c>
      <c r="G4514">
        <v>90</v>
      </c>
    </row>
    <row r="4515" spans="1:7" x14ac:dyDescent="0.25">
      <c r="A4515">
        <v>67502</v>
      </c>
      <c r="B4515" t="s">
        <v>6045</v>
      </c>
      <c r="C4515" t="s">
        <v>5958</v>
      </c>
      <c r="D4515" t="s">
        <v>6045</v>
      </c>
      <c r="E4515">
        <v>147800</v>
      </c>
      <c r="F4515">
        <v>3.1402651779483599E-2</v>
      </c>
      <c r="G4515">
        <v>65</v>
      </c>
    </row>
    <row r="4516" spans="1:7" x14ac:dyDescent="0.25">
      <c r="A4516">
        <v>45202</v>
      </c>
      <c r="B4516" t="s">
        <v>4333</v>
      </c>
      <c r="C4516" t="s">
        <v>4080</v>
      </c>
      <c r="D4516" t="s">
        <v>4333</v>
      </c>
      <c r="E4516">
        <v>304100</v>
      </c>
      <c r="F4516">
        <v>6.95364238410596E-3</v>
      </c>
      <c r="G4516">
        <v>102</v>
      </c>
    </row>
    <row r="4517" spans="1:7" x14ac:dyDescent="0.25">
      <c r="A4517">
        <v>48503</v>
      </c>
      <c r="B4517" t="s">
        <v>4719</v>
      </c>
      <c r="C4517" t="s">
        <v>4633</v>
      </c>
      <c r="D4517" t="s">
        <v>4719</v>
      </c>
      <c r="E4517">
        <v>26300</v>
      </c>
      <c r="F4517">
        <v>3.9525691699604702E-2</v>
      </c>
      <c r="G4517">
        <v>72</v>
      </c>
    </row>
    <row r="4518" spans="1:7" x14ac:dyDescent="0.25">
      <c r="A4518">
        <v>80922</v>
      </c>
      <c r="B4518" t="s">
        <v>6571</v>
      </c>
      <c r="C4518" t="s">
        <v>6509</v>
      </c>
      <c r="D4518" t="s">
        <v>6571</v>
      </c>
      <c r="E4518">
        <v>304400</v>
      </c>
      <c r="F4518">
        <v>6.5080475857242803E-2</v>
      </c>
      <c r="G4518">
        <v>47</v>
      </c>
    </row>
    <row r="4519" spans="1:7" x14ac:dyDescent="0.25">
      <c r="A4519">
        <v>56201</v>
      </c>
      <c r="B4519" t="s">
        <v>5399</v>
      </c>
      <c r="C4519" t="s">
        <v>5260</v>
      </c>
      <c r="D4519" t="s">
        <v>5399</v>
      </c>
      <c r="E4519">
        <v>163800</v>
      </c>
      <c r="F4519">
        <v>0.10377358490565999</v>
      </c>
      <c r="G4519">
        <v>76</v>
      </c>
    </row>
    <row r="4520" spans="1:7" x14ac:dyDescent="0.25">
      <c r="A4520">
        <v>95501</v>
      </c>
      <c r="B4520" t="s">
        <v>5714</v>
      </c>
      <c r="C4520" t="s">
        <v>99</v>
      </c>
      <c r="D4520" t="s">
        <v>8429</v>
      </c>
      <c r="E4520">
        <v>264000</v>
      </c>
      <c r="F4520">
        <v>9.2263136119156E-2</v>
      </c>
      <c r="G4520">
        <v>71</v>
      </c>
    </row>
    <row r="4521" spans="1:7" x14ac:dyDescent="0.25">
      <c r="A4521">
        <v>95829</v>
      </c>
      <c r="B4521" t="s">
        <v>7308</v>
      </c>
      <c r="C4521" t="s">
        <v>99</v>
      </c>
      <c r="D4521" t="s">
        <v>8273</v>
      </c>
      <c r="E4521">
        <v>403100</v>
      </c>
      <c r="F4521">
        <v>1.38329979879276E-2</v>
      </c>
      <c r="G4521">
        <v>66</v>
      </c>
    </row>
    <row r="4522" spans="1:7" x14ac:dyDescent="0.25">
      <c r="A4522">
        <v>58703</v>
      </c>
      <c r="B4522" t="s">
        <v>615</v>
      </c>
      <c r="C4522" t="s">
        <v>5471</v>
      </c>
      <c r="D4522" t="s">
        <v>615</v>
      </c>
      <c r="E4522">
        <v>245000</v>
      </c>
      <c r="F4522">
        <v>0.13373438223044901</v>
      </c>
      <c r="G4522">
        <v>95</v>
      </c>
    </row>
    <row r="4523" spans="1:7" x14ac:dyDescent="0.25">
      <c r="A4523">
        <v>30122</v>
      </c>
      <c r="B4523" t="s">
        <v>3023</v>
      </c>
      <c r="C4523" t="s">
        <v>2990</v>
      </c>
      <c r="D4523" t="s">
        <v>8261</v>
      </c>
      <c r="E4523">
        <v>155100</v>
      </c>
      <c r="F4523">
        <v>7.9331941544885196E-2</v>
      </c>
      <c r="G4523">
        <v>60</v>
      </c>
    </row>
    <row r="4524" spans="1:7" x14ac:dyDescent="0.25">
      <c r="A4524">
        <v>79934</v>
      </c>
      <c r="B4524" t="s">
        <v>6506</v>
      </c>
      <c r="C4524" t="s">
        <v>6396</v>
      </c>
      <c r="D4524" t="s">
        <v>6506</v>
      </c>
      <c r="E4524">
        <v>149200</v>
      </c>
      <c r="F4524">
        <v>3.7552155771905397E-2</v>
      </c>
      <c r="G4524">
        <v>78</v>
      </c>
    </row>
    <row r="4525" spans="1:7" x14ac:dyDescent="0.25">
      <c r="A4525">
        <v>29575</v>
      </c>
      <c r="B4525" t="s">
        <v>2941</v>
      </c>
      <c r="C4525" t="s">
        <v>2868</v>
      </c>
      <c r="D4525" t="s">
        <v>8312</v>
      </c>
      <c r="E4525">
        <v>210300</v>
      </c>
      <c r="F4525">
        <v>6.3195146612740102E-2</v>
      </c>
      <c r="G4525">
        <v>95.5</v>
      </c>
    </row>
    <row r="4526" spans="1:7" x14ac:dyDescent="0.25">
      <c r="A4526">
        <v>2026</v>
      </c>
      <c r="B4526" t="s">
        <v>296</v>
      </c>
      <c r="C4526" t="s">
        <v>106</v>
      </c>
      <c r="D4526" t="s">
        <v>8271</v>
      </c>
      <c r="E4526">
        <v>507700</v>
      </c>
      <c r="F4526">
        <v>2.3795119983867699E-2</v>
      </c>
      <c r="G4526">
        <v>67</v>
      </c>
    </row>
    <row r="4527" spans="1:7" x14ac:dyDescent="0.25">
      <c r="A4527">
        <v>37821</v>
      </c>
      <c r="B4527" t="s">
        <v>423</v>
      </c>
      <c r="C4527" t="s">
        <v>3692</v>
      </c>
      <c r="D4527" t="s">
        <v>423</v>
      </c>
      <c r="E4527">
        <v>94800</v>
      </c>
      <c r="F4527">
        <v>9.5953757225433506E-2</v>
      </c>
      <c r="G4527">
        <v>96.5</v>
      </c>
    </row>
    <row r="4528" spans="1:7" x14ac:dyDescent="0.25">
      <c r="A4528">
        <v>24017</v>
      </c>
      <c r="B4528" t="s">
        <v>2435</v>
      </c>
      <c r="C4528" t="s">
        <v>2066</v>
      </c>
      <c r="D4528" t="s">
        <v>2435</v>
      </c>
      <c r="E4528">
        <v>94200</v>
      </c>
      <c r="F4528">
        <v>8.0275229357798197E-2</v>
      </c>
      <c r="G4528">
        <v>69.5</v>
      </c>
    </row>
    <row r="4529" spans="1:7" x14ac:dyDescent="0.25">
      <c r="A4529">
        <v>13069</v>
      </c>
      <c r="B4529" t="s">
        <v>1375</v>
      </c>
      <c r="C4529" t="s">
        <v>1075</v>
      </c>
      <c r="D4529" t="s">
        <v>1396</v>
      </c>
      <c r="E4529">
        <v>88100</v>
      </c>
      <c r="F4529">
        <v>1.4976958525345601E-2</v>
      </c>
      <c r="G4529">
        <v>103</v>
      </c>
    </row>
    <row r="4530" spans="1:7" x14ac:dyDescent="0.25">
      <c r="A4530">
        <v>1803</v>
      </c>
      <c r="B4530" t="s">
        <v>247</v>
      </c>
      <c r="C4530" t="s">
        <v>106</v>
      </c>
      <c r="D4530" t="s">
        <v>8271</v>
      </c>
      <c r="E4530">
        <v>567100</v>
      </c>
      <c r="F4530">
        <v>-2.81343414805697E-3</v>
      </c>
      <c r="G4530">
        <v>64</v>
      </c>
    </row>
    <row r="4531" spans="1:7" x14ac:dyDescent="0.25">
      <c r="A4531">
        <v>33991</v>
      </c>
      <c r="B4531" t="s">
        <v>3488</v>
      </c>
      <c r="C4531" t="s">
        <v>3212</v>
      </c>
      <c r="D4531" t="s">
        <v>8280</v>
      </c>
      <c r="E4531">
        <v>242100</v>
      </c>
      <c r="F4531">
        <v>1.2123745819398001E-2</v>
      </c>
      <c r="G4531">
        <v>119</v>
      </c>
    </row>
    <row r="4532" spans="1:7" x14ac:dyDescent="0.25">
      <c r="A4532">
        <v>73003</v>
      </c>
      <c r="B4532" t="s">
        <v>6268</v>
      </c>
      <c r="C4532" t="s">
        <v>6269</v>
      </c>
      <c r="D4532" t="s">
        <v>6295</v>
      </c>
      <c r="E4532">
        <v>166500</v>
      </c>
      <c r="F4532">
        <v>3.2878411910670001E-2</v>
      </c>
      <c r="G4532">
        <v>68</v>
      </c>
    </row>
    <row r="4533" spans="1:7" x14ac:dyDescent="0.25">
      <c r="A4533">
        <v>98371</v>
      </c>
      <c r="B4533" t="s">
        <v>7595</v>
      </c>
      <c r="C4533" t="s">
        <v>7521</v>
      </c>
      <c r="D4533" t="s">
        <v>8268</v>
      </c>
      <c r="E4533">
        <v>378300</v>
      </c>
      <c r="F4533">
        <v>6.7437923250564302E-2</v>
      </c>
      <c r="G4533">
        <v>62.5</v>
      </c>
    </row>
    <row r="4534" spans="1:7" x14ac:dyDescent="0.25">
      <c r="A4534">
        <v>34210</v>
      </c>
      <c r="B4534" t="s">
        <v>3503</v>
      </c>
      <c r="C4534" t="s">
        <v>3212</v>
      </c>
      <c r="D4534" t="s">
        <v>8311</v>
      </c>
      <c r="E4534">
        <v>188900</v>
      </c>
      <c r="F4534">
        <v>1.3412017167382001E-2</v>
      </c>
      <c r="G4534">
        <v>119</v>
      </c>
    </row>
    <row r="4535" spans="1:7" x14ac:dyDescent="0.25">
      <c r="A4535">
        <v>61244</v>
      </c>
      <c r="B4535" t="s">
        <v>5697</v>
      </c>
      <c r="C4535" t="s">
        <v>5519</v>
      </c>
      <c r="D4535" t="s">
        <v>8334</v>
      </c>
      <c r="E4535">
        <v>98600</v>
      </c>
      <c r="F4535">
        <v>3.3542976939203398E-2</v>
      </c>
      <c r="G4535">
        <v>73.5</v>
      </c>
    </row>
    <row r="4536" spans="1:7" x14ac:dyDescent="0.25">
      <c r="A4536">
        <v>70448</v>
      </c>
      <c r="B4536" t="s">
        <v>6126</v>
      </c>
      <c r="C4536" t="s">
        <v>6091</v>
      </c>
      <c r="D4536" t="s">
        <v>8318</v>
      </c>
      <c r="E4536">
        <v>240400</v>
      </c>
      <c r="F4536">
        <v>2.7350427350427399E-2</v>
      </c>
      <c r="G4536">
        <v>77</v>
      </c>
    </row>
    <row r="4537" spans="1:7" x14ac:dyDescent="0.25">
      <c r="A4537">
        <v>2140</v>
      </c>
      <c r="B4537" t="s">
        <v>317</v>
      </c>
      <c r="C4537" t="s">
        <v>106</v>
      </c>
      <c r="D4537" t="s">
        <v>8271</v>
      </c>
      <c r="E4537">
        <v>796600</v>
      </c>
      <c r="F4537">
        <v>2.933195503295E-2</v>
      </c>
      <c r="G4537">
        <v>55</v>
      </c>
    </row>
    <row r="4538" spans="1:7" x14ac:dyDescent="0.25">
      <c r="A4538">
        <v>31024</v>
      </c>
      <c r="B4538" t="s">
        <v>3152</v>
      </c>
      <c r="C4538" t="s">
        <v>2990</v>
      </c>
      <c r="E4538">
        <v>214900</v>
      </c>
      <c r="F4538">
        <v>0.13944856839872699</v>
      </c>
      <c r="G4538">
        <v>113.5</v>
      </c>
    </row>
    <row r="4539" spans="1:7" x14ac:dyDescent="0.25">
      <c r="A4539">
        <v>60015</v>
      </c>
      <c r="B4539" t="s">
        <v>446</v>
      </c>
      <c r="C4539" t="s">
        <v>5519</v>
      </c>
      <c r="D4539" t="s">
        <v>8251</v>
      </c>
      <c r="E4539">
        <v>467500</v>
      </c>
      <c r="F4539">
        <v>-3.1982942430703598E-3</v>
      </c>
      <c r="G4539">
        <v>107</v>
      </c>
    </row>
    <row r="4540" spans="1:7" x14ac:dyDescent="0.25">
      <c r="A4540">
        <v>80831</v>
      </c>
      <c r="B4540" t="s">
        <v>6569</v>
      </c>
      <c r="C4540" t="s">
        <v>6509</v>
      </c>
      <c r="D4540" t="s">
        <v>6571</v>
      </c>
      <c r="E4540">
        <v>357900</v>
      </c>
      <c r="F4540">
        <v>5.0176056338028199E-2</v>
      </c>
      <c r="G4540">
        <v>60.5</v>
      </c>
    </row>
    <row r="4541" spans="1:7" x14ac:dyDescent="0.25">
      <c r="A4541">
        <v>77045</v>
      </c>
      <c r="B4541" t="s">
        <v>2056</v>
      </c>
      <c r="C4541" t="s">
        <v>6396</v>
      </c>
      <c r="D4541" t="s">
        <v>8252</v>
      </c>
      <c r="E4541">
        <v>133100</v>
      </c>
      <c r="F4541">
        <v>8.5644371941272404E-2</v>
      </c>
      <c r="G4541">
        <v>77</v>
      </c>
    </row>
    <row r="4542" spans="1:7" x14ac:dyDescent="0.25">
      <c r="A4542">
        <v>81401</v>
      </c>
      <c r="B4542" t="s">
        <v>4713</v>
      </c>
      <c r="C4542" t="s">
        <v>6509</v>
      </c>
      <c r="D4542" t="s">
        <v>4713</v>
      </c>
      <c r="E4542">
        <v>243500</v>
      </c>
      <c r="F4542">
        <v>0.121086556169429</v>
      </c>
      <c r="G4542">
        <v>50</v>
      </c>
    </row>
    <row r="4543" spans="1:7" x14ac:dyDescent="0.25">
      <c r="A4543">
        <v>61938</v>
      </c>
      <c r="B4543" t="s">
        <v>5755</v>
      </c>
      <c r="C4543" t="s">
        <v>5519</v>
      </c>
      <c r="D4543" t="s">
        <v>8430</v>
      </c>
      <c r="E4543">
        <v>76000</v>
      </c>
      <c r="F4543">
        <v>8.5714285714285701E-2</v>
      </c>
      <c r="G4543">
        <v>111</v>
      </c>
    </row>
    <row r="4544" spans="1:7" x14ac:dyDescent="0.25">
      <c r="A4544">
        <v>22180</v>
      </c>
      <c r="B4544" t="s">
        <v>1402</v>
      </c>
      <c r="C4544" t="s">
        <v>2066</v>
      </c>
      <c r="D4544" t="s">
        <v>8259</v>
      </c>
      <c r="E4544">
        <v>721700</v>
      </c>
      <c r="F4544">
        <v>-4.1396439906168101E-3</v>
      </c>
      <c r="G4544">
        <v>56.5</v>
      </c>
    </row>
    <row r="4545" spans="1:7" x14ac:dyDescent="0.25">
      <c r="A4545">
        <v>97333</v>
      </c>
      <c r="B4545" t="s">
        <v>7457</v>
      </c>
      <c r="C4545" t="s">
        <v>7409</v>
      </c>
      <c r="D4545" t="s">
        <v>7457</v>
      </c>
      <c r="E4545">
        <v>340900</v>
      </c>
      <c r="F4545">
        <v>2.6189042745334099E-2</v>
      </c>
      <c r="G4545">
        <v>49</v>
      </c>
    </row>
    <row r="4546" spans="1:7" x14ac:dyDescent="0.25">
      <c r="A4546">
        <v>55025</v>
      </c>
      <c r="B4546" t="s">
        <v>5270</v>
      </c>
      <c r="C4546" t="s">
        <v>5260</v>
      </c>
      <c r="D4546" t="s">
        <v>8314</v>
      </c>
      <c r="E4546">
        <v>291900</v>
      </c>
      <c r="F4546">
        <v>5.5696202531645603E-2</v>
      </c>
      <c r="G4546">
        <v>70.5</v>
      </c>
    </row>
    <row r="4547" spans="1:7" x14ac:dyDescent="0.25">
      <c r="A4547">
        <v>92508</v>
      </c>
      <c r="B4547" t="s">
        <v>3596</v>
      </c>
      <c r="C4547" t="s">
        <v>99</v>
      </c>
      <c r="D4547" t="s">
        <v>8282</v>
      </c>
      <c r="E4547">
        <v>497600</v>
      </c>
      <c r="F4547">
        <v>6.6761076269471996E-3</v>
      </c>
      <c r="G4547">
        <v>67</v>
      </c>
    </row>
    <row r="4548" spans="1:7" x14ac:dyDescent="0.25">
      <c r="A4548">
        <v>30601</v>
      </c>
      <c r="B4548" t="s">
        <v>1238</v>
      </c>
      <c r="C4548" t="s">
        <v>2990</v>
      </c>
      <c r="D4548" t="s">
        <v>8335</v>
      </c>
      <c r="E4548">
        <v>149600</v>
      </c>
      <c r="F4548">
        <v>6.1745919091554302E-2</v>
      </c>
      <c r="G4548">
        <v>60</v>
      </c>
    </row>
    <row r="4549" spans="1:7" x14ac:dyDescent="0.25">
      <c r="A4549">
        <v>33066</v>
      </c>
      <c r="B4549" t="s">
        <v>3365</v>
      </c>
      <c r="C4549" t="s">
        <v>3212</v>
      </c>
      <c r="D4549" t="s">
        <v>8265</v>
      </c>
      <c r="E4549">
        <v>139800</v>
      </c>
      <c r="F4549">
        <v>1.2309920347574201E-2</v>
      </c>
      <c r="G4549">
        <v>82.5</v>
      </c>
    </row>
    <row r="4550" spans="1:7" x14ac:dyDescent="0.25">
      <c r="A4550">
        <v>61571</v>
      </c>
      <c r="B4550" t="s">
        <v>494</v>
      </c>
      <c r="C4550" t="s">
        <v>5519</v>
      </c>
      <c r="D4550" t="s">
        <v>5722</v>
      </c>
      <c r="E4550">
        <v>148700</v>
      </c>
      <c r="F4550">
        <v>4.4241573033707897E-2</v>
      </c>
      <c r="G4550">
        <v>83</v>
      </c>
    </row>
    <row r="4551" spans="1:7" x14ac:dyDescent="0.25">
      <c r="A4551">
        <v>14223</v>
      </c>
      <c r="B4551" t="s">
        <v>1469</v>
      </c>
      <c r="C4551" t="s">
        <v>1075</v>
      </c>
      <c r="D4551" t="s">
        <v>8302</v>
      </c>
      <c r="E4551">
        <v>155000</v>
      </c>
      <c r="F4551">
        <v>6.3829787234042507E-2</v>
      </c>
      <c r="G4551">
        <v>71.5</v>
      </c>
    </row>
    <row r="4552" spans="1:7" x14ac:dyDescent="0.25">
      <c r="A4552">
        <v>98284</v>
      </c>
      <c r="B4552" t="s">
        <v>7570</v>
      </c>
      <c r="C4552" t="s">
        <v>7521</v>
      </c>
      <c r="D4552" t="s">
        <v>8411</v>
      </c>
      <c r="E4552">
        <v>305700</v>
      </c>
      <c r="F4552">
        <v>7.3384831460674205E-2</v>
      </c>
      <c r="G4552">
        <v>58.5</v>
      </c>
    </row>
    <row r="4553" spans="1:7" x14ac:dyDescent="0.25">
      <c r="A4553">
        <v>31792</v>
      </c>
      <c r="B4553" t="s">
        <v>2618</v>
      </c>
      <c r="C4553" t="s">
        <v>2990</v>
      </c>
      <c r="D4553" t="s">
        <v>2618</v>
      </c>
      <c r="E4553">
        <v>109100</v>
      </c>
      <c r="F4553">
        <v>0.11099796334012201</v>
      </c>
      <c r="G4553">
        <v>121</v>
      </c>
    </row>
    <row r="4554" spans="1:7" x14ac:dyDescent="0.25">
      <c r="A4554">
        <v>32327</v>
      </c>
      <c r="B4554" t="s">
        <v>8193</v>
      </c>
      <c r="C4554" t="s">
        <v>3212</v>
      </c>
      <c r="D4554" t="s">
        <v>3255</v>
      </c>
      <c r="E4554">
        <v>178200</v>
      </c>
      <c r="F4554">
        <v>4.3936731107205598E-2</v>
      </c>
      <c r="G4554">
        <v>83</v>
      </c>
    </row>
    <row r="4555" spans="1:7" x14ac:dyDescent="0.25">
      <c r="A4555">
        <v>60087</v>
      </c>
      <c r="B4555" t="s">
        <v>5552</v>
      </c>
      <c r="C4555" t="s">
        <v>5519</v>
      </c>
      <c r="D4555" t="s">
        <v>8251</v>
      </c>
      <c r="E4555">
        <v>147100</v>
      </c>
      <c r="F4555">
        <v>0.111866969009826</v>
      </c>
      <c r="G4555">
        <v>76</v>
      </c>
    </row>
    <row r="4556" spans="1:7" x14ac:dyDescent="0.25">
      <c r="A4556">
        <v>7430</v>
      </c>
      <c r="B4556" t="s">
        <v>806</v>
      </c>
      <c r="C4556" t="s">
        <v>733</v>
      </c>
      <c r="D4556" t="s">
        <v>8250</v>
      </c>
      <c r="E4556">
        <v>461800</v>
      </c>
      <c r="F4556">
        <v>-1.5561713920272899E-2</v>
      </c>
      <c r="G4556">
        <v>99</v>
      </c>
    </row>
    <row r="4557" spans="1:7" x14ac:dyDescent="0.25">
      <c r="A4557">
        <v>64014</v>
      </c>
      <c r="B4557" t="s">
        <v>5877</v>
      </c>
      <c r="C4557" t="s">
        <v>5817</v>
      </c>
      <c r="D4557" t="s">
        <v>5890</v>
      </c>
      <c r="E4557">
        <v>182600</v>
      </c>
      <c r="F4557">
        <v>7.0339976553341094E-2</v>
      </c>
      <c r="G4557">
        <v>53.5</v>
      </c>
    </row>
    <row r="4558" spans="1:7" x14ac:dyDescent="0.25">
      <c r="A4558">
        <v>1108</v>
      </c>
      <c r="B4558" t="s">
        <v>144</v>
      </c>
      <c r="C4558" t="s">
        <v>106</v>
      </c>
      <c r="D4558" t="s">
        <v>144</v>
      </c>
      <c r="E4558">
        <v>167500</v>
      </c>
      <c r="F4558">
        <v>5.9456040480708398E-2</v>
      </c>
      <c r="G4558">
        <v>69</v>
      </c>
    </row>
    <row r="4559" spans="1:7" x14ac:dyDescent="0.25">
      <c r="A4559">
        <v>37208</v>
      </c>
      <c r="B4559" t="s">
        <v>3695</v>
      </c>
      <c r="C4559" t="s">
        <v>3692</v>
      </c>
      <c r="D4559" t="s">
        <v>8255</v>
      </c>
      <c r="E4559">
        <v>239600</v>
      </c>
      <c r="F4559">
        <v>5.45530843474612E-3</v>
      </c>
      <c r="G4559">
        <v>0</v>
      </c>
    </row>
    <row r="4560" spans="1:7" x14ac:dyDescent="0.25">
      <c r="A4560">
        <v>93314</v>
      </c>
      <c r="B4560" t="s">
        <v>2229</v>
      </c>
      <c r="C4560" t="s">
        <v>99</v>
      </c>
      <c r="D4560" t="s">
        <v>7095</v>
      </c>
      <c r="E4560">
        <v>371900</v>
      </c>
      <c r="F4560">
        <v>2.1422686075254101E-2</v>
      </c>
      <c r="G4560">
        <v>70</v>
      </c>
    </row>
    <row r="4561" spans="1:7" x14ac:dyDescent="0.25">
      <c r="A4561">
        <v>75225</v>
      </c>
      <c r="B4561" t="s">
        <v>2692</v>
      </c>
      <c r="C4561" t="s">
        <v>6396</v>
      </c>
      <c r="D4561" t="s">
        <v>8262</v>
      </c>
      <c r="E4561">
        <v>1084800</v>
      </c>
      <c r="F4561">
        <v>2.52339098383896E-2</v>
      </c>
      <c r="G4561">
        <v>116.5</v>
      </c>
    </row>
    <row r="4562" spans="1:7" x14ac:dyDescent="0.25">
      <c r="A4562">
        <v>75001</v>
      </c>
      <c r="B4562" t="s">
        <v>5050</v>
      </c>
      <c r="C4562" t="s">
        <v>6396</v>
      </c>
      <c r="D4562" t="s">
        <v>8262</v>
      </c>
      <c r="E4562">
        <v>342400</v>
      </c>
      <c r="F4562">
        <v>4.5815516188149101E-2</v>
      </c>
      <c r="G4562">
        <v>60</v>
      </c>
    </row>
    <row r="4563" spans="1:7" x14ac:dyDescent="0.25">
      <c r="A4563">
        <v>33916</v>
      </c>
      <c r="B4563" t="s">
        <v>3487</v>
      </c>
      <c r="C4563" t="s">
        <v>3212</v>
      </c>
      <c r="D4563" t="s">
        <v>8280</v>
      </c>
      <c r="E4563">
        <v>126500</v>
      </c>
      <c r="F4563">
        <v>6.6610455311973002E-2</v>
      </c>
      <c r="G4563">
        <v>111</v>
      </c>
    </row>
    <row r="4564" spans="1:7" x14ac:dyDescent="0.25">
      <c r="A4564">
        <v>94619</v>
      </c>
      <c r="B4564" t="s">
        <v>639</v>
      </c>
      <c r="C4564" t="s">
        <v>99</v>
      </c>
      <c r="D4564" t="s">
        <v>8253</v>
      </c>
      <c r="E4564">
        <v>776300</v>
      </c>
      <c r="F4564">
        <v>3.8945396145610302E-2</v>
      </c>
      <c r="G4564">
        <v>39</v>
      </c>
    </row>
    <row r="4565" spans="1:7" x14ac:dyDescent="0.25">
      <c r="A4565">
        <v>10309</v>
      </c>
      <c r="B4565" t="s">
        <v>1074</v>
      </c>
      <c r="C4565" t="s">
        <v>1075</v>
      </c>
      <c r="D4565" t="s">
        <v>8250</v>
      </c>
      <c r="E4565">
        <v>565200</v>
      </c>
      <c r="F4565">
        <v>-1.76616036736136E-3</v>
      </c>
      <c r="G4565">
        <v>153</v>
      </c>
    </row>
    <row r="4566" spans="1:7" x14ac:dyDescent="0.25">
      <c r="A4566">
        <v>10512</v>
      </c>
      <c r="B4566" t="s">
        <v>1081</v>
      </c>
      <c r="C4566" t="s">
        <v>1075</v>
      </c>
      <c r="D4566" t="s">
        <v>8250</v>
      </c>
      <c r="E4566">
        <v>313800</v>
      </c>
      <c r="F4566">
        <v>6.3368349711961994E-2</v>
      </c>
      <c r="G4566">
        <v>124</v>
      </c>
    </row>
    <row r="4567" spans="1:7" x14ac:dyDescent="0.25">
      <c r="A4567">
        <v>45805</v>
      </c>
      <c r="B4567" t="s">
        <v>1497</v>
      </c>
      <c r="C4567" t="s">
        <v>4080</v>
      </c>
      <c r="D4567" t="s">
        <v>1497</v>
      </c>
      <c r="E4567">
        <v>102500</v>
      </c>
      <c r="F4567">
        <v>8.9266737513283706E-2</v>
      </c>
      <c r="G4567">
        <v>93</v>
      </c>
    </row>
    <row r="4568" spans="1:7" x14ac:dyDescent="0.25">
      <c r="A4568">
        <v>39350</v>
      </c>
      <c r="B4568" t="s">
        <v>1984</v>
      </c>
      <c r="C4568" t="s">
        <v>3932</v>
      </c>
      <c r="E4568">
        <v>116500</v>
      </c>
      <c r="F4568">
        <v>4.9549549549549501E-2</v>
      </c>
      <c r="G4568">
        <v>0</v>
      </c>
    </row>
    <row r="4569" spans="1:7" x14ac:dyDescent="0.25">
      <c r="A4569">
        <v>27597</v>
      </c>
      <c r="B4569" t="s">
        <v>2659</v>
      </c>
      <c r="C4569" t="s">
        <v>2564</v>
      </c>
      <c r="D4569" t="s">
        <v>2660</v>
      </c>
      <c r="E4569">
        <v>178000</v>
      </c>
      <c r="F4569">
        <v>9.2694904849600995E-2</v>
      </c>
      <c r="G4569">
        <v>72</v>
      </c>
    </row>
    <row r="4570" spans="1:7" x14ac:dyDescent="0.25">
      <c r="A4570">
        <v>48327</v>
      </c>
      <c r="B4570" t="s">
        <v>920</v>
      </c>
      <c r="C4570" t="s">
        <v>4633</v>
      </c>
      <c r="D4570" t="s">
        <v>8278</v>
      </c>
      <c r="E4570">
        <v>178600</v>
      </c>
      <c r="F4570">
        <v>2.93948126801153E-2</v>
      </c>
      <c r="G4570">
        <v>65</v>
      </c>
    </row>
    <row r="4571" spans="1:7" x14ac:dyDescent="0.25">
      <c r="A4571">
        <v>33936</v>
      </c>
      <c r="B4571" t="s">
        <v>3494</v>
      </c>
      <c r="C4571" t="s">
        <v>3212</v>
      </c>
      <c r="D4571" t="s">
        <v>8280</v>
      </c>
      <c r="E4571">
        <v>141600</v>
      </c>
      <c r="F4571">
        <v>4.2709867452135501E-2</v>
      </c>
      <c r="G4571">
        <v>85</v>
      </c>
    </row>
    <row r="4572" spans="1:7" x14ac:dyDescent="0.25">
      <c r="A4572">
        <v>48306</v>
      </c>
      <c r="B4572" t="s">
        <v>4691</v>
      </c>
      <c r="C4572" t="s">
        <v>4633</v>
      </c>
      <c r="D4572" t="s">
        <v>8278</v>
      </c>
      <c r="E4572">
        <v>408100</v>
      </c>
      <c r="F4572">
        <v>1.4921661278289E-2</v>
      </c>
      <c r="G4572">
        <v>77.5</v>
      </c>
    </row>
    <row r="4573" spans="1:7" x14ac:dyDescent="0.25">
      <c r="A4573">
        <v>34772</v>
      </c>
      <c r="B4573" t="s">
        <v>3556</v>
      </c>
      <c r="C4573" t="s">
        <v>3212</v>
      </c>
      <c r="D4573" t="s">
        <v>8272</v>
      </c>
      <c r="E4573">
        <v>256100</v>
      </c>
      <c r="F4573">
        <v>5.2177485620378002E-2</v>
      </c>
      <c r="G4573">
        <v>76</v>
      </c>
    </row>
    <row r="4574" spans="1:7" x14ac:dyDescent="0.25">
      <c r="A4574">
        <v>17036</v>
      </c>
      <c r="B4574" t="s">
        <v>1756</v>
      </c>
      <c r="C4574" t="s">
        <v>1538</v>
      </c>
      <c r="D4574" t="s">
        <v>8364</v>
      </c>
      <c r="E4574">
        <v>223700</v>
      </c>
      <c r="F4574">
        <v>1.9134396355353099E-2</v>
      </c>
      <c r="G4574">
        <v>70.5</v>
      </c>
    </row>
    <row r="4575" spans="1:7" x14ac:dyDescent="0.25">
      <c r="A4575">
        <v>10708</v>
      </c>
      <c r="B4575" t="s">
        <v>1110</v>
      </c>
      <c r="C4575" t="s">
        <v>1075</v>
      </c>
      <c r="D4575" t="s">
        <v>8250</v>
      </c>
      <c r="E4575">
        <v>836900</v>
      </c>
      <c r="F4575">
        <v>-6.3870246085011198E-2</v>
      </c>
      <c r="G4575">
        <v>132</v>
      </c>
    </row>
    <row r="4576" spans="1:7" x14ac:dyDescent="0.25">
      <c r="A4576">
        <v>77384</v>
      </c>
      <c r="B4576" t="s">
        <v>6485</v>
      </c>
      <c r="C4576" t="s">
        <v>6396</v>
      </c>
      <c r="D4576" t="s">
        <v>8252</v>
      </c>
      <c r="E4576">
        <v>302600</v>
      </c>
      <c r="F4576">
        <v>3.64842454394693E-3</v>
      </c>
      <c r="G4576">
        <v>90</v>
      </c>
    </row>
    <row r="4577" spans="1:7" x14ac:dyDescent="0.25">
      <c r="A4577">
        <v>78332</v>
      </c>
      <c r="B4577" t="s">
        <v>8431</v>
      </c>
      <c r="C4577" t="s">
        <v>6396</v>
      </c>
      <c r="D4577" t="s">
        <v>8431</v>
      </c>
      <c r="E4577">
        <v>91800</v>
      </c>
      <c r="F4577">
        <v>-2.13219616204691E-2</v>
      </c>
      <c r="G4577">
        <v>0</v>
      </c>
    </row>
    <row r="4578" spans="1:7" x14ac:dyDescent="0.25">
      <c r="A4578">
        <v>20653</v>
      </c>
      <c r="B4578" t="s">
        <v>2108</v>
      </c>
      <c r="C4578" t="s">
        <v>101</v>
      </c>
      <c r="D4578" t="s">
        <v>8432</v>
      </c>
      <c r="E4578">
        <v>258300</v>
      </c>
      <c r="F4578">
        <v>4.4902912621359203E-2</v>
      </c>
      <c r="G4578">
        <v>101</v>
      </c>
    </row>
    <row r="4579" spans="1:7" x14ac:dyDescent="0.25">
      <c r="A4579">
        <v>75160</v>
      </c>
      <c r="B4579" t="s">
        <v>2825</v>
      </c>
      <c r="C4579" t="s">
        <v>6396</v>
      </c>
      <c r="D4579" t="s">
        <v>8262</v>
      </c>
      <c r="E4579">
        <v>158700</v>
      </c>
      <c r="F4579">
        <v>3.7254901960784299E-2</v>
      </c>
      <c r="G4579">
        <v>64</v>
      </c>
    </row>
    <row r="4580" spans="1:7" x14ac:dyDescent="0.25">
      <c r="A4580">
        <v>27262</v>
      </c>
      <c r="B4580" t="s">
        <v>2589</v>
      </c>
      <c r="C4580" t="s">
        <v>2564</v>
      </c>
      <c r="D4580" t="s">
        <v>8289</v>
      </c>
      <c r="E4580">
        <v>101200</v>
      </c>
      <c r="F4580">
        <v>9.8911968348170103E-4</v>
      </c>
      <c r="G4580">
        <v>78</v>
      </c>
    </row>
    <row r="4581" spans="1:7" x14ac:dyDescent="0.25">
      <c r="A4581">
        <v>40160</v>
      </c>
      <c r="B4581" t="s">
        <v>4026</v>
      </c>
      <c r="C4581" t="s">
        <v>4016</v>
      </c>
      <c r="D4581" t="s">
        <v>8316</v>
      </c>
      <c r="E4581">
        <v>129300</v>
      </c>
      <c r="F4581">
        <v>4.9512987012987002E-2</v>
      </c>
      <c r="G4581">
        <v>85</v>
      </c>
    </row>
    <row r="4582" spans="1:7" x14ac:dyDescent="0.25">
      <c r="A4582">
        <v>48075</v>
      </c>
      <c r="B4582" t="s">
        <v>4641</v>
      </c>
      <c r="C4582" t="s">
        <v>4633</v>
      </c>
      <c r="D4582" t="s">
        <v>8278</v>
      </c>
      <c r="E4582">
        <v>173500</v>
      </c>
      <c r="F4582">
        <v>8.7774294670846395E-2</v>
      </c>
      <c r="G4582">
        <v>60</v>
      </c>
    </row>
    <row r="4583" spans="1:7" x14ac:dyDescent="0.25">
      <c r="A4583">
        <v>98311</v>
      </c>
      <c r="B4583" t="s">
        <v>7575</v>
      </c>
      <c r="C4583" t="s">
        <v>7521</v>
      </c>
      <c r="D4583" t="s">
        <v>8391</v>
      </c>
      <c r="E4583">
        <v>337900</v>
      </c>
      <c r="F4583">
        <v>5.1337896701929099E-2</v>
      </c>
      <c r="G4583">
        <v>49</v>
      </c>
    </row>
    <row r="4584" spans="1:7" x14ac:dyDescent="0.25">
      <c r="A4584">
        <v>33805</v>
      </c>
      <c r="B4584" t="s">
        <v>3466</v>
      </c>
      <c r="C4584" t="s">
        <v>3212</v>
      </c>
      <c r="D4584" t="s">
        <v>8337</v>
      </c>
      <c r="E4584">
        <v>126000</v>
      </c>
      <c r="F4584">
        <v>0.143375680580762</v>
      </c>
      <c r="G4584">
        <v>83</v>
      </c>
    </row>
    <row r="4585" spans="1:7" x14ac:dyDescent="0.25">
      <c r="A4585">
        <v>27577</v>
      </c>
      <c r="B4585" t="s">
        <v>442</v>
      </c>
      <c r="C4585" t="s">
        <v>2564</v>
      </c>
      <c r="D4585" t="s">
        <v>2660</v>
      </c>
      <c r="E4585">
        <v>153200</v>
      </c>
      <c r="F4585">
        <v>0.124816446402349</v>
      </c>
      <c r="G4585">
        <v>76.5</v>
      </c>
    </row>
    <row r="4586" spans="1:7" x14ac:dyDescent="0.25">
      <c r="A4586">
        <v>60156</v>
      </c>
      <c r="B4586" t="s">
        <v>5578</v>
      </c>
      <c r="C4586" t="s">
        <v>5519</v>
      </c>
      <c r="D4586" t="s">
        <v>8251</v>
      </c>
      <c r="E4586">
        <v>232800</v>
      </c>
      <c r="F4586">
        <v>3.9749888343010298E-2</v>
      </c>
      <c r="G4586">
        <v>65.5</v>
      </c>
    </row>
    <row r="4587" spans="1:7" x14ac:dyDescent="0.25">
      <c r="A4587">
        <v>44137</v>
      </c>
      <c r="B4587" t="s">
        <v>4223</v>
      </c>
      <c r="C4587" t="s">
        <v>4080</v>
      </c>
      <c r="D4587" t="s">
        <v>8270</v>
      </c>
      <c r="E4587">
        <v>60100</v>
      </c>
      <c r="F4587">
        <v>5.0699300699300703E-2</v>
      </c>
      <c r="G4587">
        <v>103</v>
      </c>
    </row>
    <row r="4588" spans="1:7" x14ac:dyDescent="0.25">
      <c r="A4588">
        <v>77320</v>
      </c>
      <c r="B4588" t="s">
        <v>3620</v>
      </c>
      <c r="C4588" t="s">
        <v>6396</v>
      </c>
      <c r="D4588" t="s">
        <v>3620</v>
      </c>
      <c r="E4588">
        <v>171700</v>
      </c>
      <c r="F4588">
        <v>4.6951219512195101E-2</v>
      </c>
      <c r="G4588">
        <v>0</v>
      </c>
    </row>
    <row r="4589" spans="1:7" x14ac:dyDescent="0.25">
      <c r="A4589">
        <v>46970</v>
      </c>
      <c r="B4589" t="s">
        <v>4533</v>
      </c>
      <c r="C4589" t="s">
        <v>4413</v>
      </c>
      <c r="D4589" t="s">
        <v>4533</v>
      </c>
      <c r="E4589">
        <v>76700</v>
      </c>
      <c r="F4589">
        <v>4.7814207650273201E-2</v>
      </c>
      <c r="G4589">
        <v>0</v>
      </c>
    </row>
    <row r="4590" spans="1:7" x14ac:dyDescent="0.25">
      <c r="A4590">
        <v>16510</v>
      </c>
      <c r="B4590" t="s">
        <v>1710</v>
      </c>
      <c r="C4590" t="s">
        <v>1538</v>
      </c>
      <c r="D4590" t="s">
        <v>1710</v>
      </c>
      <c r="E4590">
        <v>115500</v>
      </c>
      <c r="F4590">
        <v>9.6153846153846194E-3</v>
      </c>
      <c r="G4590">
        <v>84.5</v>
      </c>
    </row>
    <row r="4591" spans="1:7" x14ac:dyDescent="0.25">
      <c r="A4591">
        <v>40422</v>
      </c>
      <c r="B4591" t="s">
        <v>547</v>
      </c>
      <c r="C4591" t="s">
        <v>4016</v>
      </c>
      <c r="D4591" t="s">
        <v>547</v>
      </c>
      <c r="E4591">
        <v>155800</v>
      </c>
      <c r="F4591">
        <v>6.7123287671232906E-2</v>
      </c>
      <c r="G4591">
        <v>57</v>
      </c>
    </row>
    <row r="4592" spans="1:7" x14ac:dyDescent="0.25">
      <c r="A4592">
        <v>85381</v>
      </c>
      <c r="B4592" t="s">
        <v>5722</v>
      </c>
      <c r="C4592" t="s">
        <v>6743</v>
      </c>
      <c r="D4592" t="s">
        <v>8264</v>
      </c>
      <c r="E4592">
        <v>276700</v>
      </c>
      <c r="F4592">
        <v>4.8503220917013999E-2</v>
      </c>
      <c r="G4592">
        <v>62</v>
      </c>
    </row>
    <row r="4593" spans="1:7" x14ac:dyDescent="0.25">
      <c r="A4593">
        <v>30577</v>
      </c>
      <c r="B4593" t="s">
        <v>3110</v>
      </c>
      <c r="C4593" t="s">
        <v>2990</v>
      </c>
      <c r="D4593" t="s">
        <v>3110</v>
      </c>
      <c r="E4593">
        <v>108700</v>
      </c>
      <c r="F4593">
        <v>6.3600782778864995E-2</v>
      </c>
      <c r="G4593">
        <v>77</v>
      </c>
    </row>
    <row r="4594" spans="1:7" x14ac:dyDescent="0.25">
      <c r="A4594">
        <v>55411</v>
      </c>
      <c r="B4594" t="s">
        <v>5342</v>
      </c>
      <c r="C4594" t="s">
        <v>5260</v>
      </c>
      <c r="D4594" t="s">
        <v>8314</v>
      </c>
      <c r="E4594">
        <v>178600</v>
      </c>
      <c r="F4594">
        <v>7.0743405275779395E-2</v>
      </c>
      <c r="G4594">
        <v>67.5</v>
      </c>
    </row>
    <row r="4595" spans="1:7" x14ac:dyDescent="0.25">
      <c r="A4595">
        <v>98597</v>
      </c>
      <c r="B4595" t="s">
        <v>7627</v>
      </c>
      <c r="C4595" t="s">
        <v>7521</v>
      </c>
      <c r="D4595" t="s">
        <v>8354</v>
      </c>
      <c r="E4595">
        <v>286800</v>
      </c>
      <c r="F4595">
        <v>0.102652825836217</v>
      </c>
      <c r="G4595">
        <v>49</v>
      </c>
    </row>
    <row r="4596" spans="1:7" x14ac:dyDescent="0.25">
      <c r="A4596">
        <v>95503</v>
      </c>
      <c r="B4596" t="s">
        <v>5714</v>
      </c>
      <c r="C4596" t="s">
        <v>99</v>
      </c>
      <c r="D4596" t="s">
        <v>8429</v>
      </c>
      <c r="E4596">
        <v>288000</v>
      </c>
      <c r="F4596">
        <v>7.2226358897989604E-2</v>
      </c>
      <c r="G4596">
        <v>68</v>
      </c>
    </row>
    <row r="4597" spans="1:7" x14ac:dyDescent="0.25">
      <c r="A4597">
        <v>8002</v>
      </c>
      <c r="B4597" t="s">
        <v>919</v>
      </c>
      <c r="C4597" t="s">
        <v>733</v>
      </c>
      <c r="D4597" t="s">
        <v>8293</v>
      </c>
      <c r="E4597">
        <v>250600</v>
      </c>
      <c r="F4597">
        <v>7.2314933675652504E-2</v>
      </c>
      <c r="G4597">
        <v>108.5</v>
      </c>
    </row>
    <row r="4598" spans="1:7" x14ac:dyDescent="0.25">
      <c r="A4598">
        <v>54501</v>
      </c>
      <c r="B4598" t="s">
        <v>5212</v>
      </c>
      <c r="C4598" t="s">
        <v>5049</v>
      </c>
      <c r="E4598">
        <v>139600</v>
      </c>
      <c r="F4598">
        <v>7.1373752877973901E-2</v>
      </c>
      <c r="G4598">
        <v>82.5</v>
      </c>
    </row>
    <row r="4599" spans="1:7" x14ac:dyDescent="0.25">
      <c r="A4599">
        <v>92604</v>
      </c>
      <c r="B4599" t="s">
        <v>7027</v>
      </c>
      <c r="C4599" t="s">
        <v>99</v>
      </c>
      <c r="D4599" t="s">
        <v>8256</v>
      </c>
      <c r="E4599">
        <v>806300</v>
      </c>
      <c r="F4599">
        <v>-7.8749846191706694E-3</v>
      </c>
      <c r="G4599">
        <v>61.5</v>
      </c>
    </row>
    <row r="4600" spans="1:7" x14ac:dyDescent="0.25">
      <c r="A4600">
        <v>98272</v>
      </c>
      <c r="B4600" t="s">
        <v>709</v>
      </c>
      <c r="C4600" t="s">
        <v>7521</v>
      </c>
      <c r="D4600" t="s">
        <v>8268</v>
      </c>
      <c r="E4600">
        <v>430700</v>
      </c>
      <c r="F4600">
        <v>2.5476190476190499E-2</v>
      </c>
      <c r="G4600">
        <v>63</v>
      </c>
    </row>
    <row r="4601" spans="1:7" x14ac:dyDescent="0.25">
      <c r="A4601">
        <v>7006</v>
      </c>
      <c r="B4601" t="s">
        <v>736</v>
      </c>
      <c r="C4601" t="s">
        <v>733</v>
      </c>
      <c r="D4601" t="s">
        <v>8250</v>
      </c>
      <c r="E4601">
        <v>537100</v>
      </c>
      <c r="F4601">
        <v>-1.7200365965233302E-2</v>
      </c>
      <c r="G4601">
        <v>91</v>
      </c>
    </row>
    <row r="4602" spans="1:7" x14ac:dyDescent="0.25">
      <c r="A4602">
        <v>98188</v>
      </c>
      <c r="B4602" t="s">
        <v>7547</v>
      </c>
      <c r="C4602" t="s">
        <v>7521</v>
      </c>
      <c r="D4602" t="s">
        <v>8268</v>
      </c>
      <c r="E4602">
        <v>379600</v>
      </c>
      <c r="F4602">
        <v>6.9898534385569297E-2</v>
      </c>
      <c r="G4602">
        <v>63</v>
      </c>
    </row>
    <row r="4603" spans="1:7" x14ac:dyDescent="0.25">
      <c r="A4603">
        <v>28112</v>
      </c>
      <c r="B4603" t="s">
        <v>709</v>
      </c>
      <c r="C4603" t="s">
        <v>2564</v>
      </c>
      <c r="D4603" t="s">
        <v>8258</v>
      </c>
      <c r="E4603">
        <v>176500</v>
      </c>
      <c r="F4603">
        <v>5.2474657125819897E-2</v>
      </c>
      <c r="G4603">
        <v>56.5</v>
      </c>
    </row>
    <row r="4604" spans="1:7" x14ac:dyDescent="0.25">
      <c r="A4604">
        <v>29403</v>
      </c>
      <c r="B4604" t="s">
        <v>1740</v>
      </c>
      <c r="C4604" t="s">
        <v>2868</v>
      </c>
      <c r="D4604" t="s">
        <v>8301</v>
      </c>
      <c r="E4604">
        <v>450900</v>
      </c>
      <c r="F4604">
        <v>4.4553352639786102E-3</v>
      </c>
      <c r="G4604">
        <v>96</v>
      </c>
    </row>
    <row r="4605" spans="1:7" x14ac:dyDescent="0.25">
      <c r="A4605">
        <v>95864</v>
      </c>
      <c r="B4605" t="s">
        <v>7330</v>
      </c>
      <c r="C4605" t="s">
        <v>99</v>
      </c>
      <c r="D4605" t="s">
        <v>8273</v>
      </c>
      <c r="E4605">
        <v>560200</v>
      </c>
      <c r="F4605">
        <v>3.5714285714285698E-4</v>
      </c>
      <c r="G4605">
        <v>56</v>
      </c>
    </row>
    <row r="4606" spans="1:7" x14ac:dyDescent="0.25">
      <c r="A4606">
        <v>44484</v>
      </c>
      <c r="B4606" t="s">
        <v>138</v>
      </c>
      <c r="C4606" t="s">
        <v>4080</v>
      </c>
      <c r="D4606" t="s">
        <v>8379</v>
      </c>
      <c r="E4606">
        <v>112400</v>
      </c>
      <c r="F4606">
        <v>2.1818181818181799E-2</v>
      </c>
      <c r="G4606">
        <v>81</v>
      </c>
    </row>
    <row r="4607" spans="1:7" x14ac:dyDescent="0.25">
      <c r="A4607">
        <v>84102</v>
      </c>
      <c r="B4607" t="s">
        <v>6717</v>
      </c>
      <c r="C4607" t="s">
        <v>6693</v>
      </c>
      <c r="D4607" t="s">
        <v>6717</v>
      </c>
      <c r="E4607">
        <v>392700</v>
      </c>
      <c r="F4607">
        <v>6.6539923954372596E-2</v>
      </c>
      <c r="G4607">
        <v>47</v>
      </c>
    </row>
    <row r="4608" spans="1:7" x14ac:dyDescent="0.25">
      <c r="A4608">
        <v>11530</v>
      </c>
      <c r="B4608" t="s">
        <v>1147</v>
      </c>
      <c r="C4608" t="s">
        <v>1075</v>
      </c>
      <c r="D4608" t="s">
        <v>8250</v>
      </c>
      <c r="E4608">
        <v>852200</v>
      </c>
      <c r="F4608">
        <v>-7.9161816065192094E-3</v>
      </c>
      <c r="G4608">
        <v>118</v>
      </c>
    </row>
    <row r="4609" spans="1:7" x14ac:dyDescent="0.25">
      <c r="A4609">
        <v>21114</v>
      </c>
      <c r="B4609" t="s">
        <v>2202</v>
      </c>
      <c r="C4609" t="s">
        <v>101</v>
      </c>
      <c r="D4609" t="s">
        <v>8267</v>
      </c>
      <c r="E4609">
        <v>351000</v>
      </c>
      <c r="F4609">
        <v>2.9325513196480898E-2</v>
      </c>
      <c r="G4609">
        <v>76</v>
      </c>
    </row>
    <row r="4610" spans="1:7" x14ac:dyDescent="0.25">
      <c r="A4610">
        <v>77414</v>
      </c>
      <c r="B4610" t="s">
        <v>4738</v>
      </c>
      <c r="C4610" t="s">
        <v>6396</v>
      </c>
      <c r="D4610" t="s">
        <v>4738</v>
      </c>
      <c r="E4610">
        <v>146100</v>
      </c>
      <c r="F4610">
        <v>3.6905606813342803E-2</v>
      </c>
      <c r="G4610">
        <v>0</v>
      </c>
    </row>
    <row r="4611" spans="1:7" x14ac:dyDescent="0.25">
      <c r="A4611">
        <v>63104</v>
      </c>
      <c r="B4611" t="s">
        <v>4763</v>
      </c>
      <c r="C4611" t="s">
        <v>5817</v>
      </c>
      <c r="D4611" t="s">
        <v>8263</v>
      </c>
      <c r="E4611">
        <v>218900</v>
      </c>
      <c r="F4611">
        <v>-5.4520672421626499E-3</v>
      </c>
      <c r="G4611">
        <v>82</v>
      </c>
    </row>
    <row r="4612" spans="1:7" x14ac:dyDescent="0.25">
      <c r="A4612">
        <v>2134</v>
      </c>
      <c r="B4612" t="s">
        <v>316</v>
      </c>
      <c r="C4612" t="s">
        <v>106</v>
      </c>
      <c r="D4612" t="s">
        <v>8271</v>
      </c>
      <c r="E4612">
        <v>512900</v>
      </c>
      <c r="F4612">
        <v>2.2120366679952201E-2</v>
      </c>
      <c r="G4612">
        <v>71</v>
      </c>
    </row>
    <row r="4613" spans="1:7" x14ac:dyDescent="0.25">
      <c r="A4613">
        <v>54301</v>
      </c>
      <c r="B4613" t="s">
        <v>5192</v>
      </c>
      <c r="C4613" t="s">
        <v>5049</v>
      </c>
      <c r="D4613" t="s">
        <v>5190</v>
      </c>
      <c r="E4613">
        <v>158500</v>
      </c>
      <c r="F4613">
        <v>6.8779501011463295E-2</v>
      </c>
      <c r="G4613">
        <v>61</v>
      </c>
    </row>
    <row r="4614" spans="1:7" x14ac:dyDescent="0.25">
      <c r="A4614">
        <v>66223</v>
      </c>
      <c r="B4614" t="s">
        <v>5977</v>
      </c>
      <c r="C4614" t="s">
        <v>5958</v>
      </c>
      <c r="D4614" t="s">
        <v>5890</v>
      </c>
      <c r="E4614">
        <v>347700</v>
      </c>
      <c r="F4614">
        <v>3.48214285714286E-2</v>
      </c>
      <c r="G4614">
        <v>50</v>
      </c>
    </row>
    <row r="4615" spans="1:7" x14ac:dyDescent="0.25">
      <c r="A4615">
        <v>37615</v>
      </c>
      <c r="B4615" t="s">
        <v>1432</v>
      </c>
      <c r="C4615" t="s">
        <v>3692</v>
      </c>
      <c r="D4615" t="s">
        <v>1432</v>
      </c>
      <c r="E4615">
        <v>181100</v>
      </c>
      <c r="F4615">
        <v>-1.65380374862183E-3</v>
      </c>
      <c r="G4615">
        <v>71</v>
      </c>
    </row>
    <row r="4616" spans="1:7" x14ac:dyDescent="0.25">
      <c r="A4616">
        <v>80130</v>
      </c>
      <c r="B4616" t="s">
        <v>6524</v>
      </c>
      <c r="C4616" t="s">
        <v>6509</v>
      </c>
      <c r="D4616" t="s">
        <v>8274</v>
      </c>
      <c r="E4616">
        <v>485800</v>
      </c>
      <c r="F4616">
        <v>3.5158747070104399E-2</v>
      </c>
      <c r="G4616">
        <v>50</v>
      </c>
    </row>
    <row r="4617" spans="1:7" x14ac:dyDescent="0.25">
      <c r="A4617">
        <v>92301</v>
      </c>
      <c r="B4617" t="s">
        <v>6992</v>
      </c>
      <c r="C4617" t="s">
        <v>99</v>
      </c>
      <c r="D4617" t="s">
        <v>8282</v>
      </c>
      <c r="E4617">
        <v>225900</v>
      </c>
      <c r="F4617">
        <v>4.29362880886427E-2</v>
      </c>
      <c r="G4617">
        <v>68</v>
      </c>
    </row>
    <row r="4618" spans="1:7" x14ac:dyDescent="0.25">
      <c r="A4618">
        <v>7724</v>
      </c>
      <c r="B4618" t="s">
        <v>869</v>
      </c>
      <c r="C4618" t="s">
        <v>733</v>
      </c>
      <c r="D4618" t="s">
        <v>8250</v>
      </c>
      <c r="E4618">
        <v>381600</v>
      </c>
      <c r="F4618">
        <v>9.5238095238095195E-3</v>
      </c>
      <c r="G4618">
        <v>91</v>
      </c>
    </row>
    <row r="4619" spans="1:7" x14ac:dyDescent="0.25">
      <c r="A4619">
        <v>73044</v>
      </c>
      <c r="B4619" t="s">
        <v>6276</v>
      </c>
      <c r="C4619" t="s">
        <v>6269</v>
      </c>
      <c r="D4619" t="s">
        <v>6295</v>
      </c>
      <c r="E4619">
        <v>125900</v>
      </c>
      <c r="F4619">
        <v>4.74209650582363E-2</v>
      </c>
      <c r="G4619">
        <v>68.5</v>
      </c>
    </row>
    <row r="4620" spans="1:7" x14ac:dyDescent="0.25">
      <c r="A4620">
        <v>78410</v>
      </c>
      <c r="B4620" t="s">
        <v>8363</v>
      </c>
      <c r="C4620" t="s">
        <v>6396</v>
      </c>
      <c r="D4620" t="s">
        <v>8363</v>
      </c>
      <c r="E4620">
        <v>165600</v>
      </c>
      <c r="F4620">
        <v>6.6869300911854097E-3</v>
      </c>
      <c r="G4620">
        <v>0</v>
      </c>
    </row>
    <row r="4621" spans="1:7" x14ac:dyDescent="0.25">
      <c r="A4621">
        <v>43920</v>
      </c>
      <c r="B4621" t="s">
        <v>4178</v>
      </c>
      <c r="C4621" t="s">
        <v>4080</v>
      </c>
      <c r="D4621" t="s">
        <v>288</v>
      </c>
      <c r="E4621">
        <v>61000</v>
      </c>
      <c r="F4621">
        <v>-4.2386185243328101E-2</v>
      </c>
      <c r="G4621">
        <v>148</v>
      </c>
    </row>
    <row r="4622" spans="1:7" x14ac:dyDescent="0.25">
      <c r="A4622">
        <v>68105</v>
      </c>
      <c r="B4622" t="s">
        <v>6069</v>
      </c>
      <c r="C4622" t="s">
        <v>6064</v>
      </c>
      <c r="D4622" t="s">
        <v>8386</v>
      </c>
      <c r="E4622">
        <v>141200</v>
      </c>
      <c r="F4622">
        <v>6.3253012048192794E-2</v>
      </c>
      <c r="G4622">
        <v>56</v>
      </c>
    </row>
    <row r="4623" spans="1:7" x14ac:dyDescent="0.25">
      <c r="A4623">
        <v>1013</v>
      </c>
      <c r="B4623" t="s">
        <v>115</v>
      </c>
      <c r="C4623" t="s">
        <v>106</v>
      </c>
      <c r="D4623" t="s">
        <v>144</v>
      </c>
      <c r="E4623">
        <v>184800</v>
      </c>
      <c r="F4623">
        <v>3.8202247191011202E-2</v>
      </c>
      <c r="G4623">
        <v>72</v>
      </c>
    </row>
    <row r="4624" spans="1:7" x14ac:dyDescent="0.25">
      <c r="A4624">
        <v>63367</v>
      </c>
      <c r="B4624" t="s">
        <v>5857</v>
      </c>
      <c r="C4624" t="s">
        <v>5817</v>
      </c>
      <c r="D4624" t="s">
        <v>8263</v>
      </c>
      <c r="E4624">
        <v>273400</v>
      </c>
      <c r="F4624">
        <v>1.7870439314966499E-2</v>
      </c>
      <c r="G4624">
        <v>67.5</v>
      </c>
    </row>
    <row r="4625" spans="1:7" x14ac:dyDescent="0.25">
      <c r="A4625">
        <v>34654</v>
      </c>
      <c r="B4625" t="s">
        <v>3538</v>
      </c>
      <c r="C4625" t="s">
        <v>3212</v>
      </c>
      <c r="D4625" t="s">
        <v>8283</v>
      </c>
      <c r="E4625">
        <v>199000</v>
      </c>
      <c r="F4625">
        <v>6.3602351683591699E-2</v>
      </c>
      <c r="G4625">
        <v>75</v>
      </c>
    </row>
    <row r="4626" spans="1:7" x14ac:dyDescent="0.25">
      <c r="A4626">
        <v>77098</v>
      </c>
      <c r="B4626" t="s">
        <v>2056</v>
      </c>
      <c r="C4626" t="s">
        <v>6396</v>
      </c>
      <c r="D4626" t="s">
        <v>8252</v>
      </c>
      <c r="E4626">
        <v>544700</v>
      </c>
      <c r="F4626">
        <v>-5.4832552490022599E-2</v>
      </c>
      <c r="G4626">
        <v>77</v>
      </c>
    </row>
    <row r="4627" spans="1:7" x14ac:dyDescent="0.25">
      <c r="A4627">
        <v>85304</v>
      </c>
      <c r="B4627" t="s">
        <v>6753</v>
      </c>
      <c r="C4627" t="s">
        <v>6743</v>
      </c>
      <c r="D4627" t="s">
        <v>8264</v>
      </c>
      <c r="E4627">
        <v>233800</v>
      </c>
      <c r="F4627">
        <v>1.43167028199566E-2</v>
      </c>
      <c r="G4627">
        <v>47</v>
      </c>
    </row>
    <row r="4628" spans="1:7" x14ac:dyDescent="0.25">
      <c r="A4628">
        <v>99709</v>
      </c>
      <c r="B4628" t="s">
        <v>7694</v>
      </c>
      <c r="C4628" t="s">
        <v>7688</v>
      </c>
      <c r="D4628" t="s">
        <v>7694</v>
      </c>
      <c r="E4628">
        <v>265300</v>
      </c>
      <c r="F4628">
        <v>7.2133637053910403E-3</v>
      </c>
      <c r="G4628">
        <v>84</v>
      </c>
    </row>
    <row r="4629" spans="1:7" x14ac:dyDescent="0.25">
      <c r="A4629">
        <v>22032</v>
      </c>
      <c r="B4629" t="s">
        <v>650</v>
      </c>
      <c r="C4629" t="s">
        <v>2066</v>
      </c>
      <c r="D4629" t="s">
        <v>8259</v>
      </c>
      <c r="E4629">
        <v>589300</v>
      </c>
      <c r="F4629">
        <v>9.7669636737491398E-3</v>
      </c>
      <c r="G4629">
        <v>51</v>
      </c>
    </row>
    <row r="4630" spans="1:7" x14ac:dyDescent="0.25">
      <c r="A4630">
        <v>45247</v>
      </c>
      <c r="B4630" t="s">
        <v>1578</v>
      </c>
      <c r="C4630" t="s">
        <v>4080</v>
      </c>
      <c r="D4630" t="s">
        <v>4333</v>
      </c>
      <c r="E4630">
        <v>197600</v>
      </c>
      <c r="F4630">
        <v>5.27437400106553E-2</v>
      </c>
      <c r="G4630">
        <v>69</v>
      </c>
    </row>
    <row r="4631" spans="1:7" x14ac:dyDescent="0.25">
      <c r="A4631">
        <v>76126</v>
      </c>
      <c r="B4631" t="s">
        <v>6464</v>
      </c>
      <c r="C4631" t="s">
        <v>6396</v>
      </c>
      <c r="D4631" t="s">
        <v>8262</v>
      </c>
      <c r="E4631">
        <v>223400</v>
      </c>
      <c r="F4631">
        <v>5.0305594734367701E-2</v>
      </c>
      <c r="G4631">
        <v>62</v>
      </c>
    </row>
    <row r="4632" spans="1:7" x14ac:dyDescent="0.25">
      <c r="A4632">
        <v>99354</v>
      </c>
      <c r="B4632" t="s">
        <v>1390</v>
      </c>
      <c r="C4632" t="s">
        <v>7521</v>
      </c>
      <c r="D4632" t="s">
        <v>8288</v>
      </c>
      <c r="E4632">
        <v>332900</v>
      </c>
      <c r="F4632">
        <v>0.22030791788856299</v>
      </c>
      <c r="G4632">
        <v>56</v>
      </c>
    </row>
    <row r="4633" spans="1:7" x14ac:dyDescent="0.25">
      <c r="A4633">
        <v>8060</v>
      </c>
      <c r="B4633" t="s">
        <v>950</v>
      </c>
      <c r="C4633" t="s">
        <v>733</v>
      </c>
      <c r="D4633" t="s">
        <v>8293</v>
      </c>
      <c r="E4633">
        <v>221100</v>
      </c>
      <c r="F4633">
        <v>2.1247113163972299E-2</v>
      </c>
      <c r="G4633">
        <v>97</v>
      </c>
    </row>
    <row r="4634" spans="1:7" x14ac:dyDescent="0.25">
      <c r="A4634">
        <v>77058</v>
      </c>
      <c r="B4634" t="s">
        <v>2056</v>
      </c>
      <c r="C4634" t="s">
        <v>6396</v>
      </c>
      <c r="D4634" t="s">
        <v>8252</v>
      </c>
      <c r="E4634">
        <v>196900</v>
      </c>
      <c r="F4634">
        <v>8.1868131868131896E-2</v>
      </c>
      <c r="G4634">
        <v>53</v>
      </c>
    </row>
    <row r="4635" spans="1:7" x14ac:dyDescent="0.25">
      <c r="A4635">
        <v>77062</v>
      </c>
      <c r="B4635" t="s">
        <v>2056</v>
      </c>
      <c r="C4635" t="s">
        <v>6396</v>
      </c>
      <c r="D4635" t="s">
        <v>8252</v>
      </c>
      <c r="E4635">
        <v>239700</v>
      </c>
      <c r="F4635">
        <v>5.22388059701493E-2</v>
      </c>
      <c r="G4635">
        <v>58.5</v>
      </c>
    </row>
    <row r="4636" spans="1:7" x14ac:dyDescent="0.25">
      <c r="A4636">
        <v>97015</v>
      </c>
      <c r="B4636" t="s">
        <v>7414</v>
      </c>
      <c r="C4636" t="s">
        <v>7409</v>
      </c>
      <c r="D4636" t="s">
        <v>8281</v>
      </c>
      <c r="E4636">
        <v>416300</v>
      </c>
      <c r="F4636">
        <v>-8.10102454133905E-3</v>
      </c>
      <c r="G4636">
        <v>58</v>
      </c>
    </row>
    <row r="4637" spans="1:7" x14ac:dyDescent="0.25">
      <c r="A4637">
        <v>94589</v>
      </c>
      <c r="B4637" t="s">
        <v>7203</v>
      </c>
      <c r="C4637" t="s">
        <v>99</v>
      </c>
      <c r="D4637" t="s">
        <v>8279</v>
      </c>
      <c r="E4637">
        <v>393600</v>
      </c>
      <c r="F4637">
        <v>2.60688216892596E-2</v>
      </c>
      <c r="G4637">
        <v>49</v>
      </c>
    </row>
    <row r="4638" spans="1:7" x14ac:dyDescent="0.25">
      <c r="A4638">
        <v>36801</v>
      </c>
      <c r="B4638" t="s">
        <v>3683</v>
      </c>
      <c r="C4638" t="s">
        <v>3568</v>
      </c>
      <c r="D4638" t="s">
        <v>8333</v>
      </c>
      <c r="E4638">
        <v>163200</v>
      </c>
      <c r="F4638">
        <v>5.9740259740259698E-2</v>
      </c>
      <c r="G4638">
        <v>58</v>
      </c>
    </row>
    <row r="4639" spans="1:7" x14ac:dyDescent="0.25">
      <c r="A4639">
        <v>47331</v>
      </c>
      <c r="B4639" t="s">
        <v>4572</v>
      </c>
      <c r="C4639" t="s">
        <v>4413</v>
      </c>
      <c r="D4639" t="s">
        <v>4572</v>
      </c>
      <c r="E4639">
        <v>74500</v>
      </c>
      <c r="F4639">
        <v>6.1253561253561302E-2</v>
      </c>
      <c r="G4639">
        <v>0</v>
      </c>
    </row>
    <row r="4640" spans="1:7" x14ac:dyDescent="0.25">
      <c r="A4640">
        <v>30248</v>
      </c>
      <c r="B4640" t="s">
        <v>2337</v>
      </c>
      <c r="C4640" t="s">
        <v>2990</v>
      </c>
      <c r="D4640" t="s">
        <v>8261</v>
      </c>
      <c r="E4640">
        <v>182800</v>
      </c>
      <c r="F4640">
        <v>7.9102715466351795E-2</v>
      </c>
      <c r="G4640">
        <v>99.5</v>
      </c>
    </row>
    <row r="4641" spans="1:7" x14ac:dyDescent="0.25">
      <c r="A4641">
        <v>32583</v>
      </c>
      <c r="B4641" t="s">
        <v>329</v>
      </c>
      <c r="C4641" t="s">
        <v>3212</v>
      </c>
      <c r="D4641" t="s">
        <v>8356</v>
      </c>
      <c r="E4641">
        <v>159700</v>
      </c>
      <c r="F4641">
        <v>6.9658405894172798E-2</v>
      </c>
      <c r="G4641">
        <v>84</v>
      </c>
    </row>
    <row r="4642" spans="1:7" x14ac:dyDescent="0.25">
      <c r="A4642">
        <v>11803</v>
      </c>
      <c r="B4642" t="s">
        <v>1217</v>
      </c>
      <c r="C4642" t="s">
        <v>1075</v>
      </c>
      <c r="D4642" t="s">
        <v>8250</v>
      </c>
      <c r="E4642">
        <v>590700</v>
      </c>
      <c r="F4642">
        <v>1.0607356715141099E-2</v>
      </c>
      <c r="G4642">
        <v>139.5</v>
      </c>
    </row>
    <row r="4643" spans="1:7" x14ac:dyDescent="0.25">
      <c r="A4643">
        <v>29488</v>
      </c>
      <c r="B4643" t="s">
        <v>2934</v>
      </c>
      <c r="C4643" t="s">
        <v>2868</v>
      </c>
      <c r="E4643">
        <v>98200</v>
      </c>
      <c r="F4643">
        <v>2.0790020790020802E-2</v>
      </c>
      <c r="G4643">
        <v>107</v>
      </c>
    </row>
    <row r="4644" spans="1:7" x14ac:dyDescent="0.25">
      <c r="A4644">
        <v>17408</v>
      </c>
      <c r="B4644" t="s">
        <v>4317</v>
      </c>
      <c r="C4644" t="s">
        <v>1538</v>
      </c>
      <c r="D4644" t="s">
        <v>8310</v>
      </c>
      <c r="E4644">
        <v>178000</v>
      </c>
      <c r="F4644">
        <v>2.4165707710011499E-2</v>
      </c>
      <c r="G4644">
        <v>74.5</v>
      </c>
    </row>
    <row r="4645" spans="1:7" x14ac:dyDescent="0.25">
      <c r="A4645">
        <v>1854</v>
      </c>
      <c r="B4645" t="s">
        <v>258</v>
      </c>
      <c r="C4645" t="s">
        <v>106</v>
      </c>
      <c r="D4645" t="s">
        <v>8271</v>
      </c>
      <c r="E4645">
        <v>284500</v>
      </c>
      <c r="F4645">
        <v>4.0980607391145299E-2</v>
      </c>
      <c r="G4645">
        <v>58</v>
      </c>
    </row>
    <row r="4646" spans="1:7" x14ac:dyDescent="0.25">
      <c r="A4646">
        <v>33558</v>
      </c>
      <c r="B4646" t="s">
        <v>3434</v>
      </c>
      <c r="C4646" t="s">
        <v>3212</v>
      </c>
      <c r="D4646" t="s">
        <v>8283</v>
      </c>
      <c r="E4646">
        <v>352200</v>
      </c>
      <c r="F4646">
        <v>3.3147550601349399E-2</v>
      </c>
      <c r="G4646">
        <v>99</v>
      </c>
    </row>
    <row r="4647" spans="1:7" x14ac:dyDescent="0.25">
      <c r="A4647">
        <v>57105</v>
      </c>
      <c r="B4647" t="s">
        <v>5468</v>
      </c>
      <c r="C4647" t="s">
        <v>5459</v>
      </c>
      <c r="D4647" t="s">
        <v>5468</v>
      </c>
      <c r="E4647">
        <v>183100</v>
      </c>
      <c r="F4647">
        <v>7.0760233918128607E-2</v>
      </c>
      <c r="G4647">
        <v>66.5</v>
      </c>
    </row>
    <row r="4648" spans="1:7" x14ac:dyDescent="0.25">
      <c r="A4648">
        <v>6114</v>
      </c>
      <c r="B4648" t="s">
        <v>640</v>
      </c>
      <c r="C4648" t="s">
        <v>678</v>
      </c>
      <c r="D4648" t="s">
        <v>8276</v>
      </c>
      <c r="E4648">
        <v>146600</v>
      </c>
      <c r="F4648">
        <v>-4.0760869565217399E-3</v>
      </c>
      <c r="G4648">
        <v>109</v>
      </c>
    </row>
    <row r="4649" spans="1:7" x14ac:dyDescent="0.25">
      <c r="A4649">
        <v>95405</v>
      </c>
      <c r="B4649" t="s">
        <v>6847</v>
      </c>
      <c r="C4649" t="s">
        <v>99</v>
      </c>
      <c r="D4649" t="s">
        <v>6847</v>
      </c>
      <c r="E4649">
        <v>597200</v>
      </c>
      <c r="F4649">
        <v>-2.45017967984319E-2</v>
      </c>
      <c r="G4649">
        <v>51.5</v>
      </c>
    </row>
    <row r="4650" spans="1:7" x14ac:dyDescent="0.25">
      <c r="A4650">
        <v>20853</v>
      </c>
      <c r="B4650" t="s">
        <v>2154</v>
      </c>
      <c r="C4650" t="s">
        <v>101</v>
      </c>
      <c r="D4650" t="s">
        <v>8259</v>
      </c>
      <c r="E4650">
        <v>448600</v>
      </c>
      <c r="F4650">
        <v>-1.03684094418707E-2</v>
      </c>
      <c r="G4650">
        <v>70</v>
      </c>
    </row>
    <row r="4651" spans="1:7" x14ac:dyDescent="0.25">
      <c r="A4651">
        <v>37138</v>
      </c>
      <c r="B4651" t="s">
        <v>3695</v>
      </c>
      <c r="C4651" t="s">
        <v>3692</v>
      </c>
      <c r="D4651" t="s">
        <v>8255</v>
      </c>
      <c r="E4651">
        <v>247800</v>
      </c>
      <c r="F4651">
        <v>5.0890585241730298E-2</v>
      </c>
      <c r="G4651">
        <v>68</v>
      </c>
    </row>
    <row r="4652" spans="1:7" x14ac:dyDescent="0.25">
      <c r="A4652">
        <v>47803</v>
      </c>
      <c r="B4652" t="s">
        <v>4614</v>
      </c>
      <c r="C4652" t="s">
        <v>4413</v>
      </c>
      <c r="D4652" t="s">
        <v>4614</v>
      </c>
      <c r="E4652">
        <v>107800</v>
      </c>
      <c r="F4652">
        <v>0.12174817898022899</v>
      </c>
      <c r="G4652">
        <v>61</v>
      </c>
    </row>
    <row r="4653" spans="1:7" x14ac:dyDescent="0.25">
      <c r="A4653">
        <v>4011</v>
      </c>
      <c r="B4653" t="s">
        <v>585</v>
      </c>
      <c r="C4653" t="s">
        <v>575</v>
      </c>
      <c r="D4653" t="s">
        <v>8395</v>
      </c>
      <c r="E4653">
        <v>278100</v>
      </c>
      <c r="F4653">
        <v>8.0839486980178801E-2</v>
      </c>
      <c r="G4653">
        <v>70</v>
      </c>
    </row>
    <row r="4654" spans="1:7" x14ac:dyDescent="0.25">
      <c r="A4654">
        <v>8204</v>
      </c>
      <c r="B4654" t="s">
        <v>982</v>
      </c>
      <c r="C4654" t="s">
        <v>733</v>
      </c>
      <c r="D4654" t="s">
        <v>987</v>
      </c>
      <c r="E4654">
        <v>319700</v>
      </c>
      <c r="F4654">
        <v>3.7676609105180502E-3</v>
      </c>
      <c r="G4654">
        <v>117</v>
      </c>
    </row>
    <row r="4655" spans="1:7" x14ac:dyDescent="0.25">
      <c r="A4655">
        <v>76002</v>
      </c>
      <c r="B4655" t="s">
        <v>356</v>
      </c>
      <c r="C4655" t="s">
        <v>6396</v>
      </c>
      <c r="D4655" t="s">
        <v>8262</v>
      </c>
      <c r="E4655">
        <v>241700</v>
      </c>
      <c r="F4655">
        <v>5.8694699956197999E-2</v>
      </c>
      <c r="G4655">
        <v>48</v>
      </c>
    </row>
    <row r="4656" spans="1:7" x14ac:dyDescent="0.25">
      <c r="A4656">
        <v>36582</v>
      </c>
      <c r="B4656" t="s">
        <v>3677</v>
      </c>
      <c r="C4656" t="s">
        <v>3568</v>
      </c>
      <c r="D4656" t="s">
        <v>3679</v>
      </c>
      <c r="E4656">
        <v>125700</v>
      </c>
      <c r="F4656">
        <v>4.9248747913188597E-2</v>
      </c>
      <c r="G4656">
        <v>91</v>
      </c>
    </row>
    <row r="4657" spans="1:7" x14ac:dyDescent="0.25">
      <c r="A4657">
        <v>93654</v>
      </c>
      <c r="B4657" t="s">
        <v>7148</v>
      </c>
      <c r="C4657" t="s">
        <v>99</v>
      </c>
      <c r="D4657" t="s">
        <v>4174</v>
      </c>
      <c r="E4657">
        <v>231300</v>
      </c>
      <c r="F4657">
        <v>9.6027935399388906E-3</v>
      </c>
      <c r="G4657">
        <v>58</v>
      </c>
    </row>
    <row r="4658" spans="1:7" x14ac:dyDescent="0.25">
      <c r="A4658">
        <v>21286</v>
      </c>
      <c r="B4658" t="s">
        <v>2218</v>
      </c>
      <c r="C4658" t="s">
        <v>101</v>
      </c>
      <c r="D4658" t="s">
        <v>8267</v>
      </c>
      <c r="E4658">
        <v>322500</v>
      </c>
      <c r="F4658">
        <v>-2.77359059391016E-2</v>
      </c>
      <c r="G4658">
        <v>92</v>
      </c>
    </row>
    <row r="4659" spans="1:7" x14ac:dyDescent="0.25">
      <c r="A4659">
        <v>19607</v>
      </c>
      <c r="B4659" t="s">
        <v>2039</v>
      </c>
      <c r="C4659" t="s">
        <v>1538</v>
      </c>
      <c r="D4659" t="s">
        <v>261</v>
      </c>
      <c r="E4659">
        <v>155900</v>
      </c>
      <c r="F4659">
        <v>4.2112299465240602E-2</v>
      </c>
      <c r="G4659">
        <v>77</v>
      </c>
    </row>
    <row r="4660" spans="1:7" x14ac:dyDescent="0.25">
      <c r="A4660">
        <v>27617</v>
      </c>
      <c r="B4660" t="s">
        <v>2660</v>
      </c>
      <c r="C4660" t="s">
        <v>2564</v>
      </c>
      <c r="D4660" t="s">
        <v>2660</v>
      </c>
      <c r="E4660">
        <v>308600</v>
      </c>
      <c r="F4660">
        <v>3.9757412398921797E-2</v>
      </c>
      <c r="G4660">
        <v>50</v>
      </c>
    </row>
    <row r="4661" spans="1:7" x14ac:dyDescent="0.25">
      <c r="A4661">
        <v>30260</v>
      </c>
      <c r="B4661" t="s">
        <v>3055</v>
      </c>
      <c r="C4661" t="s">
        <v>2990</v>
      </c>
      <c r="D4661" t="s">
        <v>8261</v>
      </c>
      <c r="E4661">
        <v>112300</v>
      </c>
      <c r="F4661">
        <v>0.27468785471055601</v>
      </c>
      <c r="G4661">
        <v>58</v>
      </c>
    </row>
    <row r="4662" spans="1:7" x14ac:dyDescent="0.25">
      <c r="A4662">
        <v>39601</v>
      </c>
      <c r="B4662" t="s">
        <v>1177</v>
      </c>
      <c r="C4662" t="s">
        <v>3932</v>
      </c>
      <c r="D4662" t="s">
        <v>1177</v>
      </c>
      <c r="E4662">
        <v>128000</v>
      </c>
      <c r="F4662">
        <v>9.7770154373927998E-2</v>
      </c>
      <c r="G4662">
        <v>0</v>
      </c>
    </row>
    <row r="4663" spans="1:7" x14ac:dyDescent="0.25">
      <c r="A4663">
        <v>33584</v>
      </c>
      <c r="B4663" t="s">
        <v>3441</v>
      </c>
      <c r="C4663" t="s">
        <v>3212</v>
      </c>
      <c r="D4663" t="s">
        <v>8283</v>
      </c>
      <c r="E4663">
        <v>202800</v>
      </c>
      <c r="F4663">
        <v>7.81499202551834E-2</v>
      </c>
      <c r="G4663">
        <v>73</v>
      </c>
    </row>
    <row r="4664" spans="1:7" x14ac:dyDescent="0.25">
      <c r="A4664">
        <v>80249</v>
      </c>
      <c r="B4664" t="s">
        <v>1802</v>
      </c>
      <c r="C4664" t="s">
        <v>6509</v>
      </c>
      <c r="D4664" t="s">
        <v>8274</v>
      </c>
      <c r="E4664">
        <v>342000</v>
      </c>
      <c r="F4664">
        <v>3.6992116434202499E-2</v>
      </c>
      <c r="G4664">
        <v>50</v>
      </c>
    </row>
    <row r="4665" spans="1:7" x14ac:dyDescent="0.25">
      <c r="A4665">
        <v>80439</v>
      </c>
      <c r="B4665" t="s">
        <v>6536</v>
      </c>
      <c r="C4665" t="s">
        <v>6509</v>
      </c>
      <c r="D4665" t="s">
        <v>8274</v>
      </c>
      <c r="E4665">
        <v>621600</v>
      </c>
      <c r="F4665">
        <v>6.4019171516603898E-2</v>
      </c>
      <c r="G4665">
        <v>67.5</v>
      </c>
    </row>
    <row r="4666" spans="1:7" x14ac:dyDescent="0.25">
      <c r="A4666">
        <v>86305</v>
      </c>
      <c r="B4666" t="s">
        <v>5153</v>
      </c>
      <c r="C4666" t="s">
        <v>6743</v>
      </c>
      <c r="D4666" t="s">
        <v>5153</v>
      </c>
      <c r="E4666">
        <v>446600</v>
      </c>
      <c r="F4666">
        <v>3.6916647318319E-2</v>
      </c>
      <c r="G4666">
        <v>115.5</v>
      </c>
    </row>
    <row r="4667" spans="1:7" x14ac:dyDescent="0.25">
      <c r="A4667">
        <v>11741</v>
      </c>
      <c r="B4667" t="s">
        <v>1171</v>
      </c>
      <c r="C4667" t="s">
        <v>1075</v>
      </c>
      <c r="D4667" t="s">
        <v>8250</v>
      </c>
      <c r="E4667">
        <v>389300</v>
      </c>
      <c r="F4667">
        <v>7.00934579439252E-2</v>
      </c>
      <c r="G4667">
        <v>94</v>
      </c>
    </row>
    <row r="4668" spans="1:7" x14ac:dyDescent="0.25">
      <c r="A4668">
        <v>10952</v>
      </c>
      <c r="B4668" t="s">
        <v>1112</v>
      </c>
      <c r="C4668" t="s">
        <v>1075</v>
      </c>
      <c r="D4668" t="s">
        <v>8250</v>
      </c>
      <c r="E4668">
        <v>666300</v>
      </c>
      <c r="F4668">
        <v>3.1743573861876699E-2</v>
      </c>
      <c r="G4668">
        <v>129.5</v>
      </c>
    </row>
    <row r="4669" spans="1:7" x14ac:dyDescent="0.25">
      <c r="A4669">
        <v>28739</v>
      </c>
      <c r="B4669" t="s">
        <v>2844</v>
      </c>
      <c r="C4669" t="s">
        <v>2564</v>
      </c>
      <c r="D4669" t="s">
        <v>2862</v>
      </c>
      <c r="E4669">
        <v>271100</v>
      </c>
      <c r="F4669">
        <v>4.5104086353122602E-2</v>
      </c>
      <c r="G4669">
        <v>86</v>
      </c>
    </row>
    <row r="4670" spans="1:7" x14ac:dyDescent="0.25">
      <c r="A4670">
        <v>30549</v>
      </c>
      <c r="B4670" t="s">
        <v>522</v>
      </c>
      <c r="C4670" t="s">
        <v>2990</v>
      </c>
      <c r="D4670" t="s">
        <v>522</v>
      </c>
      <c r="E4670">
        <v>216200</v>
      </c>
      <c r="F4670">
        <v>0.10025445292620901</v>
      </c>
      <c r="G4670">
        <v>68</v>
      </c>
    </row>
    <row r="4671" spans="1:7" x14ac:dyDescent="0.25">
      <c r="A4671">
        <v>63379</v>
      </c>
      <c r="B4671" t="s">
        <v>515</v>
      </c>
      <c r="C4671" t="s">
        <v>5817</v>
      </c>
      <c r="D4671" t="s">
        <v>8263</v>
      </c>
      <c r="E4671">
        <v>184200</v>
      </c>
      <c r="F4671">
        <v>6.2896710905943495E-2</v>
      </c>
      <c r="G4671">
        <v>60</v>
      </c>
    </row>
    <row r="4672" spans="1:7" x14ac:dyDescent="0.25">
      <c r="A4672">
        <v>74701</v>
      </c>
      <c r="B4672" t="s">
        <v>6379</v>
      </c>
      <c r="C4672" t="s">
        <v>6269</v>
      </c>
      <c r="D4672" t="s">
        <v>6379</v>
      </c>
      <c r="E4672">
        <v>103500</v>
      </c>
      <c r="F4672">
        <v>1.93610842207164E-3</v>
      </c>
      <c r="G4672">
        <v>102</v>
      </c>
    </row>
    <row r="4673" spans="1:7" x14ac:dyDescent="0.25">
      <c r="A4673">
        <v>28443</v>
      </c>
      <c r="B4673" t="s">
        <v>1203</v>
      </c>
      <c r="C4673" t="s">
        <v>2564</v>
      </c>
      <c r="D4673" t="s">
        <v>266</v>
      </c>
      <c r="E4673">
        <v>284000</v>
      </c>
      <c r="F4673">
        <v>5.1073279052553697E-2</v>
      </c>
      <c r="G4673">
        <v>77</v>
      </c>
    </row>
    <row r="4674" spans="1:7" x14ac:dyDescent="0.25">
      <c r="A4674">
        <v>28202</v>
      </c>
      <c r="B4674" t="s">
        <v>648</v>
      </c>
      <c r="C4674" t="s">
        <v>2564</v>
      </c>
      <c r="D4674" t="s">
        <v>8258</v>
      </c>
      <c r="E4674">
        <v>308200</v>
      </c>
      <c r="F4674">
        <v>4.6164290563475902E-2</v>
      </c>
      <c r="G4674">
        <v>89</v>
      </c>
    </row>
    <row r="4675" spans="1:7" x14ac:dyDescent="0.25">
      <c r="A4675">
        <v>27549</v>
      </c>
      <c r="B4675" t="s">
        <v>2645</v>
      </c>
      <c r="C4675" t="s">
        <v>2564</v>
      </c>
      <c r="D4675" t="s">
        <v>2660</v>
      </c>
      <c r="E4675">
        <v>150200</v>
      </c>
      <c r="F4675">
        <v>6.6004258339247696E-2</v>
      </c>
      <c r="G4675">
        <v>77.5</v>
      </c>
    </row>
    <row r="4676" spans="1:7" x14ac:dyDescent="0.25">
      <c r="A4676">
        <v>35749</v>
      </c>
      <c r="B4676" t="s">
        <v>3622</v>
      </c>
      <c r="C4676" t="s">
        <v>3568</v>
      </c>
      <c r="D4676" t="s">
        <v>3620</v>
      </c>
      <c r="E4676">
        <v>179800</v>
      </c>
      <c r="F4676">
        <v>3.9907460960092497E-2</v>
      </c>
      <c r="G4676">
        <v>73</v>
      </c>
    </row>
    <row r="4677" spans="1:7" x14ac:dyDescent="0.25">
      <c r="A4677">
        <v>60467</v>
      </c>
      <c r="B4677" t="s">
        <v>5632</v>
      </c>
      <c r="C4677" t="s">
        <v>5519</v>
      </c>
      <c r="D4677" t="s">
        <v>8251</v>
      </c>
      <c r="E4677">
        <v>319900</v>
      </c>
      <c r="F4677">
        <v>5.9748427672955996E-3</v>
      </c>
      <c r="G4677">
        <v>77</v>
      </c>
    </row>
    <row r="4678" spans="1:7" x14ac:dyDescent="0.25">
      <c r="A4678">
        <v>91324</v>
      </c>
      <c r="B4678" t="s">
        <v>98</v>
      </c>
      <c r="C4678" t="s">
        <v>99</v>
      </c>
      <c r="D4678" t="s">
        <v>8256</v>
      </c>
      <c r="E4678">
        <v>632300</v>
      </c>
      <c r="F4678">
        <v>1.7541036369488301E-2</v>
      </c>
      <c r="G4678">
        <v>62.5</v>
      </c>
    </row>
    <row r="4679" spans="1:7" x14ac:dyDescent="0.25">
      <c r="A4679">
        <v>48009</v>
      </c>
      <c r="B4679" t="s">
        <v>3602</v>
      </c>
      <c r="C4679" t="s">
        <v>4633</v>
      </c>
      <c r="D4679" t="s">
        <v>8278</v>
      </c>
      <c r="E4679">
        <v>490900</v>
      </c>
      <c r="F4679">
        <v>-2.86901464186783E-2</v>
      </c>
      <c r="G4679">
        <v>75</v>
      </c>
    </row>
    <row r="4680" spans="1:7" x14ac:dyDescent="0.25">
      <c r="A4680">
        <v>33782</v>
      </c>
      <c r="B4680" t="s">
        <v>3463</v>
      </c>
      <c r="C4680" t="s">
        <v>3212</v>
      </c>
      <c r="D4680" t="s">
        <v>8283</v>
      </c>
      <c r="E4680">
        <v>184700</v>
      </c>
      <c r="F4680">
        <v>6.14942528735632E-2</v>
      </c>
      <c r="G4680">
        <v>66</v>
      </c>
    </row>
    <row r="4681" spans="1:7" x14ac:dyDescent="0.25">
      <c r="A4681">
        <v>86403</v>
      </c>
      <c r="B4681" t="s">
        <v>6812</v>
      </c>
      <c r="C4681" t="s">
        <v>6743</v>
      </c>
      <c r="D4681" t="s">
        <v>8385</v>
      </c>
      <c r="E4681">
        <v>235500</v>
      </c>
      <c r="F4681">
        <v>6.70593565926597E-2</v>
      </c>
      <c r="G4681">
        <v>93</v>
      </c>
    </row>
    <row r="4682" spans="1:7" x14ac:dyDescent="0.25">
      <c r="A4682">
        <v>91740</v>
      </c>
      <c r="B4682" t="s">
        <v>931</v>
      </c>
      <c r="C4682" t="s">
        <v>99</v>
      </c>
      <c r="D4682" t="s">
        <v>8256</v>
      </c>
      <c r="E4682">
        <v>543700</v>
      </c>
      <c r="F4682">
        <v>-5.1235132662397096E-3</v>
      </c>
      <c r="G4682">
        <v>60</v>
      </c>
    </row>
    <row r="4683" spans="1:7" x14ac:dyDescent="0.25">
      <c r="A4683">
        <v>17406</v>
      </c>
      <c r="B4683" t="s">
        <v>1795</v>
      </c>
      <c r="C4683" t="s">
        <v>1538</v>
      </c>
      <c r="D4683" t="s">
        <v>8310</v>
      </c>
      <c r="E4683">
        <v>170500</v>
      </c>
      <c r="F4683">
        <v>2.7108433734939801E-2</v>
      </c>
      <c r="G4683">
        <v>71</v>
      </c>
    </row>
    <row r="4684" spans="1:7" x14ac:dyDescent="0.25">
      <c r="A4684">
        <v>92394</v>
      </c>
      <c r="B4684" t="s">
        <v>7010</v>
      </c>
      <c r="C4684" t="s">
        <v>99</v>
      </c>
      <c r="D4684" t="s">
        <v>8282</v>
      </c>
      <c r="E4684">
        <v>251000</v>
      </c>
      <c r="F4684">
        <v>3.1224322103533299E-2</v>
      </c>
      <c r="G4684">
        <v>70</v>
      </c>
    </row>
    <row r="4685" spans="1:7" x14ac:dyDescent="0.25">
      <c r="A4685">
        <v>19107</v>
      </c>
      <c r="B4685" t="s">
        <v>1984</v>
      </c>
      <c r="C4685" t="s">
        <v>1538</v>
      </c>
      <c r="D4685" t="s">
        <v>8293</v>
      </c>
      <c r="E4685">
        <v>304000</v>
      </c>
      <c r="F4685">
        <v>5.6235527621567999E-3</v>
      </c>
      <c r="G4685">
        <v>81</v>
      </c>
    </row>
    <row r="4686" spans="1:7" x14ac:dyDescent="0.25">
      <c r="A4686">
        <v>10566</v>
      </c>
      <c r="B4686" t="s">
        <v>1098</v>
      </c>
      <c r="C4686" t="s">
        <v>1075</v>
      </c>
      <c r="D4686" t="s">
        <v>8250</v>
      </c>
      <c r="E4686">
        <v>326800</v>
      </c>
      <c r="F4686">
        <v>6.9021916912005196E-2</v>
      </c>
      <c r="G4686">
        <v>114</v>
      </c>
    </row>
    <row r="4687" spans="1:7" x14ac:dyDescent="0.25">
      <c r="A4687">
        <v>2050</v>
      </c>
      <c r="B4687" t="s">
        <v>304</v>
      </c>
      <c r="C4687" t="s">
        <v>106</v>
      </c>
      <c r="D4687" t="s">
        <v>8271</v>
      </c>
      <c r="E4687">
        <v>461300</v>
      </c>
      <c r="F4687">
        <v>2.1253044055789198E-2</v>
      </c>
      <c r="G4687">
        <v>73</v>
      </c>
    </row>
    <row r="4688" spans="1:7" x14ac:dyDescent="0.25">
      <c r="A4688">
        <v>3051</v>
      </c>
      <c r="B4688" t="s">
        <v>234</v>
      </c>
      <c r="C4688" t="s">
        <v>444</v>
      </c>
      <c r="D4688" t="s">
        <v>8390</v>
      </c>
      <c r="E4688">
        <v>311700</v>
      </c>
      <c r="F4688">
        <v>3.2119205298013202E-2</v>
      </c>
      <c r="G4688">
        <v>70</v>
      </c>
    </row>
    <row r="4689" spans="1:7" x14ac:dyDescent="0.25">
      <c r="A4689">
        <v>30504</v>
      </c>
      <c r="B4689" t="s">
        <v>2081</v>
      </c>
      <c r="C4689" t="s">
        <v>2990</v>
      </c>
      <c r="D4689" t="s">
        <v>2081</v>
      </c>
      <c r="E4689">
        <v>175800</v>
      </c>
      <c r="F4689">
        <v>8.9894606323620604E-2</v>
      </c>
      <c r="G4689">
        <v>83.5</v>
      </c>
    </row>
    <row r="4690" spans="1:7" x14ac:dyDescent="0.25">
      <c r="A4690">
        <v>17057</v>
      </c>
      <c r="B4690" t="s">
        <v>1761</v>
      </c>
      <c r="C4690" t="s">
        <v>1538</v>
      </c>
      <c r="D4690" t="s">
        <v>8364</v>
      </c>
      <c r="E4690">
        <v>149100</v>
      </c>
      <c r="F4690">
        <v>8.9912280701754402E-2</v>
      </c>
      <c r="G4690">
        <v>66.5</v>
      </c>
    </row>
    <row r="4691" spans="1:7" x14ac:dyDescent="0.25">
      <c r="A4691">
        <v>70363</v>
      </c>
      <c r="B4691" t="s">
        <v>6115</v>
      </c>
      <c r="C4691" t="s">
        <v>6091</v>
      </c>
      <c r="D4691" t="s">
        <v>8347</v>
      </c>
      <c r="E4691">
        <v>119800</v>
      </c>
      <c r="F4691">
        <v>6.8688670829616397E-2</v>
      </c>
      <c r="G4691">
        <v>93.5</v>
      </c>
    </row>
    <row r="4692" spans="1:7" x14ac:dyDescent="0.25">
      <c r="A4692">
        <v>84058</v>
      </c>
      <c r="B4692" t="s">
        <v>6707</v>
      </c>
      <c r="C4692" t="s">
        <v>6693</v>
      </c>
      <c r="D4692" t="s">
        <v>8349</v>
      </c>
      <c r="E4692">
        <v>318200</v>
      </c>
      <c r="F4692">
        <v>6.4214046822742496E-2</v>
      </c>
      <c r="G4692">
        <v>52.5</v>
      </c>
    </row>
    <row r="4693" spans="1:7" x14ac:dyDescent="0.25">
      <c r="A4693">
        <v>66208</v>
      </c>
      <c r="B4693" t="s">
        <v>5985</v>
      </c>
      <c r="C4693" t="s">
        <v>5958</v>
      </c>
      <c r="D4693" t="s">
        <v>5890</v>
      </c>
      <c r="E4693">
        <v>312700</v>
      </c>
      <c r="F4693">
        <v>1.98956294846706E-2</v>
      </c>
      <c r="G4693">
        <v>48.5</v>
      </c>
    </row>
    <row r="4694" spans="1:7" x14ac:dyDescent="0.25">
      <c r="A4694">
        <v>14607</v>
      </c>
      <c r="B4694" t="s">
        <v>403</v>
      </c>
      <c r="C4694" t="s">
        <v>1075</v>
      </c>
      <c r="D4694" t="s">
        <v>403</v>
      </c>
      <c r="E4694">
        <v>213700</v>
      </c>
      <c r="F4694">
        <v>8.9750127485976494E-2</v>
      </c>
      <c r="G4694">
        <v>83</v>
      </c>
    </row>
    <row r="4695" spans="1:7" x14ac:dyDescent="0.25">
      <c r="A4695">
        <v>19150</v>
      </c>
      <c r="B4695" t="s">
        <v>1984</v>
      </c>
      <c r="C4695" t="s">
        <v>1538</v>
      </c>
      <c r="D4695" t="s">
        <v>8293</v>
      </c>
      <c r="E4695">
        <v>169900</v>
      </c>
      <c r="F4695">
        <v>2.1033653846153799E-2</v>
      </c>
      <c r="G4695">
        <v>85</v>
      </c>
    </row>
    <row r="4696" spans="1:7" x14ac:dyDescent="0.25">
      <c r="A4696">
        <v>45237</v>
      </c>
      <c r="B4696" t="s">
        <v>4333</v>
      </c>
      <c r="C4696" t="s">
        <v>4080</v>
      </c>
      <c r="D4696" t="s">
        <v>4333</v>
      </c>
      <c r="E4696">
        <v>105200</v>
      </c>
      <c r="F4696">
        <v>0.112050739957717</v>
      </c>
      <c r="G4696">
        <v>78</v>
      </c>
    </row>
    <row r="4697" spans="1:7" x14ac:dyDescent="0.25">
      <c r="A4697">
        <v>33547</v>
      </c>
      <c r="B4697" t="s">
        <v>3433</v>
      </c>
      <c r="C4697" t="s">
        <v>3212</v>
      </c>
      <c r="D4697" t="s">
        <v>8283</v>
      </c>
      <c r="E4697">
        <v>330200</v>
      </c>
      <c r="F4697">
        <v>3.6084091622215299E-2</v>
      </c>
      <c r="G4697">
        <v>101</v>
      </c>
    </row>
    <row r="4698" spans="1:7" x14ac:dyDescent="0.25">
      <c r="A4698">
        <v>92011</v>
      </c>
      <c r="B4698" t="s">
        <v>6957</v>
      </c>
      <c r="C4698" t="s">
        <v>99</v>
      </c>
      <c r="D4698" t="s">
        <v>8275</v>
      </c>
      <c r="E4698">
        <v>911500</v>
      </c>
      <c r="F4698">
        <v>-1.2352367537111299E-2</v>
      </c>
      <c r="G4698">
        <v>61.5</v>
      </c>
    </row>
    <row r="4699" spans="1:7" x14ac:dyDescent="0.25">
      <c r="A4699">
        <v>33716</v>
      </c>
      <c r="B4699" t="s">
        <v>3453</v>
      </c>
      <c r="C4699" t="s">
        <v>3212</v>
      </c>
      <c r="D4699" t="s">
        <v>8283</v>
      </c>
      <c r="E4699">
        <v>295500</v>
      </c>
      <c r="F4699">
        <v>1.23329907502569E-2</v>
      </c>
      <c r="G4699">
        <v>74</v>
      </c>
    </row>
    <row r="4700" spans="1:7" x14ac:dyDescent="0.25">
      <c r="A4700">
        <v>86404</v>
      </c>
      <c r="B4700" t="s">
        <v>6812</v>
      </c>
      <c r="C4700" t="s">
        <v>6743</v>
      </c>
      <c r="D4700" t="s">
        <v>8385</v>
      </c>
      <c r="E4700">
        <v>308200</v>
      </c>
      <c r="F4700">
        <v>7.7999300454704407E-2</v>
      </c>
      <c r="G4700">
        <v>87</v>
      </c>
    </row>
    <row r="4701" spans="1:7" x14ac:dyDescent="0.25">
      <c r="A4701">
        <v>20601</v>
      </c>
      <c r="B4701" t="s">
        <v>2090</v>
      </c>
      <c r="C4701" t="s">
        <v>101</v>
      </c>
      <c r="D4701" t="s">
        <v>8259</v>
      </c>
      <c r="E4701">
        <v>299100</v>
      </c>
      <c r="F4701">
        <v>1.94274028629857E-2</v>
      </c>
      <c r="G4701">
        <v>86.5</v>
      </c>
    </row>
    <row r="4702" spans="1:7" x14ac:dyDescent="0.25">
      <c r="A4702">
        <v>27312</v>
      </c>
      <c r="B4702" t="s">
        <v>2603</v>
      </c>
      <c r="C4702" t="s">
        <v>2564</v>
      </c>
      <c r="D4702" t="s">
        <v>8300</v>
      </c>
      <c r="E4702">
        <v>304400</v>
      </c>
      <c r="F4702">
        <v>4.4970820460006902E-2</v>
      </c>
      <c r="G4702">
        <v>78.5</v>
      </c>
    </row>
    <row r="4703" spans="1:7" x14ac:dyDescent="0.25">
      <c r="A4703">
        <v>91303</v>
      </c>
      <c r="B4703" t="s">
        <v>98</v>
      </c>
      <c r="C4703" t="s">
        <v>99</v>
      </c>
      <c r="D4703" t="s">
        <v>8256</v>
      </c>
      <c r="E4703">
        <v>525000</v>
      </c>
      <c r="F4703">
        <v>2.1400778210116701E-2</v>
      </c>
      <c r="G4703">
        <v>64</v>
      </c>
    </row>
    <row r="4704" spans="1:7" x14ac:dyDescent="0.25">
      <c r="A4704">
        <v>75119</v>
      </c>
      <c r="B4704" t="s">
        <v>6416</v>
      </c>
      <c r="C4704" t="s">
        <v>6396</v>
      </c>
      <c r="D4704" t="s">
        <v>8262</v>
      </c>
      <c r="E4704">
        <v>165500</v>
      </c>
      <c r="F4704">
        <v>6.4308681672025705E-2</v>
      </c>
      <c r="G4704">
        <v>70</v>
      </c>
    </row>
    <row r="4705" spans="1:7" x14ac:dyDescent="0.25">
      <c r="A4705">
        <v>33544</v>
      </c>
      <c r="B4705" t="s">
        <v>3432</v>
      </c>
      <c r="C4705" t="s">
        <v>3212</v>
      </c>
      <c r="D4705" t="s">
        <v>8283</v>
      </c>
      <c r="E4705">
        <v>274700</v>
      </c>
      <c r="F4705">
        <v>2.0810107766629501E-2</v>
      </c>
      <c r="G4705">
        <v>73</v>
      </c>
    </row>
    <row r="4706" spans="1:7" x14ac:dyDescent="0.25">
      <c r="A4706">
        <v>98199</v>
      </c>
      <c r="B4706" t="s">
        <v>7542</v>
      </c>
      <c r="C4706" t="s">
        <v>7521</v>
      </c>
      <c r="D4706" t="s">
        <v>8268</v>
      </c>
      <c r="E4706">
        <v>917800</v>
      </c>
      <c r="F4706">
        <v>-1.0991379310344799E-2</v>
      </c>
      <c r="G4706">
        <v>50</v>
      </c>
    </row>
    <row r="4707" spans="1:7" x14ac:dyDescent="0.25">
      <c r="A4707">
        <v>98008</v>
      </c>
      <c r="B4707" t="s">
        <v>1588</v>
      </c>
      <c r="C4707" t="s">
        <v>7521</v>
      </c>
      <c r="D4707" t="s">
        <v>8268</v>
      </c>
      <c r="E4707">
        <v>813000</v>
      </c>
      <c r="F4707">
        <v>-2.0717899301373199E-2</v>
      </c>
      <c r="G4707">
        <v>40</v>
      </c>
    </row>
    <row r="4708" spans="1:7" x14ac:dyDescent="0.25">
      <c r="A4708">
        <v>44138</v>
      </c>
      <c r="B4708" t="s">
        <v>4224</v>
      </c>
      <c r="C4708" t="s">
        <v>4080</v>
      </c>
      <c r="D4708" t="s">
        <v>8270</v>
      </c>
      <c r="E4708">
        <v>182700</v>
      </c>
      <c r="F4708">
        <v>4.1619156214367202E-2</v>
      </c>
      <c r="G4708">
        <v>67.5</v>
      </c>
    </row>
    <row r="4709" spans="1:7" x14ac:dyDescent="0.25">
      <c r="A4709">
        <v>14228</v>
      </c>
      <c r="B4709" t="s">
        <v>108</v>
      </c>
      <c r="C4709" t="s">
        <v>1075</v>
      </c>
      <c r="D4709" t="s">
        <v>8302</v>
      </c>
      <c r="E4709">
        <v>216600</v>
      </c>
      <c r="F4709">
        <v>5.6585365853658497E-2</v>
      </c>
      <c r="G4709">
        <v>87.5</v>
      </c>
    </row>
    <row r="4710" spans="1:7" x14ac:dyDescent="0.25">
      <c r="A4710">
        <v>64081</v>
      </c>
      <c r="B4710" t="s">
        <v>5885</v>
      </c>
      <c r="C4710" t="s">
        <v>5817</v>
      </c>
      <c r="D4710" t="s">
        <v>5890</v>
      </c>
      <c r="E4710">
        <v>268300</v>
      </c>
      <c r="F4710">
        <v>4.9276495893625302E-2</v>
      </c>
      <c r="G4710">
        <v>53</v>
      </c>
    </row>
    <row r="4711" spans="1:7" x14ac:dyDescent="0.25">
      <c r="A4711">
        <v>19977</v>
      </c>
      <c r="B4711" t="s">
        <v>2063</v>
      </c>
      <c r="C4711" t="s">
        <v>2044</v>
      </c>
      <c r="D4711" t="s">
        <v>297</v>
      </c>
      <c r="E4711">
        <v>242100</v>
      </c>
      <c r="F4711">
        <v>1.2123745819398001E-2</v>
      </c>
      <c r="G4711">
        <v>82</v>
      </c>
    </row>
    <row r="4712" spans="1:7" x14ac:dyDescent="0.25">
      <c r="A4712">
        <v>36867</v>
      </c>
      <c r="B4712" t="s">
        <v>3688</v>
      </c>
      <c r="C4712" t="s">
        <v>3568</v>
      </c>
      <c r="D4712" t="s">
        <v>2838</v>
      </c>
      <c r="E4712">
        <v>93800</v>
      </c>
      <c r="F4712">
        <v>5.7497181510710302E-2</v>
      </c>
      <c r="G4712">
        <v>87</v>
      </c>
    </row>
    <row r="4713" spans="1:7" x14ac:dyDescent="0.25">
      <c r="A4713">
        <v>8088</v>
      </c>
      <c r="B4713" t="s">
        <v>133</v>
      </c>
      <c r="C4713" t="s">
        <v>733</v>
      </c>
      <c r="D4713" t="s">
        <v>8293</v>
      </c>
      <c r="E4713">
        <v>270100</v>
      </c>
      <c r="F4713">
        <v>4.0847784200385401E-2</v>
      </c>
      <c r="G4713">
        <v>137</v>
      </c>
    </row>
    <row r="4714" spans="1:7" x14ac:dyDescent="0.25">
      <c r="A4714">
        <v>93060</v>
      </c>
      <c r="B4714" t="s">
        <v>7064</v>
      </c>
      <c r="C4714" t="s">
        <v>99</v>
      </c>
      <c r="D4714" t="s">
        <v>8296</v>
      </c>
      <c r="E4714">
        <v>472900</v>
      </c>
      <c r="F4714">
        <v>5.7468694096601103E-2</v>
      </c>
      <c r="G4714">
        <v>65</v>
      </c>
    </row>
    <row r="4715" spans="1:7" x14ac:dyDescent="0.25">
      <c r="A4715">
        <v>55420</v>
      </c>
      <c r="B4715" t="s">
        <v>4578</v>
      </c>
      <c r="C4715" t="s">
        <v>5260</v>
      </c>
      <c r="D4715" t="s">
        <v>8314</v>
      </c>
      <c r="E4715">
        <v>250500</v>
      </c>
      <c r="F4715">
        <v>5.20789584208316E-2</v>
      </c>
      <c r="G4715">
        <v>62</v>
      </c>
    </row>
    <row r="4716" spans="1:7" x14ac:dyDescent="0.25">
      <c r="A4716">
        <v>78242</v>
      </c>
      <c r="B4716" t="s">
        <v>3440</v>
      </c>
      <c r="C4716" t="s">
        <v>6396</v>
      </c>
      <c r="D4716" t="s">
        <v>8257</v>
      </c>
      <c r="E4716">
        <v>118800</v>
      </c>
      <c r="F4716">
        <v>8.4931506849315094E-2</v>
      </c>
      <c r="G4716">
        <v>63</v>
      </c>
    </row>
    <row r="4717" spans="1:7" x14ac:dyDescent="0.25">
      <c r="A4717">
        <v>55129</v>
      </c>
      <c r="B4717" t="s">
        <v>1115</v>
      </c>
      <c r="C4717" t="s">
        <v>5260</v>
      </c>
      <c r="D4717" t="s">
        <v>8314</v>
      </c>
      <c r="E4717">
        <v>415800</v>
      </c>
      <c r="F4717">
        <v>2.36336779911374E-2</v>
      </c>
      <c r="G4717">
        <v>92</v>
      </c>
    </row>
    <row r="4718" spans="1:7" x14ac:dyDescent="0.25">
      <c r="A4718">
        <v>60172</v>
      </c>
      <c r="B4718" t="s">
        <v>790</v>
      </c>
      <c r="C4718" t="s">
        <v>5519</v>
      </c>
      <c r="D4718" t="s">
        <v>8251</v>
      </c>
      <c r="E4718">
        <v>251500</v>
      </c>
      <c r="F4718">
        <v>3.1583264971287897E-2</v>
      </c>
      <c r="G4718">
        <v>67</v>
      </c>
    </row>
    <row r="4719" spans="1:7" x14ac:dyDescent="0.25">
      <c r="A4719">
        <v>90272</v>
      </c>
      <c r="B4719" t="s">
        <v>98</v>
      </c>
      <c r="C4719" t="s">
        <v>99</v>
      </c>
      <c r="D4719" t="s">
        <v>8256</v>
      </c>
      <c r="E4719">
        <v>2980100</v>
      </c>
      <c r="F4719">
        <v>-3.0830270903118798E-2</v>
      </c>
      <c r="G4719">
        <v>71</v>
      </c>
    </row>
    <row r="4720" spans="1:7" x14ac:dyDescent="0.25">
      <c r="A4720">
        <v>5701</v>
      </c>
      <c r="B4720" t="s">
        <v>666</v>
      </c>
      <c r="C4720" t="s">
        <v>641</v>
      </c>
      <c r="D4720" t="s">
        <v>666</v>
      </c>
      <c r="E4720">
        <v>149200</v>
      </c>
      <c r="F4720">
        <v>5.0704225352112699E-2</v>
      </c>
      <c r="G4720">
        <v>106</v>
      </c>
    </row>
    <row r="4721" spans="1:7" x14ac:dyDescent="0.25">
      <c r="A4721">
        <v>11361</v>
      </c>
      <c r="B4721" t="s">
        <v>1074</v>
      </c>
      <c r="C4721" t="s">
        <v>1075</v>
      </c>
      <c r="D4721" t="s">
        <v>8250</v>
      </c>
      <c r="E4721">
        <v>869800</v>
      </c>
      <c r="F4721">
        <v>1.3989274889251601E-2</v>
      </c>
      <c r="G4721">
        <v>135</v>
      </c>
    </row>
    <row r="4722" spans="1:7" x14ac:dyDescent="0.25">
      <c r="A4722">
        <v>37148</v>
      </c>
      <c r="B4722" t="s">
        <v>607</v>
      </c>
      <c r="C4722" t="s">
        <v>3692</v>
      </c>
      <c r="D4722" t="s">
        <v>8255</v>
      </c>
      <c r="E4722">
        <v>174100</v>
      </c>
      <c r="F4722">
        <v>6.41809290953545E-2</v>
      </c>
      <c r="G4722">
        <v>66.5</v>
      </c>
    </row>
    <row r="4723" spans="1:7" x14ac:dyDescent="0.25">
      <c r="A4723">
        <v>84414</v>
      </c>
      <c r="B4723" t="s">
        <v>6728</v>
      </c>
      <c r="C4723" t="s">
        <v>6693</v>
      </c>
      <c r="D4723" t="s">
        <v>8321</v>
      </c>
      <c r="E4723">
        <v>335900</v>
      </c>
      <c r="F4723">
        <v>0.10239579914670199</v>
      </c>
      <c r="G4723">
        <v>51</v>
      </c>
    </row>
    <row r="4724" spans="1:7" x14ac:dyDescent="0.25">
      <c r="A4724">
        <v>72118</v>
      </c>
      <c r="B4724" t="s">
        <v>6226</v>
      </c>
      <c r="C4724" t="s">
        <v>6206</v>
      </c>
      <c r="D4724" t="s">
        <v>8326</v>
      </c>
      <c r="E4724">
        <v>81700</v>
      </c>
      <c r="F4724">
        <v>3.02648171500631E-2</v>
      </c>
      <c r="G4724">
        <v>78.5</v>
      </c>
    </row>
    <row r="4725" spans="1:7" x14ac:dyDescent="0.25">
      <c r="A4725">
        <v>63043</v>
      </c>
      <c r="B4725" t="s">
        <v>5826</v>
      </c>
      <c r="C4725" t="s">
        <v>5817</v>
      </c>
      <c r="D4725" t="s">
        <v>8263</v>
      </c>
      <c r="E4725">
        <v>172900</v>
      </c>
      <c r="F4725">
        <v>5.8173356602676E-3</v>
      </c>
      <c r="G4725">
        <v>51</v>
      </c>
    </row>
    <row r="4726" spans="1:7" x14ac:dyDescent="0.25">
      <c r="A4726">
        <v>30307</v>
      </c>
      <c r="B4726" t="s">
        <v>3063</v>
      </c>
      <c r="C4726" t="s">
        <v>2990</v>
      </c>
      <c r="D4726" t="s">
        <v>8261</v>
      </c>
      <c r="E4726">
        <v>543400</v>
      </c>
      <c r="F4726">
        <v>0</v>
      </c>
      <c r="G4726">
        <v>48</v>
      </c>
    </row>
    <row r="4727" spans="1:7" x14ac:dyDescent="0.25">
      <c r="A4727">
        <v>46158</v>
      </c>
      <c r="B4727" t="s">
        <v>2711</v>
      </c>
      <c r="C4727" t="s">
        <v>4413</v>
      </c>
      <c r="D4727" t="s">
        <v>8292</v>
      </c>
      <c r="E4727">
        <v>186400</v>
      </c>
      <c r="F4727">
        <v>9.64705882352941E-2</v>
      </c>
      <c r="G4727">
        <v>57</v>
      </c>
    </row>
    <row r="4728" spans="1:7" x14ac:dyDescent="0.25">
      <c r="A4728">
        <v>8638</v>
      </c>
      <c r="B4728" t="s">
        <v>1026</v>
      </c>
      <c r="C4728" t="s">
        <v>733</v>
      </c>
      <c r="D4728" t="s">
        <v>1025</v>
      </c>
      <c r="E4728">
        <v>139600</v>
      </c>
      <c r="F4728">
        <v>3.7918215613382898E-2</v>
      </c>
      <c r="G4728">
        <v>103</v>
      </c>
    </row>
    <row r="4729" spans="1:7" x14ac:dyDescent="0.25">
      <c r="A4729">
        <v>76114</v>
      </c>
      <c r="B4729" t="s">
        <v>6454</v>
      </c>
      <c r="C4729" t="s">
        <v>6396</v>
      </c>
      <c r="D4729" t="s">
        <v>8262</v>
      </c>
      <c r="E4729">
        <v>151000</v>
      </c>
      <c r="F4729">
        <v>5.1532033426183899E-2</v>
      </c>
      <c r="G4729">
        <v>63</v>
      </c>
    </row>
    <row r="4730" spans="1:7" x14ac:dyDescent="0.25">
      <c r="A4730">
        <v>77076</v>
      </c>
      <c r="B4730" t="s">
        <v>2056</v>
      </c>
      <c r="C4730" t="s">
        <v>6396</v>
      </c>
      <c r="D4730" t="s">
        <v>8252</v>
      </c>
      <c r="E4730">
        <v>127400</v>
      </c>
      <c r="F4730">
        <v>8.05767599660729E-2</v>
      </c>
      <c r="G4730">
        <v>77</v>
      </c>
    </row>
    <row r="4731" spans="1:7" x14ac:dyDescent="0.25">
      <c r="A4731">
        <v>28613</v>
      </c>
      <c r="B4731" t="s">
        <v>2811</v>
      </c>
      <c r="C4731" t="s">
        <v>2564</v>
      </c>
      <c r="D4731" t="s">
        <v>8307</v>
      </c>
      <c r="E4731">
        <v>145400</v>
      </c>
      <c r="F4731">
        <v>7.22713864306785E-2</v>
      </c>
      <c r="G4731">
        <v>61</v>
      </c>
    </row>
    <row r="4732" spans="1:7" x14ac:dyDescent="0.25">
      <c r="A4732">
        <v>59808</v>
      </c>
      <c r="B4732" t="s">
        <v>5507</v>
      </c>
      <c r="C4732" t="s">
        <v>5488</v>
      </c>
      <c r="D4732" t="s">
        <v>5507</v>
      </c>
      <c r="E4732">
        <v>325800</v>
      </c>
      <c r="F4732">
        <v>7.5602509078903896E-2</v>
      </c>
      <c r="G4732">
        <v>67.5</v>
      </c>
    </row>
    <row r="4733" spans="1:7" x14ac:dyDescent="0.25">
      <c r="A4733">
        <v>72301</v>
      </c>
      <c r="B4733" t="s">
        <v>7929</v>
      </c>
      <c r="C4733" t="s">
        <v>6206</v>
      </c>
      <c r="D4733" t="s">
        <v>3852</v>
      </c>
      <c r="E4733">
        <v>68600</v>
      </c>
      <c r="F4733">
        <v>2.0833333333333301E-2</v>
      </c>
      <c r="G4733">
        <v>85</v>
      </c>
    </row>
    <row r="4734" spans="1:7" x14ac:dyDescent="0.25">
      <c r="A4734">
        <v>11725</v>
      </c>
      <c r="B4734" t="s">
        <v>1181</v>
      </c>
      <c r="C4734" t="s">
        <v>1075</v>
      </c>
      <c r="D4734" t="s">
        <v>8250</v>
      </c>
      <c r="E4734">
        <v>482000</v>
      </c>
      <c r="F4734">
        <v>4.7370708387657501E-2</v>
      </c>
      <c r="G4734">
        <v>111</v>
      </c>
    </row>
    <row r="4735" spans="1:7" x14ac:dyDescent="0.25">
      <c r="A4735">
        <v>35404</v>
      </c>
      <c r="B4735" t="s">
        <v>3608</v>
      </c>
      <c r="C4735" t="s">
        <v>3568</v>
      </c>
      <c r="D4735" t="s">
        <v>3608</v>
      </c>
      <c r="E4735">
        <v>117900</v>
      </c>
      <c r="F4735">
        <v>4.8932384341636999E-2</v>
      </c>
      <c r="G4735">
        <v>134</v>
      </c>
    </row>
    <row r="4736" spans="1:7" x14ac:dyDescent="0.25">
      <c r="A4736">
        <v>20912</v>
      </c>
      <c r="B4736" t="s">
        <v>2171</v>
      </c>
      <c r="C4736" t="s">
        <v>101</v>
      </c>
      <c r="D4736" t="s">
        <v>8259</v>
      </c>
      <c r="E4736">
        <v>527000</v>
      </c>
      <c r="F4736">
        <v>1.0740314537782901E-2</v>
      </c>
      <c r="G4736">
        <v>88.5</v>
      </c>
    </row>
    <row r="4737" spans="1:7" x14ac:dyDescent="0.25">
      <c r="A4737">
        <v>11412</v>
      </c>
      <c r="B4737" t="s">
        <v>1074</v>
      </c>
      <c r="C4737" t="s">
        <v>1075</v>
      </c>
      <c r="D4737" t="s">
        <v>8250</v>
      </c>
      <c r="E4737">
        <v>481600</v>
      </c>
      <c r="F4737">
        <v>8.2004044035048296E-2</v>
      </c>
      <c r="G4737">
        <v>153</v>
      </c>
    </row>
    <row r="4738" spans="1:7" x14ac:dyDescent="0.25">
      <c r="A4738">
        <v>98406</v>
      </c>
      <c r="B4738" t="s">
        <v>7605</v>
      </c>
      <c r="C4738" t="s">
        <v>7521</v>
      </c>
      <c r="D4738" t="s">
        <v>8268</v>
      </c>
      <c r="E4738">
        <v>403800</v>
      </c>
      <c r="F4738">
        <v>1.2283780396089201E-2</v>
      </c>
      <c r="G4738">
        <v>49</v>
      </c>
    </row>
    <row r="4739" spans="1:7" x14ac:dyDescent="0.25">
      <c r="A4739">
        <v>52241</v>
      </c>
      <c r="B4739" t="s">
        <v>5022</v>
      </c>
      <c r="C4739" t="s">
        <v>4942</v>
      </c>
      <c r="D4739" t="s">
        <v>5020</v>
      </c>
      <c r="E4739">
        <v>187600</v>
      </c>
      <c r="F4739">
        <v>2.4017467248908301E-2</v>
      </c>
      <c r="G4739">
        <v>78</v>
      </c>
    </row>
    <row r="4740" spans="1:7" x14ac:dyDescent="0.25">
      <c r="A4740">
        <v>30291</v>
      </c>
      <c r="B4740" t="s">
        <v>782</v>
      </c>
      <c r="C4740" t="s">
        <v>2990</v>
      </c>
      <c r="D4740" t="s">
        <v>8261</v>
      </c>
      <c r="E4740">
        <v>129600</v>
      </c>
      <c r="F4740">
        <v>0.12402428447528201</v>
      </c>
      <c r="G4740">
        <v>61</v>
      </c>
    </row>
    <row r="4741" spans="1:7" x14ac:dyDescent="0.25">
      <c r="A4741">
        <v>91504</v>
      </c>
      <c r="B4741" t="s">
        <v>4234</v>
      </c>
      <c r="C4741" t="s">
        <v>99</v>
      </c>
      <c r="D4741" t="s">
        <v>8256</v>
      </c>
      <c r="E4741">
        <v>863700</v>
      </c>
      <c r="F4741">
        <v>3.7477477477477497E-2</v>
      </c>
      <c r="G4741">
        <v>52.5</v>
      </c>
    </row>
    <row r="4742" spans="1:7" x14ac:dyDescent="0.25">
      <c r="A4742">
        <v>98671</v>
      </c>
      <c r="B4742" t="s">
        <v>7637</v>
      </c>
      <c r="C4742" t="s">
        <v>7521</v>
      </c>
      <c r="D4742" t="s">
        <v>8281</v>
      </c>
      <c r="E4742">
        <v>401700</v>
      </c>
      <c r="F4742">
        <v>1.9801980198019799E-2</v>
      </c>
      <c r="G4742">
        <v>71</v>
      </c>
    </row>
    <row r="4743" spans="1:7" x14ac:dyDescent="0.25">
      <c r="A4743">
        <v>94612</v>
      </c>
      <c r="B4743" t="s">
        <v>639</v>
      </c>
      <c r="C4743" t="s">
        <v>99</v>
      </c>
      <c r="D4743" t="s">
        <v>8253</v>
      </c>
      <c r="E4743">
        <v>705500</v>
      </c>
      <c r="F4743">
        <v>3.0980564080081801E-2</v>
      </c>
      <c r="G4743">
        <v>41</v>
      </c>
    </row>
    <row r="4744" spans="1:7" x14ac:dyDescent="0.25">
      <c r="A4744">
        <v>75455</v>
      </c>
      <c r="B4744" t="s">
        <v>2713</v>
      </c>
      <c r="C4744" t="s">
        <v>6396</v>
      </c>
      <c r="D4744" t="s">
        <v>2713</v>
      </c>
      <c r="E4744">
        <v>119200</v>
      </c>
      <c r="F4744">
        <v>-8.3822296730930396E-4</v>
      </c>
      <c r="G4744">
        <v>142</v>
      </c>
    </row>
    <row r="4745" spans="1:7" x14ac:dyDescent="0.25">
      <c r="A4745">
        <v>53027</v>
      </c>
      <c r="B4745" t="s">
        <v>640</v>
      </c>
      <c r="C4745" t="s">
        <v>5049</v>
      </c>
      <c r="D4745" t="s">
        <v>8331</v>
      </c>
      <c r="E4745">
        <v>239900</v>
      </c>
      <c r="F4745">
        <v>5.0810337275514698E-2</v>
      </c>
      <c r="G4745">
        <v>76</v>
      </c>
    </row>
    <row r="4746" spans="1:7" x14ac:dyDescent="0.25">
      <c r="A4746">
        <v>68107</v>
      </c>
      <c r="B4746" t="s">
        <v>6069</v>
      </c>
      <c r="C4746" t="s">
        <v>6064</v>
      </c>
      <c r="D4746" t="s">
        <v>8386</v>
      </c>
      <c r="E4746">
        <v>104000</v>
      </c>
      <c r="F4746">
        <v>1.7612524461839502E-2</v>
      </c>
      <c r="G4746">
        <v>50</v>
      </c>
    </row>
    <row r="4747" spans="1:7" x14ac:dyDescent="0.25">
      <c r="A4747">
        <v>98074</v>
      </c>
      <c r="B4747" t="s">
        <v>7541</v>
      </c>
      <c r="C4747" t="s">
        <v>7521</v>
      </c>
      <c r="D4747" t="s">
        <v>8268</v>
      </c>
      <c r="E4747">
        <v>883700</v>
      </c>
      <c r="F4747">
        <v>-2.8474054529463499E-2</v>
      </c>
      <c r="G4747">
        <v>56</v>
      </c>
    </row>
    <row r="4748" spans="1:7" x14ac:dyDescent="0.25">
      <c r="A4748">
        <v>90713</v>
      </c>
      <c r="B4748" t="s">
        <v>1028</v>
      </c>
      <c r="C4748" t="s">
        <v>99</v>
      </c>
      <c r="D4748" t="s">
        <v>8256</v>
      </c>
      <c r="E4748">
        <v>604800</v>
      </c>
      <c r="F4748">
        <v>1.47651006711409E-2</v>
      </c>
      <c r="G4748">
        <v>56</v>
      </c>
    </row>
    <row r="4749" spans="1:7" x14ac:dyDescent="0.25">
      <c r="A4749">
        <v>34212</v>
      </c>
      <c r="B4749" t="s">
        <v>3503</v>
      </c>
      <c r="C4749" t="s">
        <v>3212</v>
      </c>
      <c r="D4749" t="s">
        <v>8311</v>
      </c>
      <c r="E4749">
        <v>352700</v>
      </c>
      <c r="F4749">
        <v>2.5887143688190801E-2</v>
      </c>
      <c r="G4749">
        <v>119.5</v>
      </c>
    </row>
    <row r="4750" spans="1:7" x14ac:dyDescent="0.25">
      <c r="A4750">
        <v>2879</v>
      </c>
      <c r="B4750" t="s">
        <v>431</v>
      </c>
      <c r="C4750" t="s">
        <v>408</v>
      </c>
      <c r="D4750" t="s">
        <v>8324</v>
      </c>
      <c r="E4750">
        <v>378200</v>
      </c>
      <c r="F4750">
        <v>-5.2854122621564495E-4</v>
      </c>
      <c r="G4750">
        <v>74.5</v>
      </c>
    </row>
    <row r="4751" spans="1:7" x14ac:dyDescent="0.25">
      <c r="A4751">
        <v>46845</v>
      </c>
      <c r="B4751" t="s">
        <v>4517</v>
      </c>
      <c r="C4751" t="s">
        <v>4413</v>
      </c>
      <c r="D4751" t="s">
        <v>4517</v>
      </c>
      <c r="E4751">
        <v>249200</v>
      </c>
      <c r="F4751">
        <v>7.4137931034482796E-2</v>
      </c>
      <c r="G4751">
        <v>62</v>
      </c>
    </row>
    <row r="4752" spans="1:7" x14ac:dyDescent="0.25">
      <c r="A4752">
        <v>17078</v>
      </c>
      <c r="B4752" t="s">
        <v>952</v>
      </c>
      <c r="C4752" t="s">
        <v>1538</v>
      </c>
      <c r="D4752" t="s">
        <v>537</v>
      </c>
      <c r="E4752">
        <v>199000</v>
      </c>
      <c r="F4752">
        <v>1.16929334011185E-2</v>
      </c>
      <c r="G4752">
        <v>65</v>
      </c>
    </row>
    <row r="4753" spans="1:7" x14ac:dyDescent="0.25">
      <c r="A4753">
        <v>33470</v>
      </c>
      <c r="B4753" t="s">
        <v>3425</v>
      </c>
      <c r="C4753" t="s">
        <v>3212</v>
      </c>
      <c r="D4753" t="s">
        <v>8265</v>
      </c>
      <c r="E4753">
        <v>365400</v>
      </c>
      <c r="F4753">
        <v>4.96983625395001E-2</v>
      </c>
      <c r="G4753">
        <v>95.5</v>
      </c>
    </row>
    <row r="4754" spans="1:7" x14ac:dyDescent="0.25">
      <c r="A4754">
        <v>71909</v>
      </c>
      <c r="B4754" t="s">
        <v>6212</v>
      </c>
      <c r="C4754" t="s">
        <v>6206</v>
      </c>
      <c r="D4754" t="s">
        <v>8326</v>
      </c>
      <c r="E4754">
        <v>180000</v>
      </c>
      <c r="F4754">
        <v>1.66944908180301E-3</v>
      </c>
      <c r="G4754">
        <v>92</v>
      </c>
    </row>
    <row r="4755" spans="1:7" x14ac:dyDescent="0.25">
      <c r="A4755">
        <v>98055</v>
      </c>
      <c r="B4755" t="s">
        <v>7537</v>
      </c>
      <c r="C4755" t="s">
        <v>7521</v>
      </c>
      <c r="D4755" t="s">
        <v>8268</v>
      </c>
      <c r="E4755">
        <v>415200</v>
      </c>
      <c r="F4755">
        <v>1.34244569196973E-2</v>
      </c>
      <c r="G4755">
        <v>54.5</v>
      </c>
    </row>
    <row r="4756" spans="1:7" x14ac:dyDescent="0.25">
      <c r="A4756">
        <v>44024</v>
      </c>
      <c r="B4756" t="s">
        <v>4189</v>
      </c>
      <c r="C4756" t="s">
        <v>4080</v>
      </c>
      <c r="D4756" t="s">
        <v>8270</v>
      </c>
      <c r="E4756">
        <v>239400</v>
      </c>
      <c r="F4756">
        <v>5.3233611966564003E-2</v>
      </c>
      <c r="G4756">
        <v>86</v>
      </c>
    </row>
    <row r="4757" spans="1:7" x14ac:dyDescent="0.25">
      <c r="A4757">
        <v>92119</v>
      </c>
      <c r="B4757" t="s">
        <v>6962</v>
      </c>
      <c r="C4757" t="s">
        <v>99</v>
      </c>
      <c r="D4757" t="s">
        <v>8275</v>
      </c>
      <c r="E4757">
        <v>613400</v>
      </c>
      <c r="F4757">
        <v>3.1071136549468501E-3</v>
      </c>
      <c r="G4757">
        <v>44</v>
      </c>
    </row>
    <row r="4758" spans="1:7" x14ac:dyDescent="0.25">
      <c r="A4758">
        <v>95121</v>
      </c>
      <c r="B4758" t="s">
        <v>7240</v>
      </c>
      <c r="C4758" t="s">
        <v>99</v>
      </c>
      <c r="D4758" t="s">
        <v>8294</v>
      </c>
      <c r="E4758">
        <v>796600</v>
      </c>
      <c r="F4758">
        <v>-9.6108022239872901E-2</v>
      </c>
      <c r="G4758">
        <v>49</v>
      </c>
    </row>
    <row r="4759" spans="1:7" x14ac:dyDescent="0.25">
      <c r="A4759">
        <v>90062</v>
      </c>
      <c r="B4759" t="s">
        <v>98</v>
      </c>
      <c r="C4759" t="s">
        <v>99</v>
      </c>
      <c r="D4759" t="s">
        <v>8256</v>
      </c>
      <c r="E4759">
        <v>584000</v>
      </c>
      <c r="F4759">
        <v>5.1115910727141799E-2</v>
      </c>
      <c r="G4759">
        <v>73</v>
      </c>
    </row>
    <row r="4760" spans="1:7" x14ac:dyDescent="0.25">
      <c r="A4760">
        <v>44446</v>
      </c>
      <c r="B4760" t="s">
        <v>4274</v>
      </c>
      <c r="C4760" t="s">
        <v>4080</v>
      </c>
      <c r="D4760" t="s">
        <v>8379</v>
      </c>
      <c r="E4760">
        <v>68000</v>
      </c>
      <c r="F4760">
        <v>-1.16279069767442E-2</v>
      </c>
      <c r="G4760">
        <v>73</v>
      </c>
    </row>
    <row r="4761" spans="1:7" x14ac:dyDescent="0.25">
      <c r="A4761">
        <v>41071</v>
      </c>
      <c r="B4761" t="s">
        <v>423</v>
      </c>
      <c r="C4761" t="s">
        <v>4016</v>
      </c>
      <c r="D4761" t="s">
        <v>4333</v>
      </c>
      <c r="E4761">
        <v>110800</v>
      </c>
      <c r="F4761">
        <v>3.9399624765478397E-2</v>
      </c>
      <c r="G4761">
        <v>62</v>
      </c>
    </row>
    <row r="4762" spans="1:7" x14ac:dyDescent="0.25">
      <c r="A4762">
        <v>46052</v>
      </c>
      <c r="B4762" t="s">
        <v>537</v>
      </c>
      <c r="C4762" t="s">
        <v>4413</v>
      </c>
      <c r="D4762" t="s">
        <v>8292</v>
      </c>
      <c r="E4762">
        <v>157400</v>
      </c>
      <c r="F4762">
        <v>4.3766578249336899E-2</v>
      </c>
      <c r="G4762">
        <v>56</v>
      </c>
    </row>
    <row r="4763" spans="1:7" x14ac:dyDescent="0.25">
      <c r="A4763">
        <v>45440</v>
      </c>
      <c r="B4763" t="s">
        <v>2142</v>
      </c>
      <c r="C4763" t="s">
        <v>4080</v>
      </c>
      <c r="D4763" t="s">
        <v>2183</v>
      </c>
      <c r="E4763">
        <v>193100</v>
      </c>
      <c r="F4763">
        <v>4.20939017808959E-2</v>
      </c>
      <c r="G4763">
        <v>56</v>
      </c>
    </row>
    <row r="4764" spans="1:7" x14ac:dyDescent="0.25">
      <c r="A4764">
        <v>91302</v>
      </c>
      <c r="B4764" t="s">
        <v>6919</v>
      </c>
      <c r="C4764" t="s">
        <v>99</v>
      </c>
      <c r="D4764" t="s">
        <v>8256</v>
      </c>
      <c r="E4764">
        <v>1304300</v>
      </c>
      <c r="F4764">
        <v>-2.60603345280765E-2</v>
      </c>
      <c r="G4764">
        <v>89</v>
      </c>
    </row>
    <row r="4765" spans="1:7" x14ac:dyDescent="0.25">
      <c r="A4765">
        <v>84780</v>
      </c>
      <c r="B4765" t="s">
        <v>494</v>
      </c>
      <c r="C4765" t="s">
        <v>6693</v>
      </c>
      <c r="D4765" t="s">
        <v>8361</v>
      </c>
      <c r="E4765">
        <v>332200</v>
      </c>
      <c r="F4765">
        <v>6.5768367019570104E-2</v>
      </c>
      <c r="G4765">
        <v>64</v>
      </c>
    </row>
    <row r="4766" spans="1:7" x14ac:dyDescent="0.25">
      <c r="A4766">
        <v>14216</v>
      </c>
      <c r="B4766" t="s">
        <v>1471</v>
      </c>
      <c r="C4766" t="s">
        <v>1075</v>
      </c>
      <c r="D4766" t="s">
        <v>8302</v>
      </c>
      <c r="E4766">
        <v>206500</v>
      </c>
      <c r="F4766">
        <v>-1.57292659675882E-2</v>
      </c>
      <c r="G4766">
        <v>84</v>
      </c>
    </row>
    <row r="4767" spans="1:7" x14ac:dyDescent="0.25">
      <c r="A4767">
        <v>33067</v>
      </c>
      <c r="B4767" t="s">
        <v>3364</v>
      </c>
      <c r="C4767" t="s">
        <v>3212</v>
      </c>
      <c r="D4767" t="s">
        <v>8265</v>
      </c>
      <c r="E4767">
        <v>452200</v>
      </c>
      <c r="F4767">
        <v>8.2497212931995495E-3</v>
      </c>
      <c r="G4767">
        <v>91</v>
      </c>
    </row>
    <row r="4768" spans="1:7" x14ac:dyDescent="0.25">
      <c r="A4768">
        <v>98166</v>
      </c>
      <c r="B4768" t="s">
        <v>7545</v>
      </c>
      <c r="C4768" t="s">
        <v>7521</v>
      </c>
      <c r="D4768" t="s">
        <v>8268</v>
      </c>
      <c r="E4768">
        <v>567400</v>
      </c>
      <c r="F4768">
        <v>6.3852429939694902E-3</v>
      </c>
      <c r="G4768">
        <v>43</v>
      </c>
    </row>
    <row r="4769" spans="1:7" x14ac:dyDescent="0.25">
      <c r="A4769">
        <v>34103</v>
      </c>
      <c r="B4769" t="s">
        <v>594</v>
      </c>
      <c r="C4769" t="s">
        <v>3212</v>
      </c>
      <c r="D4769" t="s">
        <v>8359</v>
      </c>
      <c r="E4769">
        <v>781700</v>
      </c>
      <c r="F4769">
        <v>7.6814748431698902E-4</v>
      </c>
      <c r="G4769">
        <v>143.5</v>
      </c>
    </row>
    <row r="4770" spans="1:7" x14ac:dyDescent="0.25">
      <c r="A4770">
        <v>29303</v>
      </c>
      <c r="B4770" t="s">
        <v>2901</v>
      </c>
      <c r="C4770" t="s">
        <v>2868</v>
      </c>
      <c r="D4770" t="s">
        <v>2901</v>
      </c>
      <c r="E4770">
        <v>96900</v>
      </c>
      <c r="F4770">
        <v>0.15632458233890201</v>
      </c>
      <c r="G4770">
        <v>66</v>
      </c>
    </row>
    <row r="4771" spans="1:7" x14ac:dyDescent="0.25">
      <c r="A4771">
        <v>17044</v>
      </c>
      <c r="B4771" t="s">
        <v>9174</v>
      </c>
      <c r="C4771" t="s">
        <v>1538</v>
      </c>
      <c r="D4771" t="s">
        <v>9174</v>
      </c>
      <c r="E4771">
        <v>94000</v>
      </c>
      <c r="F4771">
        <v>3.5242290748898703E-2</v>
      </c>
      <c r="G4771">
        <v>0</v>
      </c>
    </row>
    <row r="4772" spans="1:7" x14ac:dyDescent="0.25">
      <c r="A4772">
        <v>25705</v>
      </c>
      <c r="B4772" t="s">
        <v>125</v>
      </c>
      <c r="C4772" t="s">
        <v>2519</v>
      </c>
      <c r="D4772" t="s">
        <v>8421</v>
      </c>
      <c r="E4772">
        <v>105300</v>
      </c>
      <c r="F4772">
        <v>4.6719681908548701E-2</v>
      </c>
      <c r="G4772">
        <v>108</v>
      </c>
    </row>
    <row r="4773" spans="1:7" x14ac:dyDescent="0.25">
      <c r="A4773">
        <v>79706</v>
      </c>
      <c r="B4773" t="s">
        <v>2358</v>
      </c>
      <c r="C4773" t="s">
        <v>6396</v>
      </c>
      <c r="D4773" t="s">
        <v>2358</v>
      </c>
      <c r="E4773">
        <v>313100</v>
      </c>
      <c r="F4773">
        <v>6.0636856368563703E-2</v>
      </c>
      <c r="G4773">
        <v>0</v>
      </c>
    </row>
    <row r="4774" spans="1:7" x14ac:dyDescent="0.25">
      <c r="A4774">
        <v>79118</v>
      </c>
      <c r="B4774" t="s">
        <v>6501</v>
      </c>
      <c r="C4774" t="s">
        <v>6396</v>
      </c>
      <c r="D4774" t="s">
        <v>6501</v>
      </c>
      <c r="E4774">
        <v>184500</v>
      </c>
      <c r="F4774">
        <v>5.3082191780821901E-2</v>
      </c>
      <c r="G4774">
        <v>0</v>
      </c>
    </row>
    <row r="4775" spans="1:7" x14ac:dyDescent="0.25">
      <c r="A4775">
        <v>77345</v>
      </c>
      <c r="B4775" t="s">
        <v>2056</v>
      </c>
      <c r="C4775" t="s">
        <v>6396</v>
      </c>
      <c r="D4775" t="s">
        <v>8252</v>
      </c>
      <c r="E4775">
        <v>296500</v>
      </c>
      <c r="F4775">
        <v>2.0654044750430301E-2</v>
      </c>
      <c r="G4775">
        <v>91</v>
      </c>
    </row>
    <row r="4776" spans="1:7" x14ac:dyDescent="0.25">
      <c r="A4776">
        <v>14220</v>
      </c>
      <c r="B4776" t="s">
        <v>1471</v>
      </c>
      <c r="C4776" t="s">
        <v>1075</v>
      </c>
      <c r="D4776" t="s">
        <v>8302</v>
      </c>
      <c r="E4776">
        <v>139400</v>
      </c>
      <c r="F4776">
        <v>6.1690784463061699E-2</v>
      </c>
      <c r="G4776">
        <v>77.5</v>
      </c>
    </row>
    <row r="4777" spans="1:7" x14ac:dyDescent="0.25">
      <c r="A4777">
        <v>34638</v>
      </c>
      <c r="B4777" t="s">
        <v>3537</v>
      </c>
      <c r="C4777" t="s">
        <v>3212</v>
      </c>
      <c r="D4777" t="s">
        <v>8283</v>
      </c>
      <c r="E4777">
        <v>261500</v>
      </c>
      <c r="F4777">
        <v>3.7698412698412703E-2</v>
      </c>
      <c r="G4777">
        <v>89</v>
      </c>
    </row>
    <row r="4778" spans="1:7" x14ac:dyDescent="0.25">
      <c r="A4778">
        <v>48083</v>
      </c>
      <c r="B4778" t="s">
        <v>515</v>
      </c>
      <c r="C4778" t="s">
        <v>4633</v>
      </c>
      <c r="D4778" t="s">
        <v>8278</v>
      </c>
      <c r="E4778">
        <v>240200</v>
      </c>
      <c r="F4778">
        <v>2.03908241291419E-2</v>
      </c>
      <c r="G4778">
        <v>66</v>
      </c>
    </row>
    <row r="4779" spans="1:7" x14ac:dyDescent="0.25">
      <c r="A4779">
        <v>90680</v>
      </c>
      <c r="B4779" t="s">
        <v>4765</v>
      </c>
      <c r="C4779" t="s">
        <v>99</v>
      </c>
      <c r="D4779" t="s">
        <v>8256</v>
      </c>
      <c r="E4779">
        <v>522900</v>
      </c>
      <c r="F4779">
        <v>3.6677240285487703E-2</v>
      </c>
      <c r="G4779">
        <v>64</v>
      </c>
    </row>
    <row r="4780" spans="1:7" x14ac:dyDescent="0.25">
      <c r="A4780">
        <v>2186</v>
      </c>
      <c r="B4780" t="s">
        <v>329</v>
      </c>
      <c r="C4780" t="s">
        <v>106</v>
      </c>
      <c r="D4780" t="s">
        <v>8271</v>
      </c>
      <c r="E4780">
        <v>698800</v>
      </c>
      <c r="F4780">
        <v>4.7205155102652503E-2</v>
      </c>
      <c r="G4780">
        <v>65</v>
      </c>
    </row>
    <row r="4781" spans="1:7" x14ac:dyDescent="0.25">
      <c r="A4781">
        <v>98292</v>
      </c>
      <c r="B4781" t="s">
        <v>4848</v>
      </c>
      <c r="C4781" t="s">
        <v>7521</v>
      </c>
      <c r="D4781" t="s">
        <v>8268</v>
      </c>
      <c r="E4781">
        <v>444400</v>
      </c>
      <c r="F4781">
        <v>4.5155221072436497E-2</v>
      </c>
      <c r="G4781">
        <v>65</v>
      </c>
    </row>
    <row r="4782" spans="1:7" x14ac:dyDescent="0.25">
      <c r="A4782">
        <v>6451</v>
      </c>
      <c r="B4782" t="s">
        <v>707</v>
      </c>
      <c r="C4782" t="s">
        <v>678</v>
      </c>
      <c r="D4782" t="s">
        <v>8313</v>
      </c>
      <c r="E4782">
        <v>167700</v>
      </c>
      <c r="F4782">
        <v>3.5824583075972798E-2</v>
      </c>
      <c r="G4782">
        <v>87</v>
      </c>
    </row>
    <row r="4783" spans="1:7" x14ac:dyDescent="0.25">
      <c r="A4783">
        <v>97470</v>
      </c>
      <c r="B4783" t="s">
        <v>7488</v>
      </c>
      <c r="C4783" t="s">
        <v>7409</v>
      </c>
      <c r="D4783" t="s">
        <v>7488</v>
      </c>
      <c r="E4783">
        <v>195100</v>
      </c>
      <c r="F4783">
        <v>2.8465998945703699E-2</v>
      </c>
      <c r="G4783">
        <v>77.5</v>
      </c>
    </row>
    <row r="4784" spans="1:7" x14ac:dyDescent="0.25">
      <c r="A4784">
        <v>14623</v>
      </c>
      <c r="B4784" t="s">
        <v>1490</v>
      </c>
      <c r="C4784" t="s">
        <v>1075</v>
      </c>
      <c r="D4784" t="s">
        <v>403</v>
      </c>
      <c r="E4784">
        <v>141900</v>
      </c>
      <c r="F4784">
        <v>9.65996908809892E-2</v>
      </c>
      <c r="G4784">
        <v>63.5</v>
      </c>
    </row>
    <row r="4785" spans="1:7" x14ac:dyDescent="0.25">
      <c r="A4785">
        <v>1867</v>
      </c>
      <c r="B4785" t="s">
        <v>261</v>
      </c>
      <c r="C4785" t="s">
        <v>106</v>
      </c>
      <c r="D4785" t="s">
        <v>8271</v>
      </c>
      <c r="E4785">
        <v>590300</v>
      </c>
      <c r="F4785">
        <v>2.02212236432769E-2</v>
      </c>
      <c r="G4785">
        <v>71</v>
      </c>
    </row>
    <row r="4786" spans="1:7" x14ac:dyDescent="0.25">
      <c r="A4786">
        <v>37865</v>
      </c>
      <c r="B4786" t="s">
        <v>713</v>
      </c>
      <c r="C4786" t="s">
        <v>3692</v>
      </c>
      <c r="D4786" t="s">
        <v>3819</v>
      </c>
      <c r="E4786">
        <v>192600</v>
      </c>
      <c r="F4786">
        <v>8.9983022071307303E-2</v>
      </c>
      <c r="G4786">
        <v>78</v>
      </c>
    </row>
    <row r="4787" spans="1:7" x14ac:dyDescent="0.25">
      <c r="A4787">
        <v>66109</v>
      </c>
      <c r="B4787" t="s">
        <v>5890</v>
      </c>
      <c r="C4787" t="s">
        <v>5958</v>
      </c>
      <c r="D4787" t="s">
        <v>5890</v>
      </c>
      <c r="E4787">
        <v>197900</v>
      </c>
      <c r="F4787">
        <v>5.3219797764768498E-2</v>
      </c>
      <c r="G4787">
        <v>62</v>
      </c>
    </row>
    <row r="4788" spans="1:7" x14ac:dyDescent="0.25">
      <c r="A4788">
        <v>28352</v>
      </c>
      <c r="B4788" t="s">
        <v>2745</v>
      </c>
      <c r="C4788" t="s">
        <v>2564</v>
      </c>
      <c r="D4788" t="s">
        <v>2745</v>
      </c>
      <c r="E4788">
        <v>84200</v>
      </c>
      <c r="F4788">
        <v>4.5962732919254699E-2</v>
      </c>
      <c r="G4788">
        <v>94</v>
      </c>
    </row>
    <row r="4789" spans="1:7" x14ac:dyDescent="0.25">
      <c r="A4789">
        <v>3867</v>
      </c>
      <c r="B4789" t="s">
        <v>403</v>
      </c>
      <c r="C4789" t="s">
        <v>444</v>
      </c>
      <c r="D4789" t="s">
        <v>8271</v>
      </c>
      <c r="E4789">
        <v>189900</v>
      </c>
      <c r="F4789">
        <v>7.2275550536420097E-2</v>
      </c>
      <c r="G4789">
        <v>65</v>
      </c>
    </row>
    <row r="4790" spans="1:7" x14ac:dyDescent="0.25">
      <c r="A4790">
        <v>78599</v>
      </c>
      <c r="B4790" t="s">
        <v>8111</v>
      </c>
      <c r="C4790" t="s">
        <v>6396</v>
      </c>
      <c r="D4790" t="s">
        <v>8260</v>
      </c>
      <c r="E4790">
        <v>90200</v>
      </c>
      <c r="F4790">
        <v>5.2508751458576398E-2</v>
      </c>
      <c r="G4790">
        <v>162.5</v>
      </c>
    </row>
    <row r="4791" spans="1:7" x14ac:dyDescent="0.25">
      <c r="A4791">
        <v>64052</v>
      </c>
      <c r="B4791" t="s">
        <v>1597</v>
      </c>
      <c r="C4791" t="s">
        <v>5817</v>
      </c>
      <c r="D4791" t="s">
        <v>5890</v>
      </c>
      <c r="E4791">
        <v>94500</v>
      </c>
      <c r="F4791">
        <v>7.3863636363636395E-2</v>
      </c>
      <c r="G4791">
        <v>70</v>
      </c>
    </row>
    <row r="4792" spans="1:7" x14ac:dyDescent="0.25">
      <c r="A4792">
        <v>91932</v>
      </c>
      <c r="B4792" t="s">
        <v>6951</v>
      </c>
      <c r="C4792" t="s">
        <v>99</v>
      </c>
      <c r="D4792" t="s">
        <v>8275</v>
      </c>
      <c r="E4792">
        <v>611600</v>
      </c>
      <c r="F4792">
        <v>2.3769668563776401E-2</v>
      </c>
      <c r="G4792">
        <v>76</v>
      </c>
    </row>
    <row r="4793" spans="1:7" x14ac:dyDescent="0.25">
      <c r="A4793">
        <v>95131</v>
      </c>
      <c r="B4793" t="s">
        <v>7240</v>
      </c>
      <c r="C4793" t="s">
        <v>99</v>
      </c>
      <c r="D4793" t="s">
        <v>8294</v>
      </c>
      <c r="E4793">
        <v>1030100</v>
      </c>
      <c r="F4793">
        <v>-7.8045287747247796E-2</v>
      </c>
      <c r="G4793">
        <v>40</v>
      </c>
    </row>
    <row r="4794" spans="1:7" x14ac:dyDescent="0.25">
      <c r="A4794">
        <v>44406</v>
      </c>
      <c r="B4794" t="s">
        <v>4261</v>
      </c>
      <c r="C4794" t="s">
        <v>4080</v>
      </c>
      <c r="D4794" t="s">
        <v>8379</v>
      </c>
      <c r="E4794">
        <v>185600</v>
      </c>
      <c r="F4794">
        <v>-5.3850296176629004E-4</v>
      </c>
      <c r="G4794">
        <v>81.5</v>
      </c>
    </row>
    <row r="4795" spans="1:7" x14ac:dyDescent="0.25">
      <c r="A4795">
        <v>45066</v>
      </c>
      <c r="B4795" t="s">
        <v>4324</v>
      </c>
      <c r="C4795" t="s">
        <v>4080</v>
      </c>
      <c r="D4795" t="s">
        <v>4333</v>
      </c>
      <c r="E4795">
        <v>267600</v>
      </c>
      <c r="F4795">
        <v>4.858934169279E-2</v>
      </c>
      <c r="G4795">
        <v>61.5</v>
      </c>
    </row>
    <row r="4796" spans="1:7" x14ac:dyDescent="0.25">
      <c r="A4796">
        <v>71220</v>
      </c>
      <c r="B4796" t="s">
        <v>6182</v>
      </c>
      <c r="C4796" t="s">
        <v>6091</v>
      </c>
      <c r="D4796" t="s">
        <v>6182</v>
      </c>
      <c r="E4796">
        <v>81600</v>
      </c>
      <c r="F4796">
        <v>2.1276595744680899E-2</v>
      </c>
      <c r="G4796">
        <v>0</v>
      </c>
    </row>
    <row r="4797" spans="1:7" x14ac:dyDescent="0.25">
      <c r="A4797">
        <v>30125</v>
      </c>
      <c r="B4797" t="s">
        <v>3025</v>
      </c>
      <c r="C4797" t="s">
        <v>2990</v>
      </c>
      <c r="D4797" t="s">
        <v>3025</v>
      </c>
      <c r="E4797">
        <v>94400</v>
      </c>
      <c r="F4797">
        <v>0.10280373831775701</v>
      </c>
      <c r="G4797">
        <v>72.5</v>
      </c>
    </row>
    <row r="4798" spans="1:7" x14ac:dyDescent="0.25">
      <c r="A4798">
        <v>84105</v>
      </c>
      <c r="B4798" t="s">
        <v>6717</v>
      </c>
      <c r="C4798" t="s">
        <v>6693</v>
      </c>
      <c r="D4798" t="s">
        <v>6717</v>
      </c>
      <c r="E4798">
        <v>467000</v>
      </c>
      <c r="F4798">
        <v>4.2178085248828399E-2</v>
      </c>
      <c r="G4798">
        <v>40.5</v>
      </c>
    </row>
    <row r="4799" spans="1:7" x14ac:dyDescent="0.25">
      <c r="A4799">
        <v>20705</v>
      </c>
      <c r="B4799" t="s">
        <v>2118</v>
      </c>
      <c r="C4799" t="s">
        <v>101</v>
      </c>
      <c r="D4799" t="s">
        <v>8259</v>
      </c>
      <c r="E4799">
        <v>340500</v>
      </c>
      <c r="F4799">
        <v>2.6529996985227601E-2</v>
      </c>
      <c r="G4799">
        <v>96</v>
      </c>
    </row>
    <row r="4800" spans="1:7" x14ac:dyDescent="0.25">
      <c r="A4800">
        <v>98664</v>
      </c>
      <c r="B4800" t="s">
        <v>7636</v>
      </c>
      <c r="C4800" t="s">
        <v>7521</v>
      </c>
      <c r="D4800" t="s">
        <v>8281</v>
      </c>
      <c r="E4800">
        <v>318300</v>
      </c>
      <c r="F4800">
        <v>6.20620620620621E-2</v>
      </c>
      <c r="G4800">
        <v>57</v>
      </c>
    </row>
    <row r="4801" spans="1:7" x14ac:dyDescent="0.25">
      <c r="A4801">
        <v>22150</v>
      </c>
      <c r="B4801" t="s">
        <v>144</v>
      </c>
      <c r="C4801" t="s">
        <v>2066</v>
      </c>
      <c r="D4801" t="s">
        <v>8259</v>
      </c>
      <c r="E4801">
        <v>472300</v>
      </c>
      <c r="F4801">
        <v>2.40676496097138E-2</v>
      </c>
      <c r="G4801">
        <v>68</v>
      </c>
    </row>
    <row r="4802" spans="1:7" x14ac:dyDescent="0.25">
      <c r="A4802">
        <v>77033</v>
      </c>
      <c r="B4802" t="s">
        <v>2056</v>
      </c>
      <c r="C4802" t="s">
        <v>6396</v>
      </c>
      <c r="D4802" t="s">
        <v>8252</v>
      </c>
      <c r="E4802">
        <v>102500</v>
      </c>
      <c r="F4802">
        <v>9.8606645230439396E-2</v>
      </c>
      <c r="G4802">
        <v>95.5</v>
      </c>
    </row>
    <row r="4803" spans="1:7" x14ac:dyDescent="0.25">
      <c r="A4803">
        <v>47250</v>
      </c>
      <c r="B4803" t="s">
        <v>558</v>
      </c>
      <c r="C4803" t="s">
        <v>4413</v>
      </c>
      <c r="D4803" t="s">
        <v>558</v>
      </c>
      <c r="E4803">
        <v>130600</v>
      </c>
      <c r="F4803">
        <v>2.8346456692913399E-2</v>
      </c>
      <c r="G4803">
        <v>0</v>
      </c>
    </row>
    <row r="4804" spans="1:7" x14ac:dyDescent="0.25">
      <c r="A4804">
        <v>27607</v>
      </c>
      <c r="B4804" t="s">
        <v>2660</v>
      </c>
      <c r="C4804" t="s">
        <v>2564</v>
      </c>
      <c r="D4804" t="s">
        <v>2660</v>
      </c>
      <c r="E4804">
        <v>420400</v>
      </c>
      <c r="F4804">
        <v>4.7073474470734698E-2</v>
      </c>
      <c r="G4804">
        <v>63</v>
      </c>
    </row>
    <row r="4805" spans="1:7" x14ac:dyDescent="0.25">
      <c r="A4805">
        <v>75662</v>
      </c>
      <c r="B4805" t="s">
        <v>8433</v>
      </c>
      <c r="C4805" t="s">
        <v>6396</v>
      </c>
      <c r="D4805" t="s">
        <v>7634</v>
      </c>
      <c r="E4805">
        <v>140400</v>
      </c>
      <c r="F4805">
        <v>7.5038284839203703E-2</v>
      </c>
      <c r="G4805">
        <v>0</v>
      </c>
    </row>
    <row r="4806" spans="1:7" x14ac:dyDescent="0.25">
      <c r="A4806">
        <v>79932</v>
      </c>
      <c r="B4806" t="s">
        <v>6506</v>
      </c>
      <c r="C4806" t="s">
        <v>6396</v>
      </c>
      <c r="D4806" t="s">
        <v>6506</v>
      </c>
      <c r="E4806">
        <v>181000</v>
      </c>
      <c r="F4806">
        <v>2.8409090909090901E-2</v>
      </c>
      <c r="G4806">
        <v>114</v>
      </c>
    </row>
    <row r="4807" spans="1:7" x14ac:dyDescent="0.25">
      <c r="A4807">
        <v>6877</v>
      </c>
      <c r="B4807" t="s">
        <v>731</v>
      </c>
      <c r="C4807" t="s">
        <v>678</v>
      </c>
      <c r="D4807" t="s">
        <v>8287</v>
      </c>
      <c r="E4807">
        <v>578800</v>
      </c>
      <c r="F4807">
        <v>-3.3561529470696301E-2</v>
      </c>
      <c r="G4807">
        <v>140.5</v>
      </c>
    </row>
    <row r="4808" spans="1:7" x14ac:dyDescent="0.25">
      <c r="A4808">
        <v>45177</v>
      </c>
      <c r="B4808" t="s">
        <v>266</v>
      </c>
      <c r="C4808" t="s">
        <v>4080</v>
      </c>
      <c r="D4808" t="s">
        <v>266</v>
      </c>
      <c r="E4808">
        <v>153600</v>
      </c>
      <c r="F4808">
        <v>3.9945836154366997E-2</v>
      </c>
      <c r="G4808">
        <v>53</v>
      </c>
    </row>
    <row r="4809" spans="1:7" x14ac:dyDescent="0.25">
      <c r="A4809">
        <v>37405</v>
      </c>
      <c r="B4809" t="s">
        <v>3763</v>
      </c>
      <c r="C4809" t="s">
        <v>3692</v>
      </c>
      <c r="D4809" t="s">
        <v>3763</v>
      </c>
      <c r="E4809">
        <v>257500</v>
      </c>
      <c r="F4809">
        <v>4.5897644191714097E-2</v>
      </c>
      <c r="G4809">
        <v>63</v>
      </c>
    </row>
    <row r="4810" spans="1:7" x14ac:dyDescent="0.25">
      <c r="A4810">
        <v>98178</v>
      </c>
      <c r="B4810" t="s">
        <v>7546</v>
      </c>
      <c r="C4810" t="s">
        <v>7521</v>
      </c>
      <c r="D4810" t="s">
        <v>8268</v>
      </c>
      <c r="E4810">
        <v>443000</v>
      </c>
      <c r="F4810">
        <v>4.5351473922902504E-3</v>
      </c>
      <c r="G4810">
        <v>44</v>
      </c>
    </row>
    <row r="4811" spans="1:7" x14ac:dyDescent="0.25">
      <c r="A4811">
        <v>84094</v>
      </c>
      <c r="B4811" t="s">
        <v>6710</v>
      </c>
      <c r="C4811" t="s">
        <v>6693</v>
      </c>
      <c r="D4811" t="s">
        <v>6717</v>
      </c>
      <c r="E4811">
        <v>374500</v>
      </c>
      <c r="F4811">
        <v>9.15185077236957E-2</v>
      </c>
      <c r="G4811">
        <v>42.5</v>
      </c>
    </row>
    <row r="4812" spans="1:7" x14ac:dyDescent="0.25">
      <c r="A4812">
        <v>23324</v>
      </c>
      <c r="B4812" t="s">
        <v>2426</v>
      </c>
      <c r="C4812" t="s">
        <v>2066</v>
      </c>
      <c r="D4812" t="s">
        <v>8266</v>
      </c>
      <c r="E4812">
        <v>163800</v>
      </c>
      <c r="F4812">
        <v>1.2987012987013E-2</v>
      </c>
      <c r="G4812">
        <v>80</v>
      </c>
    </row>
    <row r="4813" spans="1:7" x14ac:dyDescent="0.25">
      <c r="A4813">
        <v>22182</v>
      </c>
      <c r="B4813" t="s">
        <v>1402</v>
      </c>
      <c r="C4813" t="s">
        <v>2066</v>
      </c>
      <c r="D4813" t="s">
        <v>8259</v>
      </c>
      <c r="E4813">
        <v>843100</v>
      </c>
      <c r="F4813">
        <v>-5.9269796111901401E-4</v>
      </c>
      <c r="G4813">
        <v>84</v>
      </c>
    </row>
    <row r="4814" spans="1:7" x14ac:dyDescent="0.25">
      <c r="A4814">
        <v>98407</v>
      </c>
      <c r="B4814" t="s">
        <v>7605</v>
      </c>
      <c r="C4814" t="s">
        <v>7521</v>
      </c>
      <c r="D4814" t="s">
        <v>8268</v>
      </c>
      <c r="E4814">
        <v>403000</v>
      </c>
      <c r="F4814">
        <v>5.2494123792112803E-2</v>
      </c>
      <c r="G4814">
        <v>54</v>
      </c>
    </row>
    <row r="4815" spans="1:7" x14ac:dyDescent="0.25">
      <c r="A4815">
        <v>10471</v>
      </c>
      <c r="B4815" t="s">
        <v>1074</v>
      </c>
      <c r="C4815" t="s">
        <v>1075</v>
      </c>
      <c r="D4815" t="s">
        <v>8250</v>
      </c>
      <c r="E4815">
        <v>942400</v>
      </c>
      <c r="F4815">
        <v>2.2569444444444399E-2</v>
      </c>
      <c r="G4815">
        <v>148.5</v>
      </c>
    </row>
    <row r="4816" spans="1:7" x14ac:dyDescent="0.25">
      <c r="A4816">
        <v>49601</v>
      </c>
      <c r="B4816" t="s">
        <v>9404</v>
      </c>
      <c r="C4816" t="s">
        <v>4633</v>
      </c>
      <c r="D4816" t="s">
        <v>9404</v>
      </c>
      <c r="E4816">
        <v>151600</v>
      </c>
      <c r="F4816">
        <v>8.7517934002869405E-2</v>
      </c>
      <c r="G4816">
        <v>0</v>
      </c>
    </row>
    <row r="4817" spans="1:7" x14ac:dyDescent="0.25">
      <c r="A4817">
        <v>8619</v>
      </c>
      <c r="B4817" t="s">
        <v>289</v>
      </c>
      <c r="C4817" t="s">
        <v>733</v>
      </c>
      <c r="D4817" t="s">
        <v>1025</v>
      </c>
      <c r="E4817">
        <v>236800</v>
      </c>
      <c r="F4817">
        <v>2.7777777777777801E-2</v>
      </c>
      <c r="G4817">
        <v>104.5</v>
      </c>
    </row>
    <row r="4818" spans="1:7" x14ac:dyDescent="0.25">
      <c r="A4818">
        <v>60538</v>
      </c>
      <c r="B4818" t="s">
        <v>1008</v>
      </c>
      <c r="C4818" t="s">
        <v>5519</v>
      </c>
      <c r="D4818" t="s">
        <v>8251</v>
      </c>
      <c r="E4818">
        <v>191000</v>
      </c>
      <c r="F4818">
        <v>2.46781115879828E-2</v>
      </c>
      <c r="G4818">
        <v>80</v>
      </c>
    </row>
    <row r="4819" spans="1:7" x14ac:dyDescent="0.25">
      <c r="A4819">
        <v>76034</v>
      </c>
      <c r="B4819" t="s">
        <v>6450</v>
      </c>
      <c r="C4819" t="s">
        <v>6396</v>
      </c>
      <c r="D4819" t="s">
        <v>8262</v>
      </c>
      <c r="E4819">
        <v>514100</v>
      </c>
      <c r="F4819">
        <v>2.0849880857823699E-2</v>
      </c>
      <c r="G4819">
        <v>85</v>
      </c>
    </row>
    <row r="4820" spans="1:7" x14ac:dyDescent="0.25">
      <c r="A4820">
        <v>35010</v>
      </c>
      <c r="B4820" t="s">
        <v>3573</v>
      </c>
      <c r="C4820" t="s">
        <v>3568</v>
      </c>
      <c r="D4820" t="s">
        <v>3573</v>
      </c>
      <c r="E4820">
        <v>97800</v>
      </c>
      <c r="F4820">
        <v>8.1858407079646006E-2</v>
      </c>
      <c r="G4820">
        <v>0</v>
      </c>
    </row>
    <row r="4821" spans="1:7" x14ac:dyDescent="0.25">
      <c r="A4821">
        <v>32763</v>
      </c>
      <c r="B4821" t="s">
        <v>3317</v>
      </c>
      <c r="C4821" t="s">
        <v>3212</v>
      </c>
      <c r="D4821" t="s">
        <v>8295</v>
      </c>
      <c r="E4821">
        <v>169400</v>
      </c>
      <c r="F4821">
        <v>9.5022624434389094E-2</v>
      </c>
      <c r="G4821">
        <v>67</v>
      </c>
    </row>
    <row r="4822" spans="1:7" x14ac:dyDescent="0.25">
      <c r="A4822">
        <v>6610</v>
      </c>
      <c r="B4822" t="s">
        <v>720</v>
      </c>
      <c r="C4822" t="s">
        <v>678</v>
      </c>
      <c r="D4822" t="s">
        <v>8287</v>
      </c>
      <c r="E4822">
        <v>160300</v>
      </c>
      <c r="F4822">
        <v>4.4980443285527999E-2</v>
      </c>
      <c r="G4822">
        <v>81</v>
      </c>
    </row>
    <row r="4823" spans="1:7" x14ac:dyDescent="0.25">
      <c r="A4823">
        <v>22043</v>
      </c>
      <c r="B4823" t="s">
        <v>2324</v>
      </c>
      <c r="C4823" t="s">
        <v>2066</v>
      </c>
      <c r="D4823" t="s">
        <v>8259</v>
      </c>
      <c r="E4823">
        <v>633100</v>
      </c>
      <c r="F4823">
        <v>1.00510529674537E-2</v>
      </c>
      <c r="G4823">
        <v>63.5</v>
      </c>
    </row>
    <row r="4824" spans="1:7" x14ac:dyDescent="0.25">
      <c r="A4824">
        <v>95358</v>
      </c>
      <c r="B4824" t="s">
        <v>7261</v>
      </c>
      <c r="C4824" t="s">
        <v>99</v>
      </c>
      <c r="D4824" t="s">
        <v>7261</v>
      </c>
      <c r="E4824">
        <v>278600</v>
      </c>
      <c r="F4824">
        <v>5.9315589353612197E-2</v>
      </c>
      <c r="G4824">
        <v>53.5</v>
      </c>
    </row>
    <row r="4825" spans="1:7" x14ac:dyDescent="0.25">
      <c r="A4825">
        <v>37914</v>
      </c>
      <c r="B4825" t="s">
        <v>3848</v>
      </c>
      <c r="C4825" t="s">
        <v>3692</v>
      </c>
      <c r="D4825" t="s">
        <v>3848</v>
      </c>
      <c r="E4825">
        <v>113700</v>
      </c>
      <c r="F4825">
        <v>0.16735112936345001</v>
      </c>
      <c r="G4825">
        <v>84</v>
      </c>
    </row>
    <row r="4826" spans="1:7" x14ac:dyDescent="0.25">
      <c r="A4826">
        <v>94621</v>
      </c>
      <c r="B4826" t="s">
        <v>639</v>
      </c>
      <c r="C4826" t="s">
        <v>99</v>
      </c>
      <c r="D4826" t="s">
        <v>8253</v>
      </c>
      <c r="E4826">
        <v>416700</v>
      </c>
      <c r="F4826">
        <v>9.9369849733398005E-3</v>
      </c>
      <c r="G4826">
        <v>41</v>
      </c>
    </row>
    <row r="4827" spans="1:7" x14ac:dyDescent="0.25">
      <c r="A4827">
        <v>98028</v>
      </c>
      <c r="B4827" t="s">
        <v>7531</v>
      </c>
      <c r="C4827" t="s">
        <v>7521</v>
      </c>
      <c r="D4827" t="s">
        <v>8268</v>
      </c>
      <c r="E4827">
        <v>652800</v>
      </c>
      <c r="F4827">
        <v>-1.8641010222489499E-2</v>
      </c>
      <c r="G4827">
        <v>51</v>
      </c>
    </row>
    <row r="4828" spans="1:7" x14ac:dyDescent="0.25">
      <c r="A4828">
        <v>2180</v>
      </c>
      <c r="B4828" t="s">
        <v>327</v>
      </c>
      <c r="C4828" t="s">
        <v>106</v>
      </c>
      <c r="D4828" t="s">
        <v>8271</v>
      </c>
      <c r="E4828">
        <v>531400</v>
      </c>
      <c r="F4828">
        <v>-8.7670210781570605E-3</v>
      </c>
      <c r="G4828">
        <v>58</v>
      </c>
    </row>
    <row r="4829" spans="1:7" x14ac:dyDescent="0.25">
      <c r="A4829">
        <v>11763</v>
      </c>
      <c r="B4829" t="s">
        <v>324</v>
      </c>
      <c r="C4829" t="s">
        <v>1075</v>
      </c>
      <c r="D4829" t="s">
        <v>8250</v>
      </c>
      <c r="E4829">
        <v>319600</v>
      </c>
      <c r="F4829">
        <v>6.1794019933554802E-2</v>
      </c>
      <c r="G4829">
        <v>104.5</v>
      </c>
    </row>
    <row r="4830" spans="1:7" x14ac:dyDescent="0.25">
      <c r="A4830">
        <v>34613</v>
      </c>
      <c r="B4830" t="s">
        <v>3536</v>
      </c>
      <c r="C4830" t="s">
        <v>3212</v>
      </c>
      <c r="D4830" t="s">
        <v>8283</v>
      </c>
      <c r="E4830">
        <v>191900</v>
      </c>
      <c r="F4830">
        <v>6.8485523385300701E-2</v>
      </c>
      <c r="G4830">
        <v>120</v>
      </c>
    </row>
    <row r="4831" spans="1:7" x14ac:dyDescent="0.25">
      <c r="A4831">
        <v>80212</v>
      </c>
      <c r="B4831" t="s">
        <v>1802</v>
      </c>
      <c r="C4831" t="s">
        <v>6509</v>
      </c>
      <c r="D4831" t="s">
        <v>8274</v>
      </c>
      <c r="E4831">
        <v>516300</v>
      </c>
      <c r="F4831">
        <v>1.6738873572272502E-2</v>
      </c>
      <c r="G4831">
        <v>52</v>
      </c>
    </row>
    <row r="4832" spans="1:7" x14ac:dyDescent="0.25">
      <c r="A4832">
        <v>33480</v>
      </c>
      <c r="B4832" t="s">
        <v>3426</v>
      </c>
      <c r="C4832" t="s">
        <v>3212</v>
      </c>
      <c r="D4832" t="s">
        <v>8265</v>
      </c>
      <c r="E4832">
        <v>749100</v>
      </c>
      <c r="F4832">
        <v>6.4364876385336806E-2</v>
      </c>
      <c r="G4832">
        <v>179</v>
      </c>
    </row>
    <row r="4833" spans="1:7" x14ac:dyDescent="0.25">
      <c r="A4833">
        <v>19428</v>
      </c>
      <c r="B4833" t="s">
        <v>2011</v>
      </c>
      <c r="C4833" t="s">
        <v>1538</v>
      </c>
      <c r="D4833" t="s">
        <v>8293</v>
      </c>
      <c r="E4833">
        <v>316400</v>
      </c>
      <c r="F4833">
        <v>-1.9218846869187799E-2</v>
      </c>
      <c r="G4833">
        <v>78</v>
      </c>
    </row>
    <row r="4834" spans="1:7" x14ac:dyDescent="0.25">
      <c r="A4834">
        <v>63401</v>
      </c>
      <c r="B4834" t="s">
        <v>1376</v>
      </c>
      <c r="C4834" t="s">
        <v>5817</v>
      </c>
      <c r="D4834" t="s">
        <v>1376</v>
      </c>
      <c r="E4834">
        <v>115800</v>
      </c>
      <c r="F4834">
        <v>5.8500914076782401E-2</v>
      </c>
      <c r="G4834">
        <v>0</v>
      </c>
    </row>
    <row r="4835" spans="1:7" x14ac:dyDescent="0.25">
      <c r="A4835">
        <v>43623</v>
      </c>
      <c r="B4835" t="s">
        <v>4160</v>
      </c>
      <c r="C4835" t="s">
        <v>4080</v>
      </c>
      <c r="D4835" t="s">
        <v>4160</v>
      </c>
      <c r="E4835">
        <v>126600</v>
      </c>
      <c r="F4835">
        <v>9.1379310344827602E-2</v>
      </c>
      <c r="G4835">
        <v>63</v>
      </c>
    </row>
    <row r="4836" spans="1:7" x14ac:dyDescent="0.25">
      <c r="A4836">
        <v>45102</v>
      </c>
      <c r="B4836" t="s">
        <v>4325</v>
      </c>
      <c r="C4836" t="s">
        <v>4080</v>
      </c>
      <c r="D4836" t="s">
        <v>4333</v>
      </c>
      <c r="E4836">
        <v>176600</v>
      </c>
      <c r="F4836">
        <v>7.8802687843616395E-2</v>
      </c>
      <c r="G4836">
        <v>58</v>
      </c>
    </row>
    <row r="4837" spans="1:7" x14ac:dyDescent="0.25">
      <c r="A4837">
        <v>94580</v>
      </c>
      <c r="B4837" t="s">
        <v>7200</v>
      </c>
      <c r="C4837" t="s">
        <v>99</v>
      </c>
      <c r="D4837" t="s">
        <v>8253</v>
      </c>
      <c r="E4837">
        <v>625500</v>
      </c>
      <c r="F4837">
        <v>-4.2846212700841602E-2</v>
      </c>
      <c r="G4837">
        <v>42.5</v>
      </c>
    </row>
    <row r="4838" spans="1:7" x14ac:dyDescent="0.25">
      <c r="A4838">
        <v>28120</v>
      </c>
      <c r="B4838" t="s">
        <v>2712</v>
      </c>
      <c r="C4838" t="s">
        <v>2564</v>
      </c>
      <c r="D4838" t="s">
        <v>8258</v>
      </c>
      <c r="E4838">
        <v>195600</v>
      </c>
      <c r="F4838">
        <v>8.7875417130144601E-2</v>
      </c>
      <c r="G4838">
        <v>49</v>
      </c>
    </row>
    <row r="4839" spans="1:7" x14ac:dyDescent="0.25">
      <c r="A4839">
        <v>85303</v>
      </c>
      <c r="B4839" t="s">
        <v>6753</v>
      </c>
      <c r="C4839" t="s">
        <v>6743</v>
      </c>
      <c r="D4839" t="s">
        <v>8264</v>
      </c>
      <c r="E4839">
        <v>213300</v>
      </c>
      <c r="F4839">
        <v>7.2398190045248903E-2</v>
      </c>
      <c r="G4839">
        <v>50</v>
      </c>
    </row>
    <row r="4840" spans="1:7" x14ac:dyDescent="0.25">
      <c r="A4840">
        <v>45224</v>
      </c>
      <c r="B4840" t="s">
        <v>4333</v>
      </c>
      <c r="C4840" t="s">
        <v>4080</v>
      </c>
      <c r="D4840" t="s">
        <v>4333</v>
      </c>
      <c r="E4840">
        <v>121700</v>
      </c>
      <c r="F4840">
        <v>0.109389243391067</v>
      </c>
      <c r="G4840">
        <v>64</v>
      </c>
    </row>
    <row r="4841" spans="1:7" x14ac:dyDescent="0.25">
      <c r="A4841">
        <v>43160</v>
      </c>
      <c r="B4841" t="s">
        <v>8197</v>
      </c>
      <c r="C4841" t="s">
        <v>4080</v>
      </c>
      <c r="D4841" t="s">
        <v>8197</v>
      </c>
      <c r="E4841">
        <v>117500</v>
      </c>
      <c r="F4841">
        <v>8.0956761729530799E-2</v>
      </c>
      <c r="G4841">
        <v>83</v>
      </c>
    </row>
    <row r="4842" spans="1:7" x14ac:dyDescent="0.25">
      <c r="A4842">
        <v>78211</v>
      </c>
      <c r="B4842" t="s">
        <v>3440</v>
      </c>
      <c r="C4842" t="s">
        <v>6396</v>
      </c>
      <c r="D4842" t="s">
        <v>8257</v>
      </c>
      <c r="E4842">
        <v>92700</v>
      </c>
      <c r="F4842">
        <v>-1.5923566878980899E-2</v>
      </c>
      <c r="G4842">
        <v>63</v>
      </c>
    </row>
    <row r="4843" spans="1:7" x14ac:dyDescent="0.25">
      <c r="A4843">
        <v>3053</v>
      </c>
      <c r="B4843" t="s">
        <v>457</v>
      </c>
      <c r="C4843" t="s">
        <v>444</v>
      </c>
      <c r="D4843" t="s">
        <v>8271</v>
      </c>
      <c r="E4843">
        <v>344000</v>
      </c>
      <c r="F4843">
        <v>4.6228710462287097E-2</v>
      </c>
      <c r="G4843">
        <v>62</v>
      </c>
    </row>
    <row r="4844" spans="1:7" x14ac:dyDescent="0.25">
      <c r="A4844">
        <v>72901</v>
      </c>
      <c r="B4844" t="s">
        <v>6261</v>
      </c>
      <c r="C4844" t="s">
        <v>6206</v>
      </c>
      <c r="D4844" t="s">
        <v>6261</v>
      </c>
      <c r="E4844">
        <v>79900</v>
      </c>
      <c r="F4844">
        <v>-1.23609394313968E-2</v>
      </c>
      <c r="G4844">
        <v>68</v>
      </c>
    </row>
    <row r="4845" spans="1:7" x14ac:dyDescent="0.25">
      <c r="A4845">
        <v>18944</v>
      </c>
      <c r="B4845" t="s">
        <v>1941</v>
      </c>
      <c r="C4845" t="s">
        <v>1538</v>
      </c>
      <c r="D4845" t="s">
        <v>8293</v>
      </c>
      <c r="E4845">
        <v>318600</v>
      </c>
      <c r="F4845">
        <v>1.9193857965451099E-2</v>
      </c>
      <c r="G4845">
        <v>77</v>
      </c>
    </row>
    <row r="4846" spans="1:7" x14ac:dyDescent="0.25">
      <c r="A4846">
        <v>60013</v>
      </c>
      <c r="B4846" t="s">
        <v>2631</v>
      </c>
      <c r="C4846" t="s">
        <v>5519</v>
      </c>
      <c r="D4846" t="s">
        <v>8251</v>
      </c>
      <c r="E4846">
        <v>236900</v>
      </c>
      <c r="F4846">
        <v>3.1794425087108003E-2</v>
      </c>
      <c r="G4846">
        <v>77</v>
      </c>
    </row>
    <row r="4847" spans="1:7" x14ac:dyDescent="0.25">
      <c r="A4847">
        <v>99224</v>
      </c>
      <c r="B4847" t="s">
        <v>7677</v>
      </c>
      <c r="C4847" t="s">
        <v>7521</v>
      </c>
      <c r="D4847" t="s">
        <v>8306</v>
      </c>
      <c r="E4847">
        <v>343300</v>
      </c>
      <c r="F4847">
        <v>8.3307036920164099E-2</v>
      </c>
      <c r="G4847">
        <v>62</v>
      </c>
    </row>
    <row r="4848" spans="1:7" x14ac:dyDescent="0.25">
      <c r="A4848">
        <v>22485</v>
      </c>
      <c r="B4848" t="s">
        <v>2336</v>
      </c>
      <c r="C4848" t="s">
        <v>2066</v>
      </c>
      <c r="E4848">
        <v>274800</v>
      </c>
      <c r="F4848">
        <v>4.2093287827076199E-2</v>
      </c>
      <c r="G4848">
        <v>72</v>
      </c>
    </row>
    <row r="4849" spans="1:7" x14ac:dyDescent="0.25">
      <c r="A4849">
        <v>85306</v>
      </c>
      <c r="B4849" t="s">
        <v>6753</v>
      </c>
      <c r="C4849" t="s">
        <v>6743</v>
      </c>
      <c r="D4849" t="s">
        <v>8264</v>
      </c>
      <c r="E4849">
        <v>237400</v>
      </c>
      <c r="F4849">
        <v>1.5832263585793802E-2</v>
      </c>
      <c r="G4849">
        <v>49</v>
      </c>
    </row>
    <row r="4850" spans="1:7" x14ac:dyDescent="0.25">
      <c r="A4850">
        <v>3833</v>
      </c>
      <c r="B4850" t="s">
        <v>417</v>
      </c>
      <c r="C4850" t="s">
        <v>444</v>
      </c>
      <c r="D4850" t="s">
        <v>8271</v>
      </c>
      <c r="E4850">
        <v>372200</v>
      </c>
      <c r="F4850">
        <v>2.7609055770292702E-2</v>
      </c>
      <c r="G4850">
        <v>69</v>
      </c>
    </row>
    <row r="4851" spans="1:7" x14ac:dyDescent="0.25">
      <c r="A4851">
        <v>77478</v>
      </c>
      <c r="B4851" t="s">
        <v>8077</v>
      </c>
      <c r="C4851" t="s">
        <v>6396</v>
      </c>
      <c r="D4851" t="s">
        <v>8252</v>
      </c>
      <c r="E4851">
        <v>309200</v>
      </c>
      <c r="F4851">
        <v>8.1512879034887492E-3</v>
      </c>
      <c r="G4851">
        <v>85</v>
      </c>
    </row>
    <row r="4852" spans="1:7" x14ac:dyDescent="0.25">
      <c r="A4852">
        <v>32809</v>
      </c>
      <c r="B4852" t="s">
        <v>3325</v>
      </c>
      <c r="C4852" t="s">
        <v>3212</v>
      </c>
      <c r="D4852" t="s">
        <v>8272</v>
      </c>
      <c r="E4852">
        <v>186000</v>
      </c>
      <c r="F4852">
        <v>2.3665382498624099E-2</v>
      </c>
      <c r="G4852">
        <v>74</v>
      </c>
    </row>
    <row r="4853" spans="1:7" x14ac:dyDescent="0.25">
      <c r="A4853">
        <v>94704</v>
      </c>
      <c r="B4853" t="s">
        <v>1029</v>
      </c>
      <c r="C4853" t="s">
        <v>99</v>
      </c>
      <c r="D4853" t="s">
        <v>8253</v>
      </c>
      <c r="E4853">
        <v>1077500</v>
      </c>
      <c r="F4853">
        <v>9.8406747891284004E-3</v>
      </c>
      <c r="G4853">
        <v>38.5</v>
      </c>
    </row>
    <row r="4854" spans="1:7" x14ac:dyDescent="0.25">
      <c r="A4854">
        <v>82718</v>
      </c>
      <c r="B4854" t="s">
        <v>6616</v>
      </c>
      <c r="C4854" t="s">
        <v>6604</v>
      </c>
      <c r="D4854" t="s">
        <v>6616</v>
      </c>
      <c r="E4854">
        <v>295800</v>
      </c>
      <c r="F4854">
        <v>0.10911136107986499</v>
      </c>
      <c r="G4854">
        <v>80</v>
      </c>
    </row>
    <row r="4855" spans="1:7" x14ac:dyDescent="0.25">
      <c r="A4855">
        <v>99203</v>
      </c>
      <c r="B4855" t="s">
        <v>7677</v>
      </c>
      <c r="C4855" t="s">
        <v>7521</v>
      </c>
      <c r="D4855" t="s">
        <v>8306</v>
      </c>
      <c r="E4855">
        <v>314500</v>
      </c>
      <c r="F4855">
        <v>9.0121317157712294E-2</v>
      </c>
      <c r="G4855">
        <v>46</v>
      </c>
    </row>
    <row r="4856" spans="1:7" x14ac:dyDescent="0.25">
      <c r="A4856">
        <v>64836</v>
      </c>
      <c r="B4856" t="s">
        <v>3702</v>
      </c>
      <c r="C4856" t="s">
        <v>5817</v>
      </c>
      <c r="D4856" t="s">
        <v>5903</v>
      </c>
      <c r="E4856">
        <v>119800</v>
      </c>
      <c r="F4856">
        <v>0.13770180436847099</v>
      </c>
      <c r="G4856">
        <v>78</v>
      </c>
    </row>
    <row r="4857" spans="1:7" x14ac:dyDescent="0.25">
      <c r="A4857">
        <v>45242</v>
      </c>
      <c r="B4857" t="s">
        <v>4339</v>
      </c>
      <c r="C4857" t="s">
        <v>4080</v>
      </c>
      <c r="D4857" t="s">
        <v>4333</v>
      </c>
      <c r="E4857">
        <v>347100</v>
      </c>
      <c r="F4857">
        <v>-3.52973874374653E-2</v>
      </c>
      <c r="G4857">
        <v>71</v>
      </c>
    </row>
    <row r="4858" spans="1:7" x14ac:dyDescent="0.25">
      <c r="A4858">
        <v>20190</v>
      </c>
      <c r="B4858" t="s">
        <v>2088</v>
      </c>
      <c r="C4858" t="s">
        <v>2066</v>
      </c>
      <c r="D4858" t="s">
        <v>8259</v>
      </c>
      <c r="E4858">
        <v>426300</v>
      </c>
      <c r="F4858">
        <v>1.11480075901328E-2</v>
      </c>
      <c r="G4858">
        <v>56</v>
      </c>
    </row>
    <row r="4859" spans="1:7" x14ac:dyDescent="0.25">
      <c r="A4859">
        <v>71303</v>
      </c>
      <c r="B4859" t="s">
        <v>3694</v>
      </c>
      <c r="C4859" t="s">
        <v>6091</v>
      </c>
      <c r="D4859" t="s">
        <v>3694</v>
      </c>
      <c r="E4859">
        <v>169700</v>
      </c>
      <c r="F4859">
        <v>1.7709563164108599E-3</v>
      </c>
      <c r="G4859">
        <v>74.5</v>
      </c>
    </row>
    <row r="4860" spans="1:7" x14ac:dyDescent="0.25">
      <c r="A4860">
        <v>49428</v>
      </c>
      <c r="B4860" t="s">
        <v>4861</v>
      </c>
      <c r="C4860" t="s">
        <v>4633</v>
      </c>
      <c r="D4860" t="s">
        <v>8353</v>
      </c>
      <c r="E4860">
        <v>205400</v>
      </c>
      <c r="F4860">
        <v>6.8122724908996402E-2</v>
      </c>
      <c r="G4860">
        <v>49</v>
      </c>
    </row>
    <row r="4861" spans="1:7" x14ac:dyDescent="0.25">
      <c r="A4861">
        <v>94947</v>
      </c>
      <c r="B4861" t="s">
        <v>7216</v>
      </c>
      <c r="C4861" t="s">
        <v>99</v>
      </c>
      <c r="D4861" t="s">
        <v>8253</v>
      </c>
      <c r="E4861">
        <v>772900</v>
      </c>
      <c r="F4861">
        <v>-2.98732270616292E-2</v>
      </c>
      <c r="G4861">
        <v>44</v>
      </c>
    </row>
    <row r="4862" spans="1:7" x14ac:dyDescent="0.25">
      <c r="A4862">
        <v>14020</v>
      </c>
      <c r="B4862" t="s">
        <v>4326</v>
      </c>
      <c r="C4862" t="s">
        <v>1075</v>
      </c>
      <c r="D4862" t="s">
        <v>4326</v>
      </c>
      <c r="E4862">
        <v>111400</v>
      </c>
      <c r="F4862">
        <v>5.99429115128449E-2</v>
      </c>
      <c r="G4862">
        <v>0</v>
      </c>
    </row>
    <row r="4863" spans="1:7" x14ac:dyDescent="0.25">
      <c r="A4863">
        <v>93662</v>
      </c>
      <c r="B4863" t="s">
        <v>2652</v>
      </c>
      <c r="C4863" t="s">
        <v>99</v>
      </c>
      <c r="D4863" t="s">
        <v>4174</v>
      </c>
      <c r="E4863">
        <v>223800</v>
      </c>
      <c r="F4863">
        <v>4.18994413407821E-2</v>
      </c>
      <c r="G4863">
        <v>58</v>
      </c>
    </row>
    <row r="4864" spans="1:7" x14ac:dyDescent="0.25">
      <c r="A4864">
        <v>52245</v>
      </c>
      <c r="B4864" t="s">
        <v>5020</v>
      </c>
      <c r="C4864" t="s">
        <v>4942</v>
      </c>
      <c r="D4864" t="s">
        <v>5020</v>
      </c>
      <c r="E4864">
        <v>231600</v>
      </c>
      <c r="F4864">
        <v>1.98150594451783E-2</v>
      </c>
      <c r="G4864">
        <v>83.5</v>
      </c>
    </row>
    <row r="4865" spans="1:7" x14ac:dyDescent="0.25">
      <c r="A4865">
        <v>98532</v>
      </c>
      <c r="B4865" t="s">
        <v>7616</v>
      </c>
      <c r="C4865" t="s">
        <v>7521</v>
      </c>
      <c r="D4865" t="s">
        <v>5921</v>
      </c>
      <c r="E4865">
        <v>274700</v>
      </c>
      <c r="F4865">
        <v>7.3466197733489599E-2</v>
      </c>
      <c r="G4865">
        <v>69.5</v>
      </c>
    </row>
    <row r="4866" spans="1:7" x14ac:dyDescent="0.25">
      <c r="A4866">
        <v>63090</v>
      </c>
      <c r="B4866" t="s">
        <v>494</v>
      </c>
      <c r="C4866" t="s">
        <v>5817</v>
      </c>
      <c r="D4866" t="s">
        <v>8263</v>
      </c>
      <c r="E4866">
        <v>183900</v>
      </c>
      <c r="F4866">
        <v>4.0747028862478801E-2</v>
      </c>
      <c r="G4866">
        <v>90</v>
      </c>
    </row>
    <row r="4867" spans="1:7" x14ac:dyDescent="0.25">
      <c r="A4867">
        <v>77803</v>
      </c>
      <c r="B4867" t="s">
        <v>4142</v>
      </c>
      <c r="C4867" t="s">
        <v>6396</v>
      </c>
      <c r="D4867" t="s">
        <v>8285</v>
      </c>
      <c r="E4867">
        <v>124400</v>
      </c>
      <c r="F4867">
        <v>1.2205044751830801E-2</v>
      </c>
      <c r="G4867">
        <v>0</v>
      </c>
    </row>
    <row r="4868" spans="1:7" x14ac:dyDescent="0.25">
      <c r="A4868">
        <v>32750</v>
      </c>
      <c r="B4868" t="s">
        <v>3313</v>
      </c>
      <c r="C4868" t="s">
        <v>3212</v>
      </c>
      <c r="D4868" t="s">
        <v>8272</v>
      </c>
      <c r="E4868">
        <v>255600</v>
      </c>
      <c r="F4868">
        <v>4.5826513911620299E-2</v>
      </c>
      <c r="G4868">
        <v>72</v>
      </c>
    </row>
    <row r="4869" spans="1:7" x14ac:dyDescent="0.25">
      <c r="A4869">
        <v>79602</v>
      </c>
      <c r="B4869" t="s">
        <v>6036</v>
      </c>
      <c r="C4869" t="s">
        <v>6396</v>
      </c>
      <c r="D4869" t="s">
        <v>6036</v>
      </c>
      <c r="E4869">
        <v>158600</v>
      </c>
      <c r="F4869">
        <v>-5.7635175282234101E-2</v>
      </c>
      <c r="G4869">
        <v>69</v>
      </c>
    </row>
    <row r="4870" spans="1:7" x14ac:dyDescent="0.25">
      <c r="A4870">
        <v>40353</v>
      </c>
      <c r="B4870" t="s">
        <v>4102</v>
      </c>
      <c r="C4870" t="s">
        <v>4016</v>
      </c>
      <c r="D4870" t="s">
        <v>4102</v>
      </c>
      <c r="E4870">
        <v>134300</v>
      </c>
      <c r="F4870">
        <v>2.8330781010719799E-2</v>
      </c>
      <c r="G4870">
        <v>0</v>
      </c>
    </row>
    <row r="4871" spans="1:7" x14ac:dyDescent="0.25">
      <c r="A4871">
        <v>60706</v>
      </c>
      <c r="B4871" t="s">
        <v>5661</v>
      </c>
      <c r="C4871" t="s">
        <v>5519</v>
      </c>
      <c r="D4871" t="s">
        <v>8251</v>
      </c>
      <c r="E4871">
        <v>272700</v>
      </c>
      <c r="F4871">
        <v>-2.25806451612903E-2</v>
      </c>
      <c r="G4871">
        <v>87</v>
      </c>
    </row>
    <row r="4872" spans="1:7" x14ac:dyDescent="0.25">
      <c r="A4872">
        <v>35022</v>
      </c>
      <c r="B4872" t="s">
        <v>1670</v>
      </c>
      <c r="C4872" t="s">
        <v>3568</v>
      </c>
      <c r="D4872" t="s">
        <v>8299</v>
      </c>
      <c r="E4872">
        <v>170800</v>
      </c>
      <c r="F4872">
        <v>4.7852760736196299E-2</v>
      </c>
      <c r="G4872">
        <v>91</v>
      </c>
    </row>
    <row r="4873" spans="1:7" x14ac:dyDescent="0.25">
      <c r="A4873">
        <v>48371</v>
      </c>
      <c r="B4873" t="s">
        <v>211</v>
      </c>
      <c r="C4873" t="s">
        <v>4633</v>
      </c>
      <c r="D4873" t="s">
        <v>8278</v>
      </c>
      <c r="E4873">
        <v>267300</v>
      </c>
      <c r="F4873">
        <v>1.8285714285714301E-2</v>
      </c>
      <c r="G4873">
        <v>76</v>
      </c>
    </row>
    <row r="4874" spans="1:7" x14ac:dyDescent="0.25">
      <c r="A4874">
        <v>33444</v>
      </c>
      <c r="B4874" t="s">
        <v>3417</v>
      </c>
      <c r="C4874" t="s">
        <v>3212</v>
      </c>
      <c r="D4874" t="s">
        <v>8265</v>
      </c>
      <c r="E4874">
        <v>252900</v>
      </c>
      <c r="F4874">
        <v>5.6832427914751397E-2</v>
      </c>
      <c r="G4874">
        <v>100</v>
      </c>
    </row>
    <row r="4875" spans="1:7" x14ac:dyDescent="0.25">
      <c r="A4875">
        <v>33602</v>
      </c>
      <c r="B4875" t="s">
        <v>3445</v>
      </c>
      <c r="C4875" t="s">
        <v>3212</v>
      </c>
      <c r="D4875" t="s">
        <v>8283</v>
      </c>
      <c r="E4875">
        <v>328700</v>
      </c>
      <c r="F4875">
        <v>5.0831202046035799E-2</v>
      </c>
      <c r="G4875">
        <v>62.5</v>
      </c>
    </row>
    <row r="4876" spans="1:7" x14ac:dyDescent="0.25">
      <c r="A4876">
        <v>2346</v>
      </c>
      <c r="B4876" t="s">
        <v>339</v>
      </c>
      <c r="C4876" t="s">
        <v>106</v>
      </c>
      <c r="D4876" t="s">
        <v>8271</v>
      </c>
      <c r="E4876">
        <v>347200</v>
      </c>
      <c r="F4876">
        <v>5.1165607023917599E-2</v>
      </c>
      <c r="G4876">
        <v>78</v>
      </c>
    </row>
    <row r="4877" spans="1:7" x14ac:dyDescent="0.25">
      <c r="A4877">
        <v>83221</v>
      </c>
      <c r="B4877" t="s">
        <v>6630</v>
      </c>
      <c r="C4877" t="s">
        <v>6625</v>
      </c>
      <c r="D4877" t="s">
        <v>6630</v>
      </c>
      <c r="E4877">
        <v>210800</v>
      </c>
      <c r="F4877">
        <v>0.18894529046813299</v>
      </c>
      <c r="G4877">
        <v>62.5</v>
      </c>
    </row>
    <row r="4878" spans="1:7" x14ac:dyDescent="0.25">
      <c r="A4878">
        <v>55744</v>
      </c>
      <c r="B4878" t="s">
        <v>4149</v>
      </c>
      <c r="C4878" t="s">
        <v>5260</v>
      </c>
      <c r="D4878" t="s">
        <v>4149</v>
      </c>
      <c r="E4878">
        <v>169700</v>
      </c>
      <c r="F4878">
        <v>0.12013201320132</v>
      </c>
      <c r="G4878">
        <v>96</v>
      </c>
    </row>
    <row r="4879" spans="1:7" x14ac:dyDescent="0.25">
      <c r="A4879">
        <v>98310</v>
      </c>
      <c r="B4879" t="s">
        <v>7575</v>
      </c>
      <c r="C4879" t="s">
        <v>7521</v>
      </c>
      <c r="D4879" t="s">
        <v>8391</v>
      </c>
      <c r="E4879">
        <v>299700</v>
      </c>
      <c r="F4879">
        <v>8.0389329488103803E-2</v>
      </c>
      <c r="G4879">
        <v>49</v>
      </c>
    </row>
    <row r="4880" spans="1:7" x14ac:dyDescent="0.25">
      <c r="A4880">
        <v>34292</v>
      </c>
      <c r="B4880" t="s">
        <v>3517</v>
      </c>
      <c r="C4880" t="s">
        <v>3212</v>
      </c>
      <c r="D4880" t="s">
        <v>8311</v>
      </c>
      <c r="E4880">
        <v>310000</v>
      </c>
      <c r="F4880">
        <v>-3.21543408360129E-3</v>
      </c>
      <c r="G4880">
        <v>124</v>
      </c>
    </row>
    <row r="4881" spans="1:7" x14ac:dyDescent="0.25">
      <c r="A4881">
        <v>65810</v>
      </c>
      <c r="B4881" t="s">
        <v>144</v>
      </c>
      <c r="C4881" t="s">
        <v>5817</v>
      </c>
      <c r="D4881" t="s">
        <v>144</v>
      </c>
      <c r="E4881">
        <v>211700</v>
      </c>
      <c r="F4881">
        <v>1.14667940754897E-2</v>
      </c>
      <c r="G4881">
        <v>64</v>
      </c>
    </row>
    <row r="4882" spans="1:7" x14ac:dyDescent="0.25">
      <c r="A4882">
        <v>92337</v>
      </c>
      <c r="B4882" t="s">
        <v>5084</v>
      </c>
      <c r="C4882" t="s">
        <v>99</v>
      </c>
      <c r="D4882" t="s">
        <v>8282</v>
      </c>
      <c r="E4882">
        <v>386400</v>
      </c>
      <c r="F4882">
        <v>2.46618933969769E-2</v>
      </c>
      <c r="G4882">
        <v>57</v>
      </c>
    </row>
    <row r="4883" spans="1:7" x14ac:dyDescent="0.25">
      <c r="A4883">
        <v>21842</v>
      </c>
      <c r="B4883" t="s">
        <v>987</v>
      </c>
      <c r="C4883" t="s">
        <v>101</v>
      </c>
      <c r="D4883" t="s">
        <v>284</v>
      </c>
      <c r="E4883">
        <v>274300</v>
      </c>
      <c r="F4883">
        <v>4.69465648854962E-2</v>
      </c>
      <c r="G4883">
        <v>145</v>
      </c>
    </row>
    <row r="4884" spans="1:7" x14ac:dyDescent="0.25">
      <c r="A4884">
        <v>40342</v>
      </c>
      <c r="B4884" t="s">
        <v>3908</v>
      </c>
      <c r="C4884" t="s">
        <v>4016</v>
      </c>
      <c r="D4884" t="s">
        <v>1408</v>
      </c>
      <c r="E4884">
        <v>154600</v>
      </c>
      <c r="F4884">
        <v>5.5290102389078499E-2</v>
      </c>
      <c r="G4884">
        <v>72</v>
      </c>
    </row>
    <row r="4885" spans="1:7" x14ac:dyDescent="0.25">
      <c r="A4885">
        <v>2907</v>
      </c>
      <c r="B4885" t="s">
        <v>438</v>
      </c>
      <c r="C4885" t="s">
        <v>408</v>
      </c>
      <c r="D4885" t="s">
        <v>8324</v>
      </c>
      <c r="E4885">
        <v>183600</v>
      </c>
      <c r="F4885">
        <v>3.37837837837838E-2</v>
      </c>
      <c r="G4885">
        <v>81</v>
      </c>
    </row>
    <row r="4886" spans="1:7" x14ac:dyDescent="0.25">
      <c r="A4886">
        <v>64050</v>
      </c>
      <c r="B4886" t="s">
        <v>1597</v>
      </c>
      <c r="C4886" t="s">
        <v>5817</v>
      </c>
      <c r="D4886" t="s">
        <v>5890</v>
      </c>
      <c r="E4886">
        <v>101300</v>
      </c>
      <c r="F4886">
        <v>8.6909871244635201E-2</v>
      </c>
      <c r="G4886">
        <v>62</v>
      </c>
    </row>
    <row r="4887" spans="1:7" x14ac:dyDescent="0.25">
      <c r="A4887">
        <v>89120</v>
      </c>
      <c r="B4887" t="s">
        <v>6854</v>
      </c>
      <c r="C4887" t="s">
        <v>6849</v>
      </c>
      <c r="D4887" t="s">
        <v>8277</v>
      </c>
      <c r="E4887">
        <v>260400</v>
      </c>
      <c r="F4887">
        <v>2.6954177897574099E-3</v>
      </c>
      <c r="G4887">
        <v>49.5</v>
      </c>
    </row>
    <row r="4888" spans="1:7" x14ac:dyDescent="0.25">
      <c r="A4888">
        <v>94803</v>
      </c>
      <c r="B4888" t="s">
        <v>7206</v>
      </c>
      <c r="C4888" t="s">
        <v>99</v>
      </c>
      <c r="D4888" t="s">
        <v>8253</v>
      </c>
      <c r="E4888">
        <v>587200</v>
      </c>
      <c r="F4888">
        <v>-1.88805346700084E-2</v>
      </c>
      <c r="G4888">
        <v>43</v>
      </c>
    </row>
    <row r="4889" spans="1:7" x14ac:dyDescent="0.25">
      <c r="A4889">
        <v>17015</v>
      </c>
      <c r="B4889" t="s">
        <v>1764</v>
      </c>
      <c r="C4889" t="s">
        <v>1538</v>
      </c>
      <c r="D4889" t="s">
        <v>8364</v>
      </c>
      <c r="E4889">
        <v>226500</v>
      </c>
      <c r="F4889">
        <v>8.9086859688196005E-3</v>
      </c>
      <c r="G4889">
        <v>62</v>
      </c>
    </row>
    <row r="4890" spans="1:7" x14ac:dyDescent="0.25">
      <c r="A4890">
        <v>52803</v>
      </c>
      <c r="B4890" t="s">
        <v>3473</v>
      </c>
      <c r="C4890" t="s">
        <v>4942</v>
      </c>
      <c r="D4890" t="s">
        <v>8334</v>
      </c>
      <c r="E4890">
        <v>123100</v>
      </c>
      <c r="F4890">
        <v>1.3168724279835399E-2</v>
      </c>
      <c r="G4890">
        <v>62.5</v>
      </c>
    </row>
    <row r="4891" spans="1:7" x14ac:dyDescent="0.25">
      <c r="A4891">
        <v>15090</v>
      </c>
      <c r="B4891" t="s">
        <v>1569</v>
      </c>
      <c r="C4891" t="s">
        <v>1538</v>
      </c>
      <c r="D4891" t="s">
        <v>1587</v>
      </c>
      <c r="E4891">
        <v>365300</v>
      </c>
      <c r="F4891">
        <v>1.33148404993065E-2</v>
      </c>
      <c r="G4891">
        <v>72.5</v>
      </c>
    </row>
    <row r="4892" spans="1:7" x14ac:dyDescent="0.25">
      <c r="A4892">
        <v>60561</v>
      </c>
      <c r="B4892" t="s">
        <v>728</v>
      </c>
      <c r="C4892" t="s">
        <v>5519</v>
      </c>
      <c r="D4892" t="s">
        <v>8251</v>
      </c>
      <c r="E4892">
        <v>315300</v>
      </c>
      <c r="F4892">
        <v>1.48052784036048E-2</v>
      </c>
      <c r="G4892">
        <v>73</v>
      </c>
    </row>
    <row r="4893" spans="1:7" x14ac:dyDescent="0.25">
      <c r="A4893">
        <v>91301</v>
      </c>
      <c r="B4893" t="s">
        <v>6918</v>
      </c>
      <c r="C4893" t="s">
        <v>99</v>
      </c>
      <c r="D4893" t="s">
        <v>8256</v>
      </c>
      <c r="E4893">
        <v>846500</v>
      </c>
      <c r="F4893">
        <v>5.2250326564541004E-3</v>
      </c>
      <c r="G4893">
        <v>66</v>
      </c>
    </row>
    <row r="4894" spans="1:7" x14ac:dyDescent="0.25">
      <c r="A4894">
        <v>67216</v>
      </c>
      <c r="B4894" t="s">
        <v>6031</v>
      </c>
      <c r="C4894" t="s">
        <v>5958</v>
      </c>
      <c r="D4894" t="s">
        <v>6031</v>
      </c>
      <c r="E4894">
        <v>76500</v>
      </c>
      <c r="F4894">
        <v>4.7945205479452101E-2</v>
      </c>
      <c r="G4894">
        <v>60</v>
      </c>
    </row>
    <row r="4895" spans="1:7" x14ac:dyDescent="0.25">
      <c r="A4895">
        <v>2021</v>
      </c>
      <c r="B4895" t="s">
        <v>294</v>
      </c>
      <c r="C4895" t="s">
        <v>106</v>
      </c>
      <c r="D4895" t="s">
        <v>8271</v>
      </c>
      <c r="E4895">
        <v>546800</v>
      </c>
      <c r="F4895">
        <v>1.0720887245841E-2</v>
      </c>
      <c r="G4895">
        <v>52.5</v>
      </c>
    </row>
    <row r="4896" spans="1:7" x14ac:dyDescent="0.25">
      <c r="A4896">
        <v>73064</v>
      </c>
      <c r="B4896" t="s">
        <v>6284</v>
      </c>
      <c r="C4896" t="s">
        <v>6269</v>
      </c>
      <c r="D4896" t="s">
        <v>6295</v>
      </c>
      <c r="E4896">
        <v>172800</v>
      </c>
      <c r="F4896">
        <v>2.6737967914438499E-2</v>
      </c>
      <c r="G4896">
        <v>70</v>
      </c>
    </row>
    <row r="4897" spans="1:7" x14ac:dyDescent="0.25">
      <c r="A4897">
        <v>53045</v>
      </c>
      <c r="B4897" t="s">
        <v>198</v>
      </c>
      <c r="C4897" t="s">
        <v>5049</v>
      </c>
      <c r="D4897" t="s">
        <v>8331</v>
      </c>
      <c r="E4897">
        <v>338800</v>
      </c>
      <c r="F4897">
        <v>3.0413625304136299E-2</v>
      </c>
      <c r="G4897">
        <v>66</v>
      </c>
    </row>
    <row r="4898" spans="1:7" x14ac:dyDescent="0.25">
      <c r="A4898">
        <v>60560</v>
      </c>
      <c r="B4898" t="s">
        <v>1421</v>
      </c>
      <c r="C4898" t="s">
        <v>5519</v>
      </c>
      <c r="D4898" t="s">
        <v>8251</v>
      </c>
      <c r="E4898">
        <v>252000</v>
      </c>
      <c r="F4898">
        <v>2.39739943112556E-2</v>
      </c>
      <c r="G4898">
        <v>87.5</v>
      </c>
    </row>
    <row r="4899" spans="1:7" x14ac:dyDescent="0.25">
      <c r="A4899">
        <v>25526</v>
      </c>
      <c r="B4899" t="s">
        <v>2537</v>
      </c>
      <c r="C4899" t="s">
        <v>2519</v>
      </c>
      <c r="D4899" t="s">
        <v>8421</v>
      </c>
      <c r="E4899">
        <v>184700</v>
      </c>
      <c r="F4899">
        <v>5.3021664766248602E-2</v>
      </c>
      <c r="G4899">
        <v>107</v>
      </c>
    </row>
    <row r="4900" spans="1:7" x14ac:dyDescent="0.25">
      <c r="A4900">
        <v>91741</v>
      </c>
      <c r="B4900" t="s">
        <v>931</v>
      </c>
      <c r="C4900" t="s">
        <v>99</v>
      </c>
      <c r="D4900" t="s">
        <v>8256</v>
      </c>
      <c r="E4900">
        <v>710600</v>
      </c>
      <c r="F4900">
        <v>-7.03135986499789E-4</v>
      </c>
      <c r="G4900">
        <v>72.5</v>
      </c>
    </row>
    <row r="4901" spans="1:7" x14ac:dyDescent="0.25">
      <c r="A4901">
        <v>44306</v>
      </c>
      <c r="B4901" t="s">
        <v>1797</v>
      </c>
      <c r="C4901" t="s">
        <v>4080</v>
      </c>
      <c r="D4901" t="s">
        <v>1797</v>
      </c>
      <c r="E4901">
        <v>42800</v>
      </c>
      <c r="F4901">
        <v>4.39024390243902E-2</v>
      </c>
      <c r="G4901">
        <v>80</v>
      </c>
    </row>
    <row r="4902" spans="1:7" x14ac:dyDescent="0.25">
      <c r="A4902">
        <v>48223</v>
      </c>
      <c r="B4902" t="s">
        <v>8026</v>
      </c>
      <c r="C4902" t="s">
        <v>4633</v>
      </c>
      <c r="D4902" t="s">
        <v>8278</v>
      </c>
      <c r="E4902">
        <v>40700</v>
      </c>
      <c r="F4902">
        <v>6.26631853785901E-2</v>
      </c>
      <c r="G4902">
        <v>0</v>
      </c>
    </row>
    <row r="4903" spans="1:7" x14ac:dyDescent="0.25">
      <c r="A4903">
        <v>44236</v>
      </c>
      <c r="B4903" t="s">
        <v>234</v>
      </c>
      <c r="C4903" t="s">
        <v>4080</v>
      </c>
      <c r="D4903" t="s">
        <v>1797</v>
      </c>
      <c r="E4903">
        <v>335500</v>
      </c>
      <c r="F4903">
        <v>9.93377483443709E-3</v>
      </c>
      <c r="G4903">
        <v>71</v>
      </c>
    </row>
    <row r="4904" spans="1:7" x14ac:dyDescent="0.25">
      <c r="A4904">
        <v>46321</v>
      </c>
      <c r="B4904" t="s">
        <v>4455</v>
      </c>
      <c r="C4904" t="s">
        <v>4413</v>
      </c>
      <c r="D4904" t="s">
        <v>8251</v>
      </c>
      <c r="E4904">
        <v>248400</v>
      </c>
      <c r="F4904">
        <v>3.5863219349457902E-2</v>
      </c>
      <c r="G4904">
        <v>69.5</v>
      </c>
    </row>
    <row r="4905" spans="1:7" x14ac:dyDescent="0.25">
      <c r="A4905">
        <v>40741</v>
      </c>
      <c r="B4905" t="s">
        <v>4101</v>
      </c>
      <c r="C4905" t="s">
        <v>4016</v>
      </c>
      <c r="D4905" t="s">
        <v>4101</v>
      </c>
      <c r="E4905">
        <v>117000</v>
      </c>
      <c r="F4905">
        <v>-7.63358778625954E-3</v>
      </c>
      <c r="G4905">
        <v>79</v>
      </c>
    </row>
    <row r="4906" spans="1:7" x14ac:dyDescent="0.25">
      <c r="A4906">
        <v>76208</v>
      </c>
      <c r="B4906" t="s">
        <v>2249</v>
      </c>
      <c r="C4906" t="s">
        <v>6396</v>
      </c>
      <c r="D4906" t="s">
        <v>8262</v>
      </c>
      <c r="E4906">
        <v>283200</v>
      </c>
      <c r="F4906">
        <v>2.2013713460844499E-2</v>
      </c>
      <c r="G4906">
        <v>55</v>
      </c>
    </row>
    <row r="4907" spans="1:7" x14ac:dyDescent="0.25">
      <c r="A4907">
        <v>98275</v>
      </c>
      <c r="B4907" t="s">
        <v>7567</v>
      </c>
      <c r="C4907" t="s">
        <v>7521</v>
      </c>
      <c r="D4907" t="s">
        <v>8268</v>
      </c>
      <c r="E4907">
        <v>594700</v>
      </c>
      <c r="F4907">
        <v>-1.34340890008396E-3</v>
      </c>
      <c r="G4907">
        <v>50</v>
      </c>
    </row>
    <row r="4908" spans="1:7" x14ac:dyDescent="0.25">
      <c r="A4908">
        <v>90814</v>
      </c>
      <c r="B4908" t="s">
        <v>923</v>
      </c>
      <c r="C4908" t="s">
        <v>99</v>
      </c>
      <c r="D4908" t="s">
        <v>8256</v>
      </c>
      <c r="E4908">
        <v>734400</v>
      </c>
      <c r="F4908">
        <v>3.4157671813089198E-3</v>
      </c>
      <c r="G4908">
        <v>53</v>
      </c>
    </row>
    <row r="4909" spans="1:7" x14ac:dyDescent="0.25">
      <c r="A4909">
        <v>2914</v>
      </c>
      <c r="B4909" t="s">
        <v>441</v>
      </c>
      <c r="C4909" t="s">
        <v>408</v>
      </c>
      <c r="D4909" t="s">
        <v>8324</v>
      </c>
      <c r="E4909">
        <v>229200</v>
      </c>
      <c r="F4909">
        <v>3.6635006784260502E-2</v>
      </c>
      <c r="G4909">
        <v>66</v>
      </c>
    </row>
    <row r="4910" spans="1:7" x14ac:dyDescent="0.25">
      <c r="A4910">
        <v>49534</v>
      </c>
      <c r="B4910" t="s">
        <v>4878</v>
      </c>
      <c r="C4910" t="s">
        <v>4633</v>
      </c>
      <c r="D4910" t="s">
        <v>8353</v>
      </c>
      <c r="E4910">
        <v>216200</v>
      </c>
      <c r="F4910">
        <v>4.8496605237633397E-2</v>
      </c>
      <c r="G4910">
        <v>53</v>
      </c>
    </row>
    <row r="4911" spans="1:7" x14ac:dyDescent="0.25">
      <c r="A4911">
        <v>48346</v>
      </c>
      <c r="B4911" t="s">
        <v>4698</v>
      </c>
      <c r="C4911" t="s">
        <v>4633</v>
      </c>
      <c r="D4911" t="s">
        <v>8278</v>
      </c>
      <c r="E4911">
        <v>231700</v>
      </c>
      <c r="F4911">
        <v>1.1790393013100401E-2</v>
      </c>
      <c r="G4911">
        <v>57.5</v>
      </c>
    </row>
    <row r="4912" spans="1:7" x14ac:dyDescent="0.25">
      <c r="A4912">
        <v>92354</v>
      </c>
      <c r="B4912" t="s">
        <v>7004</v>
      </c>
      <c r="C4912" t="s">
        <v>99</v>
      </c>
      <c r="D4912" t="s">
        <v>8282</v>
      </c>
      <c r="E4912">
        <v>424200</v>
      </c>
      <c r="F4912">
        <v>-1.3258897418004199E-2</v>
      </c>
      <c r="G4912">
        <v>71</v>
      </c>
    </row>
    <row r="4913" spans="1:7" x14ac:dyDescent="0.25">
      <c r="A4913">
        <v>90210</v>
      </c>
      <c r="B4913" t="s">
        <v>3529</v>
      </c>
      <c r="C4913" t="s">
        <v>99</v>
      </c>
      <c r="D4913" t="s">
        <v>8256</v>
      </c>
      <c r="E4913">
        <v>4803300</v>
      </c>
      <c r="F4913">
        <v>-2.4017067967083201E-2</v>
      </c>
      <c r="G4913">
        <v>134</v>
      </c>
    </row>
    <row r="4914" spans="1:7" x14ac:dyDescent="0.25">
      <c r="A4914">
        <v>37774</v>
      </c>
      <c r="B4914" t="s">
        <v>500</v>
      </c>
      <c r="C4914" t="s">
        <v>3692</v>
      </c>
      <c r="D4914" t="s">
        <v>3848</v>
      </c>
      <c r="E4914">
        <v>247300</v>
      </c>
      <c r="F4914">
        <v>4.0824915824915799E-2</v>
      </c>
      <c r="G4914">
        <v>116</v>
      </c>
    </row>
    <row r="4915" spans="1:7" x14ac:dyDescent="0.25">
      <c r="A4915">
        <v>68510</v>
      </c>
      <c r="B4915" t="s">
        <v>242</v>
      </c>
      <c r="C4915" t="s">
        <v>6064</v>
      </c>
      <c r="D4915" t="s">
        <v>242</v>
      </c>
      <c r="E4915">
        <v>166500</v>
      </c>
      <c r="F4915">
        <v>4.71698113207547E-2</v>
      </c>
      <c r="G4915">
        <v>50</v>
      </c>
    </row>
    <row r="4916" spans="1:7" x14ac:dyDescent="0.25">
      <c r="A4916">
        <v>56007</v>
      </c>
      <c r="B4916" t="s">
        <v>8434</v>
      </c>
      <c r="C4916" t="s">
        <v>5260</v>
      </c>
      <c r="D4916" t="s">
        <v>8434</v>
      </c>
      <c r="E4916">
        <v>100400</v>
      </c>
      <c r="F4916">
        <v>6.0190073917634597E-2</v>
      </c>
      <c r="G4916">
        <v>0</v>
      </c>
    </row>
    <row r="4917" spans="1:7" x14ac:dyDescent="0.25">
      <c r="A4917">
        <v>20105</v>
      </c>
      <c r="B4917" t="s">
        <v>2065</v>
      </c>
      <c r="C4917" t="s">
        <v>2066</v>
      </c>
      <c r="D4917" t="s">
        <v>8259</v>
      </c>
      <c r="E4917">
        <v>511600</v>
      </c>
      <c r="F4917">
        <v>4.1530944625407198E-2</v>
      </c>
      <c r="G4917">
        <v>67</v>
      </c>
    </row>
    <row r="4918" spans="1:7" x14ac:dyDescent="0.25">
      <c r="A4918">
        <v>27263</v>
      </c>
      <c r="B4918" t="s">
        <v>2595</v>
      </c>
      <c r="C4918" t="s">
        <v>2564</v>
      </c>
      <c r="D4918" t="s">
        <v>8289</v>
      </c>
      <c r="E4918">
        <v>122000</v>
      </c>
      <c r="F4918">
        <v>8.1560283687943297E-2</v>
      </c>
      <c r="G4918">
        <v>70.5</v>
      </c>
    </row>
    <row r="4919" spans="1:7" x14ac:dyDescent="0.25">
      <c r="A4919">
        <v>28712</v>
      </c>
      <c r="B4919" t="s">
        <v>2835</v>
      </c>
      <c r="C4919" t="s">
        <v>2564</v>
      </c>
      <c r="D4919" t="s">
        <v>2835</v>
      </c>
      <c r="E4919">
        <v>228000</v>
      </c>
      <c r="F4919">
        <v>6.2441752096924499E-2</v>
      </c>
      <c r="G4919">
        <v>112</v>
      </c>
    </row>
    <row r="4920" spans="1:7" x14ac:dyDescent="0.25">
      <c r="A4920">
        <v>22406</v>
      </c>
      <c r="B4920" t="s">
        <v>2332</v>
      </c>
      <c r="C4920" t="s">
        <v>2066</v>
      </c>
      <c r="D4920" t="s">
        <v>8259</v>
      </c>
      <c r="E4920">
        <v>355200</v>
      </c>
      <c r="F4920">
        <v>2.1276595744680899E-2</v>
      </c>
      <c r="G4920">
        <v>87.5</v>
      </c>
    </row>
    <row r="4921" spans="1:7" x14ac:dyDescent="0.25">
      <c r="A4921">
        <v>85388</v>
      </c>
      <c r="B4921" t="s">
        <v>6766</v>
      </c>
      <c r="C4921" t="s">
        <v>6743</v>
      </c>
      <c r="D4921" t="s">
        <v>8264</v>
      </c>
      <c r="E4921">
        <v>268100</v>
      </c>
      <c r="F4921">
        <v>5.8011049723756897E-2</v>
      </c>
      <c r="G4921">
        <v>55</v>
      </c>
    </row>
    <row r="4922" spans="1:7" x14ac:dyDescent="0.25">
      <c r="A4922">
        <v>54235</v>
      </c>
      <c r="B4922" t="s">
        <v>9297</v>
      </c>
      <c r="C4922" t="s">
        <v>5049</v>
      </c>
      <c r="E4922">
        <v>188300</v>
      </c>
      <c r="F4922">
        <v>0.14817073170731701</v>
      </c>
      <c r="G4922">
        <v>0</v>
      </c>
    </row>
    <row r="4923" spans="1:7" x14ac:dyDescent="0.25">
      <c r="A4923">
        <v>97754</v>
      </c>
      <c r="B4923" t="s">
        <v>7509</v>
      </c>
      <c r="C4923" t="s">
        <v>7409</v>
      </c>
      <c r="D4923" t="s">
        <v>7509</v>
      </c>
      <c r="E4923">
        <v>232800</v>
      </c>
      <c r="F4923">
        <v>3.2372505543237201E-2</v>
      </c>
      <c r="G4923">
        <v>86</v>
      </c>
    </row>
    <row r="4924" spans="1:7" x14ac:dyDescent="0.25">
      <c r="A4924">
        <v>66216</v>
      </c>
      <c r="B4924" t="s">
        <v>5982</v>
      </c>
      <c r="C4924" t="s">
        <v>5958</v>
      </c>
      <c r="D4924" t="s">
        <v>5890</v>
      </c>
      <c r="E4924">
        <v>265500</v>
      </c>
      <c r="F4924">
        <v>2.9069767441860499E-2</v>
      </c>
      <c r="G4924">
        <v>53</v>
      </c>
    </row>
    <row r="4925" spans="1:7" x14ac:dyDescent="0.25">
      <c r="A4925">
        <v>32926</v>
      </c>
      <c r="B4925" t="s">
        <v>3335</v>
      </c>
      <c r="C4925" t="s">
        <v>3212</v>
      </c>
      <c r="D4925" t="s">
        <v>8345</v>
      </c>
      <c r="E4925">
        <v>211100</v>
      </c>
      <c r="F4925">
        <v>5.5500000000000001E-2</v>
      </c>
      <c r="G4925">
        <v>70</v>
      </c>
    </row>
    <row r="4926" spans="1:7" x14ac:dyDescent="0.25">
      <c r="A4926">
        <v>29016</v>
      </c>
      <c r="B4926" t="s">
        <v>2871</v>
      </c>
      <c r="C4926" t="s">
        <v>2868</v>
      </c>
      <c r="D4926" t="s">
        <v>1800</v>
      </c>
      <c r="E4926">
        <v>249400</v>
      </c>
      <c r="F4926">
        <v>6.4901793339026501E-2</v>
      </c>
      <c r="G4926">
        <v>106.5</v>
      </c>
    </row>
    <row r="4927" spans="1:7" x14ac:dyDescent="0.25">
      <c r="A4927">
        <v>33606</v>
      </c>
      <c r="B4927" t="s">
        <v>3445</v>
      </c>
      <c r="C4927" t="s">
        <v>3212</v>
      </c>
      <c r="D4927" t="s">
        <v>8283</v>
      </c>
      <c r="E4927">
        <v>560000</v>
      </c>
      <c r="F4927">
        <v>4.67289719626168E-2</v>
      </c>
      <c r="G4927">
        <v>78.5</v>
      </c>
    </row>
    <row r="4928" spans="1:7" x14ac:dyDescent="0.25">
      <c r="A4928">
        <v>95815</v>
      </c>
      <c r="B4928" t="s">
        <v>7308</v>
      </c>
      <c r="C4928" t="s">
        <v>99</v>
      </c>
      <c r="D4928" t="s">
        <v>8273</v>
      </c>
      <c r="E4928">
        <v>233000</v>
      </c>
      <c r="F4928">
        <v>5.52536231884058E-2</v>
      </c>
      <c r="G4928">
        <v>67.5</v>
      </c>
    </row>
    <row r="4929" spans="1:7" x14ac:dyDescent="0.25">
      <c r="A4929">
        <v>97239</v>
      </c>
      <c r="B4929" t="s">
        <v>607</v>
      </c>
      <c r="C4929" t="s">
        <v>7409</v>
      </c>
      <c r="D4929" t="s">
        <v>8281</v>
      </c>
      <c r="E4929">
        <v>540900</v>
      </c>
      <c r="F4929">
        <v>-7.1585903083700398E-3</v>
      </c>
      <c r="G4929">
        <v>69</v>
      </c>
    </row>
    <row r="4930" spans="1:7" x14ac:dyDescent="0.25">
      <c r="A4930">
        <v>37091</v>
      </c>
      <c r="B4930" t="s">
        <v>3723</v>
      </c>
      <c r="C4930" t="s">
        <v>3692</v>
      </c>
      <c r="D4930" t="s">
        <v>3723</v>
      </c>
      <c r="E4930">
        <v>135800</v>
      </c>
      <c r="F4930">
        <v>7.69230769230769E-2</v>
      </c>
      <c r="G4930">
        <v>71</v>
      </c>
    </row>
    <row r="4931" spans="1:7" x14ac:dyDescent="0.25">
      <c r="A4931">
        <v>71292</v>
      </c>
      <c r="B4931" t="s">
        <v>1395</v>
      </c>
      <c r="C4931" t="s">
        <v>6091</v>
      </c>
      <c r="D4931" t="s">
        <v>709</v>
      </c>
      <c r="E4931">
        <v>90000</v>
      </c>
      <c r="F4931">
        <v>-8.8105726872246704E-3</v>
      </c>
      <c r="G4931">
        <v>93</v>
      </c>
    </row>
    <row r="4932" spans="1:7" x14ac:dyDescent="0.25">
      <c r="A4932">
        <v>32413</v>
      </c>
      <c r="B4932" t="s">
        <v>3264</v>
      </c>
      <c r="C4932" t="s">
        <v>3212</v>
      </c>
      <c r="D4932" t="s">
        <v>3262</v>
      </c>
      <c r="E4932">
        <v>308000</v>
      </c>
      <c r="F4932">
        <v>8.8723930717567998E-2</v>
      </c>
      <c r="G4932">
        <v>75</v>
      </c>
    </row>
    <row r="4933" spans="1:7" x14ac:dyDescent="0.25">
      <c r="A4933">
        <v>12533</v>
      </c>
      <c r="B4933" t="s">
        <v>1305</v>
      </c>
      <c r="C4933" t="s">
        <v>1075</v>
      </c>
      <c r="D4933" t="s">
        <v>8250</v>
      </c>
      <c r="E4933">
        <v>354900</v>
      </c>
      <c r="F4933">
        <v>6.1303827751196201E-2</v>
      </c>
      <c r="G4933">
        <v>121</v>
      </c>
    </row>
    <row r="4934" spans="1:7" x14ac:dyDescent="0.25">
      <c r="A4934">
        <v>44139</v>
      </c>
      <c r="B4934" t="s">
        <v>1381</v>
      </c>
      <c r="C4934" t="s">
        <v>4080</v>
      </c>
      <c r="D4934" t="s">
        <v>8270</v>
      </c>
      <c r="E4934">
        <v>289100</v>
      </c>
      <c r="F4934">
        <v>1.7599436818021799E-2</v>
      </c>
      <c r="G4934">
        <v>68</v>
      </c>
    </row>
    <row r="4935" spans="1:7" x14ac:dyDescent="0.25">
      <c r="A4935">
        <v>45255</v>
      </c>
      <c r="B4935" t="s">
        <v>4333</v>
      </c>
      <c r="C4935" t="s">
        <v>4080</v>
      </c>
      <c r="D4935" t="s">
        <v>4333</v>
      </c>
      <c r="E4935">
        <v>227700</v>
      </c>
      <c r="F4935">
        <v>5.9562587249883697E-2</v>
      </c>
      <c r="G4935">
        <v>53</v>
      </c>
    </row>
    <row r="4936" spans="1:7" x14ac:dyDescent="0.25">
      <c r="A4936">
        <v>89156</v>
      </c>
      <c r="B4936" t="s">
        <v>6854</v>
      </c>
      <c r="C4936" t="s">
        <v>6849</v>
      </c>
      <c r="D4936" t="s">
        <v>8277</v>
      </c>
      <c r="E4936">
        <v>228400</v>
      </c>
      <c r="F4936">
        <v>7.2804133395960494E-2</v>
      </c>
      <c r="G4936">
        <v>56.5</v>
      </c>
    </row>
    <row r="4937" spans="1:7" x14ac:dyDescent="0.25">
      <c r="A4937">
        <v>90249</v>
      </c>
      <c r="B4937" t="s">
        <v>6877</v>
      </c>
      <c r="C4937" t="s">
        <v>99</v>
      </c>
      <c r="D4937" t="s">
        <v>8256</v>
      </c>
      <c r="E4937">
        <v>583100</v>
      </c>
      <c r="F4937">
        <v>6.25E-2</v>
      </c>
      <c r="G4937">
        <v>53</v>
      </c>
    </row>
    <row r="4938" spans="1:7" x14ac:dyDescent="0.25">
      <c r="A4938">
        <v>91792</v>
      </c>
      <c r="B4938" t="s">
        <v>6946</v>
      </c>
      <c r="C4938" t="s">
        <v>99</v>
      </c>
      <c r="D4938" t="s">
        <v>8256</v>
      </c>
      <c r="E4938">
        <v>547700</v>
      </c>
      <c r="F4938">
        <v>1.64594001463058E-3</v>
      </c>
      <c r="G4938">
        <v>57</v>
      </c>
    </row>
    <row r="4939" spans="1:7" x14ac:dyDescent="0.25">
      <c r="A4939">
        <v>44305</v>
      </c>
      <c r="B4939" t="s">
        <v>1797</v>
      </c>
      <c r="C4939" t="s">
        <v>4080</v>
      </c>
      <c r="D4939" t="s">
        <v>1797</v>
      </c>
      <c r="E4939">
        <v>66800</v>
      </c>
      <c r="F4939">
        <v>0.105960264900662</v>
      </c>
      <c r="G4939">
        <v>58</v>
      </c>
    </row>
    <row r="4940" spans="1:7" x14ac:dyDescent="0.25">
      <c r="A4940">
        <v>91915</v>
      </c>
      <c r="B4940" t="s">
        <v>6949</v>
      </c>
      <c r="C4940" t="s">
        <v>99</v>
      </c>
      <c r="D4940" t="s">
        <v>8275</v>
      </c>
      <c r="E4940">
        <v>568600</v>
      </c>
      <c r="F4940">
        <v>6.9063219408535496E-3</v>
      </c>
      <c r="G4940">
        <v>63</v>
      </c>
    </row>
    <row r="4941" spans="1:7" x14ac:dyDescent="0.25">
      <c r="A4941">
        <v>60459</v>
      </c>
      <c r="B4941" t="s">
        <v>4234</v>
      </c>
      <c r="C4941" t="s">
        <v>5519</v>
      </c>
      <c r="D4941" t="s">
        <v>8251</v>
      </c>
      <c r="E4941">
        <v>195000</v>
      </c>
      <c r="F4941">
        <v>8.3333333333333301E-2</v>
      </c>
      <c r="G4941">
        <v>85.5</v>
      </c>
    </row>
    <row r="4942" spans="1:7" x14ac:dyDescent="0.25">
      <c r="A4942">
        <v>33144</v>
      </c>
      <c r="B4942" t="s">
        <v>3369</v>
      </c>
      <c r="C4942" t="s">
        <v>3212</v>
      </c>
      <c r="D4942" t="s">
        <v>8265</v>
      </c>
      <c r="E4942">
        <v>355300</v>
      </c>
      <c r="F4942">
        <v>2.4805307182001701E-2</v>
      </c>
      <c r="G4942">
        <v>151</v>
      </c>
    </row>
    <row r="4943" spans="1:7" x14ac:dyDescent="0.25">
      <c r="A4943">
        <v>1832</v>
      </c>
      <c r="B4943" t="s">
        <v>253</v>
      </c>
      <c r="C4943" t="s">
        <v>106</v>
      </c>
      <c r="D4943" t="s">
        <v>8271</v>
      </c>
      <c r="E4943">
        <v>296200</v>
      </c>
      <c r="F4943">
        <v>3.45791128187216E-2</v>
      </c>
      <c r="G4943">
        <v>83</v>
      </c>
    </row>
    <row r="4944" spans="1:7" x14ac:dyDescent="0.25">
      <c r="A4944">
        <v>64083</v>
      </c>
      <c r="B4944" t="s">
        <v>5889</v>
      </c>
      <c r="C4944" t="s">
        <v>5817</v>
      </c>
      <c r="D4944" t="s">
        <v>5890</v>
      </c>
      <c r="E4944">
        <v>221000</v>
      </c>
      <c r="F4944">
        <v>3.3193080878915399E-2</v>
      </c>
      <c r="G4944">
        <v>58</v>
      </c>
    </row>
    <row r="4945" spans="1:7" x14ac:dyDescent="0.25">
      <c r="A4945">
        <v>70002</v>
      </c>
      <c r="B4945" t="s">
        <v>6090</v>
      </c>
      <c r="C4945" t="s">
        <v>6091</v>
      </c>
      <c r="D4945" t="s">
        <v>8318</v>
      </c>
      <c r="E4945">
        <v>279500</v>
      </c>
      <c r="F4945">
        <v>0.100827097282395</v>
      </c>
      <c r="G4945">
        <v>74.5</v>
      </c>
    </row>
    <row r="4946" spans="1:7" x14ac:dyDescent="0.25">
      <c r="A4946">
        <v>32931</v>
      </c>
      <c r="B4946" t="s">
        <v>3336</v>
      </c>
      <c r="C4946" t="s">
        <v>3212</v>
      </c>
      <c r="D4946" t="s">
        <v>8345</v>
      </c>
      <c r="E4946">
        <v>320200</v>
      </c>
      <c r="F4946">
        <v>6.4140910601528794E-2</v>
      </c>
      <c r="G4946">
        <v>90.5</v>
      </c>
    </row>
    <row r="4947" spans="1:7" x14ac:dyDescent="0.25">
      <c r="A4947">
        <v>84109</v>
      </c>
      <c r="B4947" t="s">
        <v>6718</v>
      </c>
      <c r="C4947" t="s">
        <v>6693</v>
      </c>
      <c r="D4947" t="s">
        <v>6717</v>
      </c>
      <c r="E4947">
        <v>500100</v>
      </c>
      <c r="F4947">
        <v>4.3614357262103498E-2</v>
      </c>
      <c r="G4947">
        <v>50</v>
      </c>
    </row>
    <row r="4948" spans="1:7" x14ac:dyDescent="0.25">
      <c r="A4948">
        <v>76541</v>
      </c>
      <c r="B4948" t="s">
        <v>8342</v>
      </c>
      <c r="C4948" t="s">
        <v>6396</v>
      </c>
      <c r="D4948" t="s">
        <v>8343</v>
      </c>
      <c r="E4948">
        <v>58900</v>
      </c>
      <c r="F4948">
        <v>2.07972270363951E-2</v>
      </c>
      <c r="G4948">
        <v>0</v>
      </c>
    </row>
    <row r="4949" spans="1:7" x14ac:dyDescent="0.25">
      <c r="A4949">
        <v>98020</v>
      </c>
      <c r="B4949" t="s">
        <v>7527</v>
      </c>
      <c r="C4949" t="s">
        <v>7521</v>
      </c>
      <c r="D4949" t="s">
        <v>8268</v>
      </c>
      <c r="E4949">
        <v>726700</v>
      </c>
      <c r="F4949">
        <v>3.85879662712591E-2</v>
      </c>
      <c r="G4949">
        <v>42</v>
      </c>
    </row>
    <row r="4950" spans="1:7" x14ac:dyDescent="0.25">
      <c r="A4950">
        <v>95341</v>
      </c>
      <c r="B4950" t="s">
        <v>7260</v>
      </c>
      <c r="C4950" t="s">
        <v>99</v>
      </c>
      <c r="D4950" t="s">
        <v>7260</v>
      </c>
      <c r="E4950">
        <v>215800</v>
      </c>
      <c r="F4950">
        <v>9.6544715447154497E-2</v>
      </c>
      <c r="G4950">
        <v>73</v>
      </c>
    </row>
    <row r="4951" spans="1:7" x14ac:dyDescent="0.25">
      <c r="A4951">
        <v>11378</v>
      </c>
      <c r="B4951" t="s">
        <v>1074</v>
      </c>
      <c r="C4951" t="s">
        <v>1075</v>
      </c>
      <c r="D4951" t="s">
        <v>8250</v>
      </c>
      <c r="E4951">
        <v>699900</v>
      </c>
      <c r="F4951">
        <v>1.8629020521030399E-2</v>
      </c>
      <c r="G4951">
        <v>163</v>
      </c>
    </row>
    <row r="4952" spans="1:7" x14ac:dyDescent="0.25">
      <c r="A4952">
        <v>94030</v>
      </c>
      <c r="B4952" t="s">
        <v>7169</v>
      </c>
      <c r="C4952" t="s">
        <v>99</v>
      </c>
      <c r="D4952" t="s">
        <v>8253</v>
      </c>
      <c r="E4952">
        <v>1629700</v>
      </c>
      <c r="F4952">
        <v>-5.3875181422351197E-2</v>
      </c>
      <c r="G4952">
        <v>40</v>
      </c>
    </row>
    <row r="4953" spans="1:7" x14ac:dyDescent="0.25">
      <c r="A4953">
        <v>78148</v>
      </c>
      <c r="B4953" t="s">
        <v>8102</v>
      </c>
      <c r="C4953" t="s">
        <v>6396</v>
      </c>
      <c r="D4953" t="s">
        <v>8257</v>
      </c>
      <c r="E4953">
        <v>196400</v>
      </c>
      <c r="F4953">
        <v>4.6350559403303099E-2</v>
      </c>
      <c r="G4953">
        <v>54</v>
      </c>
    </row>
    <row r="4954" spans="1:7" x14ac:dyDescent="0.25">
      <c r="A4954">
        <v>77504</v>
      </c>
      <c r="B4954" t="s">
        <v>2205</v>
      </c>
      <c r="C4954" t="s">
        <v>6396</v>
      </c>
      <c r="D4954" t="s">
        <v>8252</v>
      </c>
      <c r="E4954">
        <v>196000</v>
      </c>
      <c r="F4954">
        <v>8.8888888888888906E-2</v>
      </c>
      <c r="G4954">
        <v>57</v>
      </c>
    </row>
    <row r="4955" spans="1:7" x14ac:dyDescent="0.25">
      <c r="A4955">
        <v>2121</v>
      </c>
      <c r="B4955" t="s">
        <v>316</v>
      </c>
      <c r="C4955" t="s">
        <v>106</v>
      </c>
      <c r="D4955" t="s">
        <v>8271</v>
      </c>
      <c r="E4955">
        <v>383200</v>
      </c>
      <c r="F4955">
        <v>-4.4865403788634101E-2</v>
      </c>
      <c r="G4955">
        <v>71</v>
      </c>
    </row>
    <row r="4956" spans="1:7" x14ac:dyDescent="0.25">
      <c r="A4956">
        <v>60108</v>
      </c>
      <c r="B4956" t="s">
        <v>795</v>
      </c>
      <c r="C4956" t="s">
        <v>5519</v>
      </c>
      <c r="D4956" t="s">
        <v>8251</v>
      </c>
      <c r="E4956">
        <v>288200</v>
      </c>
      <c r="F4956">
        <v>1.30052724077329E-2</v>
      </c>
      <c r="G4956">
        <v>75</v>
      </c>
    </row>
    <row r="4957" spans="1:7" x14ac:dyDescent="0.25">
      <c r="A4957">
        <v>55076</v>
      </c>
      <c r="B4957" t="s">
        <v>5290</v>
      </c>
      <c r="C4957" t="s">
        <v>5260</v>
      </c>
      <c r="D4957" t="s">
        <v>8314</v>
      </c>
      <c r="E4957">
        <v>243000</v>
      </c>
      <c r="F4957">
        <v>3.8461538461538498E-2</v>
      </c>
      <c r="G4957">
        <v>60</v>
      </c>
    </row>
    <row r="4958" spans="1:7" x14ac:dyDescent="0.25">
      <c r="A4958">
        <v>63141</v>
      </c>
      <c r="B4958" t="s">
        <v>5724</v>
      </c>
      <c r="C4958" t="s">
        <v>5817</v>
      </c>
      <c r="D4958" t="s">
        <v>8263</v>
      </c>
      <c r="E4958">
        <v>450500</v>
      </c>
      <c r="F4958">
        <v>-3.9650394372202101E-2</v>
      </c>
      <c r="G4958">
        <v>74</v>
      </c>
    </row>
    <row r="4959" spans="1:7" x14ac:dyDescent="0.25">
      <c r="A4959">
        <v>2043</v>
      </c>
      <c r="B4959" t="s">
        <v>301</v>
      </c>
      <c r="C4959" t="s">
        <v>106</v>
      </c>
      <c r="D4959" t="s">
        <v>8271</v>
      </c>
      <c r="E4959">
        <v>817200</v>
      </c>
      <c r="F4959">
        <v>1.20123839009288E-2</v>
      </c>
      <c r="G4959">
        <v>83.5</v>
      </c>
    </row>
    <row r="4960" spans="1:7" x14ac:dyDescent="0.25">
      <c r="A4960">
        <v>12144</v>
      </c>
      <c r="B4960" t="s">
        <v>1248</v>
      </c>
      <c r="C4960" t="s">
        <v>1075</v>
      </c>
      <c r="D4960" t="s">
        <v>8320</v>
      </c>
      <c r="E4960">
        <v>180100</v>
      </c>
      <c r="F4960">
        <v>2.5626423690205E-2</v>
      </c>
      <c r="G4960">
        <v>105</v>
      </c>
    </row>
    <row r="4961" spans="1:7" x14ac:dyDescent="0.25">
      <c r="A4961">
        <v>18504</v>
      </c>
      <c r="B4961" t="s">
        <v>1914</v>
      </c>
      <c r="C4961" t="s">
        <v>1538</v>
      </c>
      <c r="D4961" t="s">
        <v>8358</v>
      </c>
      <c r="E4961">
        <v>67500</v>
      </c>
      <c r="F4961">
        <v>8.9686098654708502E-3</v>
      </c>
      <c r="G4961">
        <v>125</v>
      </c>
    </row>
    <row r="4962" spans="1:7" x14ac:dyDescent="0.25">
      <c r="A4962">
        <v>78735</v>
      </c>
      <c r="B4962" t="s">
        <v>5369</v>
      </c>
      <c r="C4962" t="s">
        <v>6396</v>
      </c>
      <c r="D4962" t="s">
        <v>8254</v>
      </c>
      <c r="E4962">
        <v>508700</v>
      </c>
      <c r="F4962">
        <v>4.4773054015198203E-2</v>
      </c>
      <c r="G4962">
        <v>90</v>
      </c>
    </row>
    <row r="4963" spans="1:7" x14ac:dyDescent="0.25">
      <c r="A4963">
        <v>37857</v>
      </c>
      <c r="B4963" t="s">
        <v>3834</v>
      </c>
      <c r="C4963" t="s">
        <v>3692</v>
      </c>
      <c r="D4963" t="s">
        <v>8348</v>
      </c>
      <c r="E4963">
        <v>107900</v>
      </c>
      <c r="F4963">
        <v>1.21951219512195E-2</v>
      </c>
      <c r="G4963">
        <v>94.5</v>
      </c>
    </row>
    <row r="4964" spans="1:7" x14ac:dyDescent="0.25">
      <c r="A4964">
        <v>48088</v>
      </c>
      <c r="B4964" t="s">
        <v>138</v>
      </c>
      <c r="C4964" t="s">
        <v>4633</v>
      </c>
      <c r="D4964" t="s">
        <v>8278</v>
      </c>
      <c r="E4964">
        <v>166500</v>
      </c>
      <c r="F4964">
        <v>2.9684601113172501E-2</v>
      </c>
      <c r="G4964">
        <v>61</v>
      </c>
    </row>
    <row r="4965" spans="1:7" x14ac:dyDescent="0.25">
      <c r="A4965">
        <v>46952</v>
      </c>
      <c r="B4965" t="s">
        <v>394</v>
      </c>
      <c r="C4965" t="s">
        <v>4413</v>
      </c>
      <c r="D4965" t="s">
        <v>394</v>
      </c>
      <c r="E4965">
        <v>96500</v>
      </c>
      <c r="F4965">
        <v>0.12602100350058301</v>
      </c>
      <c r="G4965">
        <v>65</v>
      </c>
    </row>
    <row r="4966" spans="1:7" x14ac:dyDescent="0.25">
      <c r="A4966">
        <v>48842</v>
      </c>
      <c r="B4966" t="s">
        <v>3286</v>
      </c>
      <c r="C4966" t="s">
        <v>4633</v>
      </c>
      <c r="D4966" t="s">
        <v>8309</v>
      </c>
      <c r="E4966">
        <v>172500</v>
      </c>
      <c r="F4966">
        <v>6.4157927205428705E-2</v>
      </c>
      <c r="G4966">
        <v>62.5</v>
      </c>
    </row>
    <row r="4967" spans="1:7" x14ac:dyDescent="0.25">
      <c r="A4967">
        <v>91784</v>
      </c>
      <c r="B4967" t="s">
        <v>4538</v>
      </c>
      <c r="C4967" t="s">
        <v>99</v>
      </c>
      <c r="D4967" t="s">
        <v>8282</v>
      </c>
      <c r="E4967">
        <v>662000</v>
      </c>
      <c r="F4967">
        <v>1.51080223598731E-4</v>
      </c>
      <c r="G4967">
        <v>67</v>
      </c>
    </row>
    <row r="4968" spans="1:7" x14ac:dyDescent="0.25">
      <c r="A4968">
        <v>34234</v>
      </c>
      <c r="B4968" t="s">
        <v>3511</v>
      </c>
      <c r="C4968" t="s">
        <v>3212</v>
      </c>
      <c r="D4968" t="s">
        <v>8311</v>
      </c>
      <c r="E4968">
        <v>167800</v>
      </c>
      <c r="F4968">
        <v>6.4045656309448307E-2</v>
      </c>
      <c r="G4968">
        <v>88</v>
      </c>
    </row>
    <row r="4969" spans="1:7" x14ac:dyDescent="0.25">
      <c r="A4969">
        <v>45414</v>
      </c>
      <c r="B4969" t="s">
        <v>2183</v>
      </c>
      <c r="C4969" t="s">
        <v>4080</v>
      </c>
      <c r="D4969" t="s">
        <v>2183</v>
      </c>
      <c r="E4969">
        <v>91800</v>
      </c>
      <c r="F4969">
        <v>0.138957816377171</v>
      </c>
      <c r="G4969">
        <v>61.5</v>
      </c>
    </row>
    <row r="4970" spans="1:7" x14ac:dyDescent="0.25">
      <c r="A4970">
        <v>80124</v>
      </c>
      <c r="B4970" t="s">
        <v>5043</v>
      </c>
      <c r="C4970" t="s">
        <v>6509</v>
      </c>
      <c r="D4970" t="s">
        <v>8274</v>
      </c>
      <c r="E4970">
        <v>561500</v>
      </c>
      <c r="F4970">
        <v>2.0537986186841099E-2</v>
      </c>
      <c r="G4970">
        <v>61</v>
      </c>
    </row>
    <row r="4971" spans="1:7" x14ac:dyDescent="0.25">
      <c r="A4971">
        <v>11421</v>
      </c>
      <c r="B4971" t="s">
        <v>1074</v>
      </c>
      <c r="C4971" t="s">
        <v>1075</v>
      </c>
      <c r="D4971" t="s">
        <v>8250</v>
      </c>
      <c r="E4971">
        <v>573000</v>
      </c>
      <c r="F4971">
        <v>1.9210245464247599E-2</v>
      </c>
      <c r="G4971">
        <v>147</v>
      </c>
    </row>
    <row r="4972" spans="1:7" x14ac:dyDescent="0.25">
      <c r="A4972">
        <v>98022</v>
      </c>
      <c r="B4972" t="s">
        <v>7528</v>
      </c>
      <c r="C4972" t="s">
        <v>7521</v>
      </c>
      <c r="D4972" t="s">
        <v>8268</v>
      </c>
      <c r="E4972">
        <v>406700</v>
      </c>
      <c r="F4972">
        <v>4.6308206843323901E-2</v>
      </c>
      <c r="G4972">
        <v>62</v>
      </c>
    </row>
    <row r="4973" spans="1:7" x14ac:dyDescent="0.25">
      <c r="A4973">
        <v>73507</v>
      </c>
      <c r="B4973" t="s">
        <v>4788</v>
      </c>
      <c r="C4973" t="s">
        <v>6269</v>
      </c>
      <c r="D4973" t="s">
        <v>4788</v>
      </c>
      <c r="E4973">
        <v>88100</v>
      </c>
      <c r="F4973">
        <v>0.15465268676277899</v>
      </c>
      <c r="G4973">
        <v>0</v>
      </c>
    </row>
    <row r="4974" spans="1:7" x14ac:dyDescent="0.25">
      <c r="A4974">
        <v>73020</v>
      </c>
      <c r="B4974" t="s">
        <v>6273</v>
      </c>
      <c r="C4974" t="s">
        <v>6269</v>
      </c>
      <c r="D4974" t="s">
        <v>6295</v>
      </c>
      <c r="E4974">
        <v>186800</v>
      </c>
      <c r="F4974">
        <v>5.8956916099773202E-2</v>
      </c>
      <c r="G4974">
        <v>71</v>
      </c>
    </row>
    <row r="4975" spans="1:7" x14ac:dyDescent="0.25">
      <c r="A4975">
        <v>92841</v>
      </c>
      <c r="B4975" t="s">
        <v>7051</v>
      </c>
      <c r="C4975" t="s">
        <v>99</v>
      </c>
      <c r="D4975" t="s">
        <v>8256</v>
      </c>
      <c r="E4975">
        <v>626500</v>
      </c>
      <c r="F4975">
        <v>1.7871649065800198E-2</v>
      </c>
      <c r="G4975">
        <v>54.5</v>
      </c>
    </row>
    <row r="4976" spans="1:7" x14ac:dyDescent="0.25">
      <c r="A4976">
        <v>19438</v>
      </c>
      <c r="B4976" t="s">
        <v>2012</v>
      </c>
      <c r="C4976" t="s">
        <v>1538</v>
      </c>
      <c r="D4976" t="s">
        <v>8293</v>
      </c>
      <c r="E4976">
        <v>335900</v>
      </c>
      <c r="F4976">
        <v>1.8187329493786E-2</v>
      </c>
      <c r="G4976">
        <v>79</v>
      </c>
    </row>
    <row r="4977" spans="1:7" x14ac:dyDescent="0.25">
      <c r="A4977">
        <v>45208</v>
      </c>
      <c r="B4977" t="s">
        <v>4333</v>
      </c>
      <c r="C4977" t="s">
        <v>4080</v>
      </c>
      <c r="D4977" t="s">
        <v>4333</v>
      </c>
      <c r="E4977">
        <v>397900</v>
      </c>
      <c r="F4977">
        <v>1.27258844489692E-2</v>
      </c>
      <c r="G4977">
        <v>63.5</v>
      </c>
    </row>
    <row r="4978" spans="1:7" x14ac:dyDescent="0.25">
      <c r="A4978">
        <v>22556</v>
      </c>
      <c r="B4978" t="s">
        <v>1468</v>
      </c>
      <c r="C4978" t="s">
        <v>2066</v>
      </c>
      <c r="D4978" t="s">
        <v>8259</v>
      </c>
      <c r="E4978">
        <v>340600</v>
      </c>
      <c r="F4978">
        <v>2.5903614457831299E-2</v>
      </c>
      <c r="G4978">
        <v>73</v>
      </c>
    </row>
    <row r="4979" spans="1:7" x14ac:dyDescent="0.25">
      <c r="A4979">
        <v>85373</v>
      </c>
      <c r="B4979" t="s">
        <v>6764</v>
      </c>
      <c r="C4979" t="s">
        <v>6743</v>
      </c>
      <c r="D4979" t="s">
        <v>8264</v>
      </c>
      <c r="E4979">
        <v>239600</v>
      </c>
      <c r="F4979">
        <v>4.8577680525164098E-2</v>
      </c>
      <c r="G4979">
        <v>49</v>
      </c>
    </row>
    <row r="4980" spans="1:7" x14ac:dyDescent="0.25">
      <c r="A4980">
        <v>1602</v>
      </c>
      <c r="B4980" t="s">
        <v>222</v>
      </c>
      <c r="C4980" t="s">
        <v>106</v>
      </c>
      <c r="D4980" t="s">
        <v>222</v>
      </c>
      <c r="E4980">
        <v>254300</v>
      </c>
      <c r="F4980">
        <v>1.8014411529223399E-2</v>
      </c>
      <c r="G4980">
        <v>71</v>
      </c>
    </row>
    <row r="4981" spans="1:7" x14ac:dyDescent="0.25">
      <c r="A4981">
        <v>47025</v>
      </c>
      <c r="B4981" t="s">
        <v>4544</v>
      </c>
      <c r="C4981" t="s">
        <v>4413</v>
      </c>
      <c r="D4981" t="s">
        <v>4333</v>
      </c>
      <c r="E4981">
        <v>190600</v>
      </c>
      <c r="F4981">
        <v>7.56207674943567E-2</v>
      </c>
      <c r="G4981">
        <v>62</v>
      </c>
    </row>
    <row r="4982" spans="1:7" x14ac:dyDescent="0.25">
      <c r="A4982">
        <v>91411</v>
      </c>
      <c r="B4982" t="s">
        <v>98</v>
      </c>
      <c r="C4982" t="s">
        <v>99</v>
      </c>
      <c r="D4982" t="s">
        <v>8256</v>
      </c>
      <c r="E4982">
        <v>734100</v>
      </c>
      <c r="F4982">
        <v>1.38102472034249E-2</v>
      </c>
      <c r="G4982">
        <v>64</v>
      </c>
    </row>
    <row r="4983" spans="1:7" x14ac:dyDescent="0.25">
      <c r="A4983">
        <v>11729</v>
      </c>
      <c r="B4983" t="s">
        <v>1183</v>
      </c>
      <c r="C4983" t="s">
        <v>1075</v>
      </c>
      <c r="D4983" t="s">
        <v>8250</v>
      </c>
      <c r="E4983">
        <v>375300</v>
      </c>
      <c r="F4983">
        <v>8.18679734793889E-2</v>
      </c>
      <c r="G4983">
        <v>111</v>
      </c>
    </row>
    <row r="4984" spans="1:7" x14ac:dyDescent="0.25">
      <c r="A4984">
        <v>10901</v>
      </c>
      <c r="B4984" t="s">
        <v>1112</v>
      </c>
      <c r="C4984" t="s">
        <v>1075</v>
      </c>
      <c r="D4984" t="s">
        <v>8250</v>
      </c>
      <c r="E4984">
        <v>462500</v>
      </c>
      <c r="F4984">
        <v>-1.76295666949873E-2</v>
      </c>
      <c r="G4984">
        <v>133</v>
      </c>
    </row>
    <row r="4985" spans="1:7" x14ac:dyDescent="0.25">
      <c r="A4985">
        <v>73701</v>
      </c>
      <c r="B4985" t="s">
        <v>6311</v>
      </c>
      <c r="C4985" t="s">
        <v>6269</v>
      </c>
      <c r="D4985" t="s">
        <v>6311</v>
      </c>
      <c r="E4985">
        <v>50400</v>
      </c>
      <c r="F4985">
        <v>3.9840637450199202E-3</v>
      </c>
      <c r="G4985">
        <v>67</v>
      </c>
    </row>
    <row r="4986" spans="1:7" x14ac:dyDescent="0.25">
      <c r="A4986">
        <v>30233</v>
      </c>
      <c r="B4986" t="s">
        <v>557</v>
      </c>
      <c r="C4986" t="s">
        <v>2990</v>
      </c>
      <c r="D4986" t="s">
        <v>8261</v>
      </c>
      <c r="E4986">
        <v>146800</v>
      </c>
      <c r="F4986">
        <v>6.6860465116279105E-2</v>
      </c>
      <c r="G4986">
        <v>78</v>
      </c>
    </row>
    <row r="4987" spans="1:7" x14ac:dyDescent="0.25">
      <c r="A4987">
        <v>97058</v>
      </c>
      <c r="B4987" t="s">
        <v>7432</v>
      </c>
      <c r="C4987" t="s">
        <v>7409</v>
      </c>
      <c r="D4987" t="s">
        <v>7432</v>
      </c>
      <c r="E4987">
        <v>257500</v>
      </c>
      <c r="F4987">
        <v>0.126421697287839</v>
      </c>
      <c r="G4987">
        <v>73</v>
      </c>
    </row>
    <row r="4988" spans="1:7" x14ac:dyDescent="0.25">
      <c r="A4988">
        <v>89169</v>
      </c>
      <c r="B4988" t="s">
        <v>6854</v>
      </c>
      <c r="C4988" t="s">
        <v>6849</v>
      </c>
      <c r="D4988" t="s">
        <v>8277</v>
      </c>
      <c r="E4988">
        <v>199600</v>
      </c>
      <c r="F4988">
        <v>8.4193373166757193E-2</v>
      </c>
      <c r="G4988">
        <v>55</v>
      </c>
    </row>
    <row r="4989" spans="1:7" x14ac:dyDescent="0.25">
      <c r="A4989">
        <v>21040</v>
      </c>
      <c r="B4989" t="s">
        <v>1844</v>
      </c>
      <c r="C4989" t="s">
        <v>101</v>
      </c>
      <c r="D4989" t="s">
        <v>8267</v>
      </c>
      <c r="E4989">
        <v>170100</v>
      </c>
      <c r="F4989">
        <v>3.2160194174757302E-2</v>
      </c>
      <c r="G4989">
        <v>88.5</v>
      </c>
    </row>
    <row r="4990" spans="1:7" x14ac:dyDescent="0.25">
      <c r="A4990">
        <v>48134</v>
      </c>
      <c r="B4990" t="s">
        <v>2842</v>
      </c>
      <c r="C4990" t="s">
        <v>4633</v>
      </c>
      <c r="D4990" t="s">
        <v>8278</v>
      </c>
      <c r="E4990">
        <v>219800</v>
      </c>
      <c r="F4990">
        <v>7.1150097465886894E-2</v>
      </c>
      <c r="G4990">
        <v>70</v>
      </c>
    </row>
    <row r="4991" spans="1:7" x14ac:dyDescent="0.25">
      <c r="A4991">
        <v>73008</v>
      </c>
      <c r="B4991" t="s">
        <v>1454</v>
      </c>
      <c r="C4991" t="s">
        <v>6269</v>
      </c>
      <c r="D4991" t="s">
        <v>6295</v>
      </c>
      <c r="E4991">
        <v>121100</v>
      </c>
      <c r="F4991">
        <v>8.5125448028673806E-2</v>
      </c>
      <c r="G4991">
        <v>52</v>
      </c>
    </row>
    <row r="4992" spans="1:7" x14ac:dyDescent="0.25">
      <c r="A4992">
        <v>48081</v>
      </c>
      <c r="B4992" t="s">
        <v>4654</v>
      </c>
      <c r="C4992" t="s">
        <v>4633</v>
      </c>
      <c r="D4992" t="s">
        <v>8278</v>
      </c>
      <c r="E4992">
        <v>158300</v>
      </c>
      <c r="F4992">
        <v>2.8589993502274199E-2</v>
      </c>
      <c r="G4992">
        <v>59</v>
      </c>
    </row>
    <row r="4993" spans="1:7" x14ac:dyDescent="0.25">
      <c r="A4993">
        <v>84092</v>
      </c>
      <c r="B4993" t="s">
        <v>6710</v>
      </c>
      <c r="C4993" t="s">
        <v>6693</v>
      </c>
      <c r="D4993" t="s">
        <v>6717</v>
      </c>
      <c r="E4993">
        <v>515700</v>
      </c>
      <c r="F4993">
        <v>8.4998948032821403E-2</v>
      </c>
      <c r="G4993">
        <v>65.5</v>
      </c>
    </row>
    <row r="4994" spans="1:7" x14ac:dyDescent="0.25">
      <c r="A4994">
        <v>50131</v>
      </c>
      <c r="B4994" t="s">
        <v>443</v>
      </c>
      <c r="C4994" t="s">
        <v>4942</v>
      </c>
      <c r="D4994" t="s">
        <v>8371</v>
      </c>
      <c r="E4994">
        <v>274600</v>
      </c>
      <c r="F4994">
        <v>1.2163656468853701E-2</v>
      </c>
      <c r="G4994">
        <v>70</v>
      </c>
    </row>
    <row r="4995" spans="1:7" x14ac:dyDescent="0.25">
      <c r="A4995">
        <v>27537</v>
      </c>
      <c r="B4995" t="s">
        <v>3888</v>
      </c>
      <c r="C4995" t="s">
        <v>2564</v>
      </c>
      <c r="D4995" t="s">
        <v>3888</v>
      </c>
      <c r="E4995">
        <v>136900</v>
      </c>
      <c r="F4995">
        <v>4.7436878347360399E-2</v>
      </c>
      <c r="G4995">
        <v>66</v>
      </c>
    </row>
    <row r="4996" spans="1:7" x14ac:dyDescent="0.25">
      <c r="A4996">
        <v>90717</v>
      </c>
      <c r="B4996" t="s">
        <v>6905</v>
      </c>
      <c r="C4996" t="s">
        <v>99</v>
      </c>
      <c r="D4996" t="s">
        <v>8256</v>
      </c>
      <c r="E4996">
        <v>688900</v>
      </c>
      <c r="F4996">
        <v>3.7968961880367601E-2</v>
      </c>
      <c r="G4996">
        <v>50</v>
      </c>
    </row>
    <row r="4997" spans="1:7" x14ac:dyDescent="0.25">
      <c r="A4997">
        <v>29585</v>
      </c>
      <c r="B4997" t="s">
        <v>8192</v>
      </c>
      <c r="C4997" t="s">
        <v>2868</v>
      </c>
      <c r="D4997" t="s">
        <v>254</v>
      </c>
      <c r="E4997">
        <v>304700</v>
      </c>
      <c r="F4997">
        <v>8.9381480157311399E-2</v>
      </c>
      <c r="G4997">
        <v>126</v>
      </c>
    </row>
    <row r="4998" spans="1:7" x14ac:dyDescent="0.25">
      <c r="A4998">
        <v>17356</v>
      </c>
      <c r="B4998" t="s">
        <v>163</v>
      </c>
      <c r="C4998" t="s">
        <v>1538</v>
      </c>
      <c r="D4998" t="s">
        <v>8310</v>
      </c>
      <c r="E4998">
        <v>181100</v>
      </c>
      <c r="F4998">
        <v>3.7227949599083598E-2</v>
      </c>
      <c r="G4998">
        <v>71.5</v>
      </c>
    </row>
    <row r="4999" spans="1:7" x14ac:dyDescent="0.25">
      <c r="A4999">
        <v>33569</v>
      </c>
      <c r="B4999" t="s">
        <v>3433</v>
      </c>
      <c r="C4999" t="s">
        <v>3212</v>
      </c>
      <c r="D4999" t="s">
        <v>8283</v>
      </c>
      <c r="E4999">
        <v>247900</v>
      </c>
      <c r="F4999">
        <v>4.2472666105971398E-2</v>
      </c>
      <c r="G4999">
        <v>73</v>
      </c>
    </row>
    <row r="5000" spans="1:7" x14ac:dyDescent="0.25">
      <c r="A5000">
        <v>95959</v>
      </c>
      <c r="B5000" t="s">
        <v>7341</v>
      </c>
      <c r="C5000" t="s">
        <v>99</v>
      </c>
      <c r="D5000" t="s">
        <v>8400</v>
      </c>
      <c r="E5000">
        <v>445300</v>
      </c>
      <c r="F5000">
        <v>4.2857142857142899E-2</v>
      </c>
      <c r="G5000">
        <v>80</v>
      </c>
    </row>
    <row r="5001" spans="1:7" x14ac:dyDescent="0.25">
      <c r="A5001">
        <v>77385</v>
      </c>
      <c r="B5001" t="s">
        <v>6485</v>
      </c>
      <c r="C5001" t="s">
        <v>6396</v>
      </c>
      <c r="D5001" t="s">
        <v>8252</v>
      </c>
      <c r="E5001">
        <v>222900</v>
      </c>
      <c r="F5001">
        <v>2.4827586206896599E-2</v>
      </c>
      <c r="G5001">
        <v>66</v>
      </c>
    </row>
    <row r="5002" spans="1:7" x14ac:dyDescent="0.25">
      <c r="A5002">
        <v>68111</v>
      </c>
      <c r="B5002" t="s">
        <v>6069</v>
      </c>
      <c r="C5002" t="s">
        <v>6064</v>
      </c>
      <c r="D5002" t="s">
        <v>8386</v>
      </c>
      <c r="E5002">
        <v>49300</v>
      </c>
      <c r="F5002">
        <v>8.8300220750551897E-2</v>
      </c>
      <c r="G5002">
        <v>64</v>
      </c>
    </row>
    <row r="5003" spans="1:7" x14ac:dyDescent="0.25">
      <c r="A5003">
        <v>95841</v>
      </c>
      <c r="B5003" t="s">
        <v>7308</v>
      </c>
      <c r="C5003" t="s">
        <v>99</v>
      </c>
      <c r="D5003" t="s">
        <v>8273</v>
      </c>
      <c r="E5003">
        <v>306100</v>
      </c>
      <c r="F5003">
        <v>3.9388794567062797E-2</v>
      </c>
      <c r="G5003">
        <v>53</v>
      </c>
    </row>
    <row r="5004" spans="1:7" x14ac:dyDescent="0.25">
      <c r="A5004">
        <v>85747</v>
      </c>
      <c r="B5004" t="s">
        <v>6794</v>
      </c>
      <c r="C5004" t="s">
        <v>6743</v>
      </c>
      <c r="D5004" t="s">
        <v>6794</v>
      </c>
      <c r="E5004">
        <v>227900</v>
      </c>
      <c r="F5004">
        <v>5.95072059507206E-2</v>
      </c>
      <c r="G5004">
        <v>59</v>
      </c>
    </row>
    <row r="5005" spans="1:7" x14ac:dyDescent="0.25">
      <c r="A5005">
        <v>77061</v>
      </c>
      <c r="B5005" t="s">
        <v>2056</v>
      </c>
      <c r="C5005" t="s">
        <v>6396</v>
      </c>
      <c r="D5005" t="s">
        <v>8252</v>
      </c>
      <c r="E5005">
        <v>171600</v>
      </c>
      <c r="F5005">
        <v>5.1470588235294101E-2</v>
      </c>
      <c r="G5005">
        <v>77</v>
      </c>
    </row>
    <row r="5006" spans="1:7" x14ac:dyDescent="0.25">
      <c r="A5006">
        <v>15122</v>
      </c>
      <c r="B5006" t="s">
        <v>1575</v>
      </c>
      <c r="C5006" t="s">
        <v>1538</v>
      </c>
      <c r="D5006" t="s">
        <v>1587</v>
      </c>
      <c r="E5006">
        <v>101600</v>
      </c>
      <c r="F5006">
        <v>2.8340080971659899E-2</v>
      </c>
      <c r="G5006">
        <v>78</v>
      </c>
    </row>
    <row r="5007" spans="1:7" x14ac:dyDescent="0.25">
      <c r="A5007">
        <v>90710</v>
      </c>
      <c r="B5007" t="s">
        <v>98</v>
      </c>
      <c r="C5007" t="s">
        <v>99</v>
      </c>
      <c r="D5007" t="s">
        <v>8256</v>
      </c>
      <c r="E5007">
        <v>595200</v>
      </c>
      <c r="F5007">
        <v>2.3383768913342502E-2</v>
      </c>
      <c r="G5007">
        <v>64</v>
      </c>
    </row>
    <row r="5008" spans="1:7" x14ac:dyDescent="0.25">
      <c r="A5008">
        <v>46805</v>
      </c>
      <c r="B5008" t="s">
        <v>4517</v>
      </c>
      <c r="C5008" t="s">
        <v>4413</v>
      </c>
      <c r="D5008" t="s">
        <v>4517</v>
      </c>
      <c r="E5008">
        <v>99100</v>
      </c>
      <c r="F5008">
        <v>0.12485811577752599</v>
      </c>
      <c r="G5008">
        <v>46.5</v>
      </c>
    </row>
    <row r="5009" spans="1:7" x14ac:dyDescent="0.25">
      <c r="A5009">
        <v>64506</v>
      </c>
      <c r="B5009" t="s">
        <v>4793</v>
      </c>
      <c r="C5009" t="s">
        <v>5817</v>
      </c>
      <c r="D5009" t="s">
        <v>8435</v>
      </c>
      <c r="E5009">
        <v>183000</v>
      </c>
      <c r="F5009">
        <v>0.14589855979962399</v>
      </c>
      <c r="G5009">
        <v>63</v>
      </c>
    </row>
    <row r="5010" spans="1:7" x14ac:dyDescent="0.25">
      <c r="A5010">
        <v>80238</v>
      </c>
      <c r="B5010" t="s">
        <v>1802</v>
      </c>
      <c r="C5010" t="s">
        <v>6509</v>
      </c>
      <c r="D5010" t="s">
        <v>8274</v>
      </c>
      <c r="E5010">
        <v>603600</v>
      </c>
      <c r="F5010">
        <v>3.2147742818057497E-2</v>
      </c>
      <c r="G5010">
        <v>51</v>
      </c>
    </row>
    <row r="5011" spans="1:7" x14ac:dyDescent="0.25">
      <c r="A5011">
        <v>61081</v>
      </c>
      <c r="B5011" t="s">
        <v>216</v>
      </c>
      <c r="C5011" t="s">
        <v>5519</v>
      </c>
      <c r="D5011" t="s">
        <v>216</v>
      </c>
      <c r="E5011">
        <v>88600</v>
      </c>
      <c r="F5011">
        <v>0.127226463104326</v>
      </c>
      <c r="G5011">
        <v>0</v>
      </c>
    </row>
    <row r="5012" spans="1:7" x14ac:dyDescent="0.25">
      <c r="A5012">
        <v>95354</v>
      </c>
      <c r="B5012" t="s">
        <v>7261</v>
      </c>
      <c r="C5012" t="s">
        <v>99</v>
      </c>
      <c r="D5012" t="s">
        <v>7261</v>
      </c>
      <c r="E5012">
        <v>259500</v>
      </c>
      <c r="F5012">
        <v>3.7999999999999999E-2</v>
      </c>
      <c r="G5012">
        <v>51</v>
      </c>
    </row>
    <row r="5013" spans="1:7" x14ac:dyDescent="0.25">
      <c r="A5013">
        <v>7869</v>
      </c>
      <c r="B5013" t="s">
        <v>347</v>
      </c>
      <c r="C5013" t="s">
        <v>733</v>
      </c>
      <c r="D5013" t="s">
        <v>8250</v>
      </c>
      <c r="E5013">
        <v>507200</v>
      </c>
      <c r="F5013">
        <v>-1.53368278004271E-2</v>
      </c>
      <c r="G5013">
        <v>104</v>
      </c>
    </row>
    <row r="5014" spans="1:7" x14ac:dyDescent="0.25">
      <c r="A5014">
        <v>8052</v>
      </c>
      <c r="B5014" t="s">
        <v>945</v>
      </c>
      <c r="C5014" t="s">
        <v>733</v>
      </c>
      <c r="D5014" t="s">
        <v>8293</v>
      </c>
      <c r="E5014">
        <v>182700</v>
      </c>
      <c r="F5014">
        <v>4.7591743119266103E-2</v>
      </c>
      <c r="G5014">
        <v>113</v>
      </c>
    </row>
    <row r="5015" spans="1:7" x14ac:dyDescent="0.25">
      <c r="A5015">
        <v>83404</v>
      </c>
      <c r="B5015" t="s">
        <v>6649</v>
      </c>
      <c r="C5015" t="s">
        <v>6625</v>
      </c>
      <c r="D5015" t="s">
        <v>6649</v>
      </c>
      <c r="E5015">
        <v>240300</v>
      </c>
      <c r="F5015">
        <v>0.12342215988779801</v>
      </c>
      <c r="G5015">
        <v>61</v>
      </c>
    </row>
    <row r="5016" spans="1:7" x14ac:dyDescent="0.25">
      <c r="A5016">
        <v>85250</v>
      </c>
      <c r="B5016" t="s">
        <v>6748</v>
      </c>
      <c r="C5016" t="s">
        <v>6743</v>
      </c>
      <c r="D5016" t="s">
        <v>8264</v>
      </c>
      <c r="E5016">
        <v>369200</v>
      </c>
      <c r="F5016">
        <v>4.2643321095735702E-2</v>
      </c>
      <c r="G5016">
        <v>61</v>
      </c>
    </row>
    <row r="5017" spans="1:7" x14ac:dyDescent="0.25">
      <c r="A5017">
        <v>34788</v>
      </c>
      <c r="B5017" t="s">
        <v>3559</v>
      </c>
      <c r="C5017" t="s">
        <v>3212</v>
      </c>
      <c r="D5017" t="s">
        <v>8272</v>
      </c>
      <c r="E5017">
        <v>162200</v>
      </c>
      <c r="F5017">
        <v>6.0130718954248402E-2</v>
      </c>
      <c r="G5017">
        <v>99</v>
      </c>
    </row>
    <row r="5018" spans="1:7" x14ac:dyDescent="0.25">
      <c r="A5018">
        <v>53913</v>
      </c>
      <c r="B5018" t="s">
        <v>5139</v>
      </c>
      <c r="C5018" t="s">
        <v>5049</v>
      </c>
      <c r="D5018" t="s">
        <v>5139</v>
      </c>
      <c r="E5018">
        <v>172200</v>
      </c>
      <c r="F5018">
        <v>4.1742286751361199E-2</v>
      </c>
      <c r="G5018">
        <v>71</v>
      </c>
    </row>
    <row r="5019" spans="1:7" x14ac:dyDescent="0.25">
      <c r="A5019">
        <v>74115</v>
      </c>
      <c r="B5019" t="s">
        <v>6347</v>
      </c>
      <c r="C5019" t="s">
        <v>6269</v>
      </c>
      <c r="D5019" t="s">
        <v>6347</v>
      </c>
      <c r="E5019">
        <v>46700</v>
      </c>
      <c r="F5019">
        <v>1.7429193899782099E-2</v>
      </c>
      <c r="G5019">
        <v>70</v>
      </c>
    </row>
    <row r="5020" spans="1:7" x14ac:dyDescent="0.25">
      <c r="A5020">
        <v>33774</v>
      </c>
      <c r="B5020" t="s">
        <v>3461</v>
      </c>
      <c r="C5020" t="s">
        <v>3212</v>
      </c>
      <c r="D5020" t="s">
        <v>8283</v>
      </c>
      <c r="E5020">
        <v>244600</v>
      </c>
      <c r="F5020">
        <v>4.17376490630324E-2</v>
      </c>
      <c r="G5020">
        <v>63</v>
      </c>
    </row>
    <row r="5021" spans="1:7" x14ac:dyDescent="0.25">
      <c r="A5021">
        <v>33811</v>
      </c>
      <c r="B5021" t="s">
        <v>3466</v>
      </c>
      <c r="C5021" t="s">
        <v>3212</v>
      </c>
      <c r="D5021" t="s">
        <v>8337</v>
      </c>
      <c r="E5021">
        <v>204800</v>
      </c>
      <c r="F5021">
        <v>5.62145435791645E-2</v>
      </c>
      <c r="G5021">
        <v>82</v>
      </c>
    </row>
    <row r="5022" spans="1:7" x14ac:dyDescent="0.25">
      <c r="A5022">
        <v>60178</v>
      </c>
      <c r="B5022" t="s">
        <v>5588</v>
      </c>
      <c r="C5022" t="s">
        <v>5519</v>
      </c>
      <c r="D5022" t="s">
        <v>8251</v>
      </c>
      <c r="E5022">
        <v>192700</v>
      </c>
      <c r="F5022">
        <v>0</v>
      </c>
      <c r="G5022">
        <v>74</v>
      </c>
    </row>
    <row r="5023" spans="1:7" x14ac:dyDescent="0.25">
      <c r="A5023">
        <v>25404</v>
      </c>
      <c r="B5023" t="s">
        <v>7701</v>
      </c>
      <c r="C5023" t="s">
        <v>2519</v>
      </c>
      <c r="D5023" t="s">
        <v>8291</v>
      </c>
      <c r="E5023">
        <v>161300</v>
      </c>
      <c r="F5023">
        <v>4.0645161290322598E-2</v>
      </c>
      <c r="G5023">
        <v>74.5</v>
      </c>
    </row>
    <row r="5024" spans="1:7" x14ac:dyDescent="0.25">
      <c r="A5024">
        <v>1104</v>
      </c>
      <c r="B5024" t="s">
        <v>144</v>
      </c>
      <c r="C5024" t="s">
        <v>106</v>
      </c>
      <c r="D5024" t="s">
        <v>144</v>
      </c>
      <c r="E5024">
        <v>155300</v>
      </c>
      <c r="F5024">
        <v>9.7526501766784499E-2</v>
      </c>
      <c r="G5024">
        <v>71</v>
      </c>
    </row>
    <row r="5025" spans="1:7" x14ac:dyDescent="0.25">
      <c r="A5025">
        <v>4072</v>
      </c>
      <c r="B5025" t="s">
        <v>597</v>
      </c>
      <c r="C5025" t="s">
        <v>575</v>
      </c>
      <c r="D5025" t="s">
        <v>8395</v>
      </c>
      <c r="E5025">
        <v>273400</v>
      </c>
      <c r="F5025">
        <v>4.6306926903941802E-2</v>
      </c>
      <c r="G5025">
        <v>65</v>
      </c>
    </row>
    <row r="5026" spans="1:7" x14ac:dyDescent="0.25">
      <c r="A5026">
        <v>8037</v>
      </c>
      <c r="B5026" t="s">
        <v>937</v>
      </c>
      <c r="C5026" t="s">
        <v>733</v>
      </c>
      <c r="D5026" t="s">
        <v>8369</v>
      </c>
      <c r="E5026">
        <v>187000</v>
      </c>
      <c r="F5026">
        <v>3.5437430786268001E-2</v>
      </c>
      <c r="G5026">
        <v>124</v>
      </c>
    </row>
    <row r="5027" spans="1:7" x14ac:dyDescent="0.25">
      <c r="A5027">
        <v>45322</v>
      </c>
      <c r="B5027" t="s">
        <v>840</v>
      </c>
      <c r="C5027" t="s">
        <v>4080</v>
      </c>
      <c r="D5027" t="s">
        <v>2183</v>
      </c>
      <c r="E5027">
        <v>126600</v>
      </c>
      <c r="F5027">
        <v>6.3865546218487404E-2</v>
      </c>
      <c r="G5027">
        <v>64</v>
      </c>
    </row>
    <row r="5028" spans="1:7" x14ac:dyDescent="0.25">
      <c r="A5028">
        <v>20024</v>
      </c>
      <c r="B5028" t="s">
        <v>494</v>
      </c>
      <c r="C5028" t="s">
        <v>2064</v>
      </c>
      <c r="D5028" t="s">
        <v>8259</v>
      </c>
      <c r="E5028">
        <v>410900</v>
      </c>
      <c r="F5028">
        <v>1.6324511501360401E-2</v>
      </c>
      <c r="G5028">
        <v>64</v>
      </c>
    </row>
    <row r="5029" spans="1:7" x14ac:dyDescent="0.25">
      <c r="A5029">
        <v>54904</v>
      </c>
      <c r="B5029" t="s">
        <v>5244</v>
      </c>
      <c r="C5029" t="s">
        <v>5049</v>
      </c>
      <c r="D5029" t="s">
        <v>8346</v>
      </c>
      <c r="E5029">
        <v>224000</v>
      </c>
      <c r="F5029">
        <v>4.77081384471469E-2</v>
      </c>
      <c r="G5029">
        <v>56</v>
      </c>
    </row>
    <row r="5030" spans="1:7" x14ac:dyDescent="0.25">
      <c r="A5030">
        <v>76308</v>
      </c>
      <c r="B5030" t="s">
        <v>6473</v>
      </c>
      <c r="C5030" t="s">
        <v>6396</v>
      </c>
      <c r="D5030" t="s">
        <v>6473</v>
      </c>
      <c r="E5030">
        <v>138400</v>
      </c>
      <c r="F5030">
        <v>4.1384499623777299E-2</v>
      </c>
      <c r="G5030">
        <v>0</v>
      </c>
    </row>
    <row r="5031" spans="1:7" x14ac:dyDescent="0.25">
      <c r="A5031">
        <v>45638</v>
      </c>
      <c r="B5031" t="s">
        <v>4383</v>
      </c>
      <c r="C5031" t="s">
        <v>4080</v>
      </c>
      <c r="D5031" t="s">
        <v>8421</v>
      </c>
      <c r="E5031">
        <v>73900</v>
      </c>
      <c r="F5031">
        <v>-1.0709504685408299E-2</v>
      </c>
      <c r="G5031">
        <v>0</v>
      </c>
    </row>
    <row r="5032" spans="1:7" x14ac:dyDescent="0.25">
      <c r="A5032">
        <v>48420</v>
      </c>
      <c r="B5032" t="s">
        <v>1402</v>
      </c>
      <c r="C5032" t="s">
        <v>4633</v>
      </c>
      <c r="D5032" t="s">
        <v>4719</v>
      </c>
      <c r="E5032">
        <v>130000</v>
      </c>
      <c r="F5032">
        <v>8.0631753948462198E-2</v>
      </c>
      <c r="G5032">
        <v>71</v>
      </c>
    </row>
    <row r="5033" spans="1:7" x14ac:dyDescent="0.25">
      <c r="A5033">
        <v>61920</v>
      </c>
      <c r="B5033" t="s">
        <v>1740</v>
      </c>
      <c r="C5033" t="s">
        <v>5519</v>
      </c>
      <c r="D5033" t="s">
        <v>8430</v>
      </c>
      <c r="E5033">
        <v>99400</v>
      </c>
      <c r="F5033">
        <v>8.7527352297592995E-2</v>
      </c>
      <c r="G5033">
        <v>98</v>
      </c>
    </row>
    <row r="5034" spans="1:7" x14ac:dyDescent="0.25">
      <c r="A5034">
        <v>60053</v>
      </c>
      <c r="B5034" t="s">
        <v>5540</v>
      </c>
      <c r="C5034" t="s">
        <v>5519</v>
      </c>
      <c r="D5034" t="s">
        <v>8251</v>
      </c>
      <c r="E5034">
        <v>299300</v>
      </c>
      <c r="F5034">
        <v>-8.9403973509933794E-3</v>
      </c>
      <c r="G5034">
        <v>86</v>
      </c>
    </row>
    <row r="5035" spans="1:7" x14ac:dyDescent="0.25">
      <c r="A5035">
        <v>99502</v>
      </c>
      <c r="B5035" t="s">
        <v>7687</v>
      </c>
      <c r="C5035" t="s">
        <v>7688</v>
      </c>
      <c r="D5035" t="s">
        <v>7687</v>
      </c>
      <c r="E5035">
        <v>331900</v>
      </c>
      <c r="F5035">
        <v>-1.9497784342688299E-2</v>
      </c>
      <c r="G5035">
        <v>88</v>
      </c>
    </row>
    <row r="5036" spans="1:7" x14ac:dyDescent="0.25">
      <c r="A5036">
        <v>8876</v>
      </c>
      <c r="B5036" t="s">
        <v>1059</v>
      </c>
      <c r="C5036" t="s">
        <v>733</v>
      </c>
      <c r="D5036" t="s">
        <v>8250</v>
      </c>
      <c r="E5036">
        <v>360200</v>
      </c>
      <c r="F5036">
        <v>-2.76854928017719E-3</v>
      </c>
      <c r="G5036">
        <v>80</v>
      </c>
    </row>
    <row r="5037" spans="1:7" x14ac:dyDescent="0.25">
      <c r="A5037">
        <v>42103</v>
      </c>
      <c r="B5037" t="s">
        <v>2333</v>
      </c>
      <c r="C5037" t="s">
        <v>4016</v>
      </c>
      <c r="D5037" t="s">
        <v>2333</v>
      </c>
      <c r="E5037">
        <v>231600</v>
      </c>
      <c r="F5037">
        <v>-1.19453924914676E-2</v>
      </c>
      <c r="G5037">
        <v>67</v>
      </c>
    </row>
    <row r="5038" spans="1:7" x14ac:dyDescent="0.25">
      <c r="A5038">
        <v>48473</v>
      </c>
      <c r="B5038" t="s">
        <v>4718</v>
      </c>
      <c r="C5038" t="s">
        <v>4633</v>
      </c>
      <c r="D5038" t="s">
        <v>4719</v>
      </c>
      <c r="E5038">
        <v>157000</v>
      </c>
      <c r="F5038">
        <v>6.08108108108108E-2</v>
      </c>
      <c r="G5038">
        <v>63.5</v>
      </c>
    </row>
    <row r="5039" spans="1:7" x14ac:dyDescent="0.25">
      <c r="A5039">
        <v>2905</v>
      </c>
      <c r="B5039" t="s">
        <v>438</v>
      </c>
      <c r="C5039" t="s">
        <v>408</v>
      </c>
      <c r="D5039" t="s">
        <v>8324</v>
      </c>
      <c r="E5039">
        <v>221000</v>
      </c>
      <c r="F5039">
        <v>5.0380228136882102E-2</v>
      </c>
      <c r="G5039">
        <v>86</v>
      </c>
    </row>
    <row r="5040" spans="1:7" x14ac:dyDescent="0.25">
      <c r="A5040">
        <v>30540</v>
      </c>
      <c r="B5040" t="s">
        <v>3091</v>
      </c>
      <c r="C5040" t="s">
        <v>2990</v>
      </c>
      <c r="E5040">
        <v>200300</v>
      </c>
      <c r="F5040">
        <v>9.33406113537118E-2</v>
      </c>
      <c r="G5040">
        <v>78</v>
      </c>
    </row>
    <row r="5041" spans="1:7" x14ac:dyDescent="0.25">
      <c r="A5041">
        <v>33166</v>
      </c>
      <c r="B5041" t="s">
        <v>3381</v>
      </c>
      <c r="C5041" t="s">
        <v>3212</v>
      </c>
      <c r="D5041" t="s">
        <v>8265</v>
      </c>
      <c r="E5041">
        <v>354700</v>
      </c>
      <c r="F5041">
        <v>2.4848309737070199E-2</v>
      </c>
      <c r="G5041">
        <v>94</v>
      </c>
    </row>
    <row r="5042" spans="1:7" x14ac:dyDescent="0.25">
      <c r="A5042">
        <v>15106</v>
      </c>
      <c r="B5042" t="s">
        <v>1571</v>
      </c>
      <c r="C5042" t="s">
        <v>1538</v>
      </c>
      <c r="D5042" t="s">
        <v>1587</v>
      </c>
      <c r="E5042">
        <v>141400</v>
      </c>
      <c r="F5042">
        <v>4.97512437810945E-3</v>
      </c>
      <c r="G5042">
        <v>65</v>
      </c>
    </row>
    <row r="5043" spans="1:7" x14ac:dyDescent="0.25">
      <c r="A5043">
        <v>28532</v>
      </c>
      <c r="B5043" t="s">
        <v>2797</v>
      </c>
      <c r="C5043" t="s">
        <v>2564</v>
      </c>
      <c r="D5043" t="s">
        <v>2801</v>
      </c>
      <c r="E5043">
        <v>135300</v>
      </c>
      <c r="F5043">
        <v>9.5546558704453402E-2</v>
      </c>
      <c r="G5043">
        <v>141</v>
      </c>
    </row>
    <row r="5044" spans="1:7" x14ac:dyDescent="0.25">
      <c r="A5044">
        <v>28374</v>
      </c>
      <c r="B5044" t="s">
        <v>2750</v>
      </c>
      <c r="C5044" t="s">
        <v>2564</v>
      </c>
      <c r="D5044" t="s">
        <v>8436</v>
      </c>
      <c r="E5044">
        <v>295300</v>
      </c>
      <c r="F5044">
        <v>6.5295815295815296E-2</v>
      </c>
      <c r="G5044">
        <v>98</v>
      </c>
    </row>
    <row r="5045" spans="1:7" x14ac:dyDescent="0.25">
      <c r="A5045">
        <v>54913</v>
      </c>
      <c r="B5045" t="s">
        <v>5245</v>
      </c>
      <c r="C5045" t="s">
        <v>5049</v>
      </c>
      <c r="D5045" t="s">
        <v>5245</v>
      </c>
      <c r="E5045">
        <v>285400</v>
      </c>
      <c r="F5045">
        <v>3.8951583545686203E-2</v>
      </c>
      <c r="G5045">
        <v>53</v>
      </c>
    </row>
    <row r="5046" spans="1:7" x14ac:dyDescent="0.25">
      <c r="A5046">
        <v>33572</v>
      </c>
      <c r="B5046" t="s">
        <v>3438</v>
      </c>
      <c r="C5046" t="s">
        <v>3212</v>
      </c>
      <c r="D5046" t="s">
        <v>8283</v>
      </c>
      <c r="E5046">
        <v>284600</v>
      </c>
      <c r="F5046">
        <v>2.5216138328530299E-2</v>
      </c>
      <c r="G5046">
        <v>98</v>
      </c>
    </row>
    <row r="5047" spans="1:7" x14ac:dyDescent="0.25">
      <c r="A5047">
        <v>64086</v>
      </c>
      <c r="B5047" t="s">
        <v>5885</v>
      </c>
      <c r="C5047" t="s">
        <v>5817</v>
      </c>
      <c r="D5047" t="s">
        <v>5890</v>
      </c>
      <c r="E5047">
        <v>221200</v>
      </c>
      <c r="F5047">
        <v>4.53686200378072E-2</v>
      </c>
      <c r="G5047">
        <v>55</v>
      </c>
    </row>
    <row r="5048" spans="1:7" x14ac:dyDescent="0.25">
      <c r="A5048">
        <v>39465</v>
      </c>
      <c r="B5048" t="s">
        <v>3985</v>
      </c>
      <c r="C5048" t="s">
        <v>3932</v>
      </c>
      <c r="D5048" t="s">
        <v>3980</v>
      </c>
      <c r="E5048">
        <v>151800</v>
      </c>
      <c r="F5048">
        <v>3.4059945504087197E-2</v>
      </c>
      <c r="G5048">
        <v>74</v>
      </c>
    </row>
    <row r="5049" spans="1:7" x14ac:dyDescent="0.25">
      <c r="A5049">
        <v>53172</v>
      </c>
      <c r="B5049" t="s">
        <v>5096</v>
      </c>
      <c r="C5049" t="s">
        <v>5049</v>
      </c>
      <c r="D5049" t="s">
        <v>8331</v>
      </c>
      <c r="E5049">
        <v>163900</v>
      </c>
      <c r="F5049">
        <v>6.4285714285714293E-2</v>
      </c>
      <c r="G5049">
        <v>63</v>
      </c>
    </row>
    <row r="5050" spans="1:7" x14ac:dyDescent="0.25">
      <c r="A5050">
        <v>97013</v>
      </c>
      <c r="B5050" t="s">
        <v>7413</v>
      </c>
      <c r="C5050" t="s">
        <v>7409</v>
      </c>
      <c r="D5050" t="s">
        <v>8281</v>
      </c>
      <c r="E5050">
        <v>400900</v>
      </c>
      <c r="F5050">
        <v>1.28852956038403E-2</v>
      </c>
      <c r="G5050">
        <v>68</v>
      </c>
    </row>
    <row r="5051" spans="1:7" x14ac:dyDescent="0.25">
      <c r="A5051">
        <v>80023</v>
      </c>
      <c r="B5051" t="s">
        <v>6510</v>
      </c>
      <c r="C5051" t="s">
        <v>6509</v>
      </c>
      <c r="D5051" t="s">
        <v>8274</v>
      </c>
      <c r="E5051">
        <v>627200</v>
      </c>
      <c r="F5051">
        <v>2.3665741798596401E-2</v>
      </c>
      <c r="G5051">
        <v>68.5</v>
      </c>
    </row>
    <row r="5052" spans="1:7" x14ac:dyDescent="0.25">
      <c r="A5052">
        <v>48375</v>
      </c>
      <c r="B5052" t="s">
        <v>4701</v>
      </c>
      <c r="C5052" t="s">
        <v>4633</v>
      </c>
      <c r="D5052" t="s">
        <v>8278</v>
      </c>
      <c r="E5052">
        <v>272700</v>
      </c>
      <c r="F5052">
        <v>1.3754646840148699E-2</v>
      </c>
      <c r="G5052">
        <v>57.5</v>
      </c>
    </row>
    <row r="5053" spans="1:7" x14ac:dyDescent="0.25">
      <c r="A5053">
        <v>60448</v>
      </c>
      <c r="B5053" t="s">
        <v>5621</v>
      </c>
      <c r="C5053" t="s">
        <v>5519</v>
      </c>
      <c r="D5053" t="s">
        <v>8251</v>
      </c>
      <c r="E5053">
        <v>303900</v>
      </c>
      <c r="F5053">
        <v>3.7555479685899597E-2</v>
      </c>
      <c r="G5053">
        <v>73</v>
      </c>
    </row>
    <row r="5054" spans="1:7" x14ac:dyDescent="0.25">
      <c r="A5054">
        <v>33486</v>
      </c>
      <c r="B5054" t="s">
        <v>3413</v>
      </c>
      <c r="C5054" t="s">
        <v>3212</v>
      </c>
      <c r="D5054" t="s">
        <v>8265</v>
      </c>
      <c r="E5054">
        <v>430300</v>
      </c>
      <c r="F5054">
        <v>5.8438522674146799E-3</v>
      </c>
      <c r="G5054">
        <v>85.5</v>
      </c>
    </row>
    <row r="5055" spans="1:7" x14ac:dyDescent="0.25">
      <c r="A5055">
        <v>20136</v>
      </c>
      <c r="B5055" t="s">
        <v>2076</v>
      </c>
      <c r="C5055" t="s">
        <v>2066</v>
      </c>
      <c r="D5055" t="s">
        <v>8259</v>
      </c>
      <c r="E5055">
        <v>463400</v>
      </c>
      <c r="F5055">
        <v>-4.0833870621104704E-3</v>
      </c>
      <c r="G5055">
        <v>58.5</v>
      </c>
    </row>
    <row r="5056" spans="1:7" x14ac:dyDescent="0.25">
      <c r="A5056">
        <v>20715</v>
      </c>
      <c r="B5056" t="s">
        <v>2125</v>
      </c>
      <c r="C5056" t="s">
        <v>101</v>
      </c>
      <c r="D5056" t="s">
        <v>8259</v>
      </c>
      <c r="E5056">
        <v>341800</v>
      </c>
      <c r="F5056">
        <v>1.6959238321928E-2</v>
      </c>
      <c r="G5056">
        <v>77</v>
      </c>
    </row>
    <row r="5057" spans="1:7" x14ac:dyDescent="0.25">
      <c r="A5057">
        <v>33406</v>
      </c>
      <c r="B5057" t="s">
        <v>3405</v>
      </c>
      <c r="C5057" t="s">
        <v>3212</v>
      </c>
      <c r="D5057" t="s">
        <v>8265</v>
      </c>
      <c r="E5057">
        <v>248500</v>
      </c>
      <c r="F5057">
        <v>6.9277108433734899E-2</v>
      </c>
      <c r="G5057">
        <v>70</v>
      </c>
    </row>
    <row r="5058" spans="1:7" x14ac:dyDescent="0.25">
      <c r="A5058">
        <v>70785</v>
      </c>
      <c r="B5058" t="s">
        <v>4878</v>
      </c>
      <c r="C5058" t="s">
        <v>6091</v>
      </c>
      <c r="D5058" t="s">
        <v>6175</v>
      </c>
      <c r="E5058">
        <v>152700</v>
      </c>
      <c r="F5058">
        <v>-6.4911206368646696E-2</v>
      </c>
      <c r="G5058">
        <v>71.5</v>
      </c>
    </row>
    <row r="5059" spans="1:7" x14ac:dyDescent="0.25">
      <c r="A5059">
        <v>75771</v>
      </c>
      <c r="B5059" t="s">
        <v>8437</v>
      </c>
      <c r="C5059" t="s">
        <v>6396</v>
      </c>
      <c r="D5059" t="s">
        <v>6441</v>
      </c>
      <c r="E5059">
        <v>185600</v>
      </c>
      <c r="F5059">
        <v>1.92202086765513E-2</v>
      </c>
      <c r="G5059">
        <v>106</v>
      </c>
    </row>
    <row r="5060" spans="1:7" x14ac:dyDescent="0.25">
      <c r="A5060">
        <v>83864</v>
      </c>
      <c r="B5060" t="s">
        <v>6691</v>
      </c>
      <c r="C5060" t="s">
        <v>6625</v>
      </c>
      <c r="D5060" t="s">
        <v>6691</v>
      </c>
      <c r="E5060">
        <v>312000</v>
      </c>
      <c r="F5060">
        <v>0.217798594847775</v>
      </c>
      <c r="G5060">
        <v>81.5</v>
      </c>
    </row>
    <row r="5061" spans="1:7" x14ac:dyDescent="0.25">
      <c r="A5061">
        <v>34470</v>
      </c>
      <c r="B5061" t="s">
        <v>3530</v>
      </c>
      <c r="C5061" t="s">
        <v>3212</v>
      </c>
      <c r="D5061" t="s">
        <v>3530</v>
      </c>
      <c r="E5061">
        <v>122200</v>
      </c>
      <c r="F5061">
        <v>8.3333333333333301E-2</v>
      </c>
      <c r="G5061">
        <v>70</v>
      </c>
    </row>
    <row r="5062" spans="1:7" x14ac:dyDescent="0.25">
      <c r="A5062">
        <v>45371</v>
      </c>
      <c r="B5062" t="s">
        <v>4368</v>
      </c>
      <c r="C5062" t="s">
        <v>4080</v>
      </c>
      <c r="D5062" t="s">
        <v>2183</v>
      </c>
      <c r="E5062">
        <v>201700</v>
      </c>
      <c r="F5062">
        <v>8.7331536388140202E-2</v>
      </c>
      <c r="G5062">
        <v>64.5</v>
      </c>
    </row>
    <row r="5063" spans="1:7" x14ac:dyDescent="0.25">
      <c r="A5063">
        <v>49001</v>
      </c>
      <c r="B5063" t="s">
        <v>4771</v>
      </c>
      <c r="C5063" t="s">
        <v>4633</v>
      </c>
      <c r="D5063" t="s">
        <v>8339</v>
      </c>
      <c r="E5063">
        <v>91700</v>
      </c>
      <c r="F5063">
        <v>0.13070283600493199</v>
      </c>
      <c r="G5063">
        <v>69</v>
      </c>
    </row>
    <row r="5064" spans="1:7" x14ac:dyDescent="0.25">
      <c r="A5064">
        <v>70471</v>
      </c>
      <c r="B5064" t="s">
        <v>6126</v>
      </c>
      <c r="C5064" t="s">
        <v>6091</v>
      </c>
      <c r="D5064" t="s">
        <v>8318</v>
      </c>
      <c r="E5064">
        <v>297000</v>
      </c>
      <c r="F5064">
        <v>4.4303797468354403E-2</v>
      </c>
      <c r="G5064">
        <v>74.5</v>
      </c>
    </row>
    <row r="5065" spans="1:7" x14ac:dyDescent="0.25">
      <c r="A5065">
        <v>29360</v>
      </c>
      <c r="B5065" t="s">
        <v>2910</v>
      </c>
      <c r="C5065" t="s">
        <v>2868</v>
      </c>
      <c r="D5065" t="s">
        <v>8303</v>
      </c>
      <c r="E5065">
        <v>99700</v>
      </c>
      <c r="F5065">
        <v>6.7451820128479695E-2</v>
      </c>
      <c r="G5065">
        <v>77</v>
      </c>
    </row>
    <row r="5066" spans="1:7" x14ac:dyDescent="0.25">
      <c r="A5066">
        <v>92835</v>
      </c>
      <c r="B5066" t="s">
        <v>1867</v>
      </c>
      <c r="C5066" t="s">
        <v>99</v>
      </c>
      <c r="D5066" t="s">
        <v>8256</v>
      </c>
      <c r="E5066">
        <v>792000</v>
      </c>
      <c r="F5066">
        <v>-1.7978921264724099E-2</v>
      </c>
      <c r="G5066">
        <v>56</v>
      </c>
    </row>
    <row r="5067" spans="1:7" x14ac:dyDescent="0.25">
      <c r="A5067">
        <v>2324</v>
      </c>
      <c r="B5067" t="s">
        <v>333</v>
      </c>
      <c r="C5067" t="s">
        <v>106</v>
      </c>
      <c r="D5067" t="s">
        <v>8271</v>
      </c>
      <c r="E5067">
        <v>387800</v>
      </c>
      <c r="F5067">
        <v>1.22683372487601E-2</v>
      </c>
      <c r="G5067">
        <v>83</v>
      </c>
    </row>
    <row r="5068" spans="1:7" x14ac:dyDescent="0.25">
      <c r="A5068">
        <v>19122</v>
      </c>
      <c r="B5068" t="s">
        <v>1984</v>
      </c>
      <c r="C5068" t="s">
        <v>1538</v>
      </c>
      <c r="D5068" t="s">
        <v>8293</v>
      </c>
      <c r="E5068">
        <v>225100</v>
      </c>
      <c r="F5068">
        <v>0.10777559055118099</v>
      </c>
      <c r="G5068">
        <v>109</v>
      </c>
    </row>
    <row r="5069" spans="1:7" x14ac:dyDescent="0.25">
      <c r="A5069">
        <v>53092</v>
      </c>
      <c r="B5069" t="s">
        <v>5077</v>
      </c>
      <c r="C5069" t="s">
        <v>5049</v>
      </c>
      <c r="D5069" t="s">
        <v>8331</v>
      </c>
      <c r="E5069">
        <v>369300</v>
      </c>
      <c r="F5069">
        <v>5.7863076482383299E-2</v>
      </c>
      <c r="G5069">
        <v>80</v>
      </c>
    </row>
    <row r="5070" spans="1:7" x14ac:dyDescent="0.25">
      <c r="A5070">
        <v>32217</v>
      </c>
      <c r="B5070" t="s">
        <v>2800</v>
      </c>
      <c r="C5070" t="s">
        <v>3212</v>
      </c>
      <c r="D5070" t="s">
        <v>2800</v>
      </c>
      <c r="E5070">
        <v>210700</v>
      </c>
      <c r="F5070">
        <v>4.0493827160493802E-2</v>
      </c>
      <c r="G5070">
        <v>79</v>
      </c>
    </row>
    <row r="5071" spans="1:7" x14ac:dyDescent="0.25">
      <c r="A5071">
        <v>66204</v>
      </c>
      <c r="B5071" t="s">
        <v>5977</v>
      </c>
      <c r="C5071" t="s">
        <v>5958</v>
      </c>
      <c r="D5071" t="s">
        <v>5890</v>
      </c>
      <c r="E5071">
        <v>189400</v>
      </c>
      <c r="F5071">
        <v>2.8230184581976101E-2</v>
      </c>
      <c r="G5071">
        <v>49</v>
      </c>
    </row>
    <row r="5072" spans="1:7" x14ac:dyDescent="0.25">
      <c r="A5072">
        <v>59802</v>
      </c>
      <c r="B5072" t="s">
        <v>5507</v>
      </c>
      <c r="C5072" t="s">
        <v>5488</v>
      </c>
      <c r="D5072" t="s">
        <v>5507</v>
      </c>
      <c r="E5072">
        <v>312400</v>
      </c>
      <c r="F5072">
        <v>5.11440107671602E-2</v>
      </c>
      <c r="G5072">
        <v>50</v>
      </c>
    </row>
    <row r="5073" spans="1:7" x14ac:dyDescent="0.25">
      <c r="A5073">
        <v>78751</v>
      </c>
      <c r="B5073" t="s">
        <v>5369</v>
      </c>
      <c r="C5073" t="s">
        <v>6396</v>
      </c>
      <c r="D5073" t="s">
        <v>8254</v>
      </c>
      <c r="E5073">
        <v>461700</v>
      </c>
      <c r="F5073">
        <v>4.0333483551149199E-2</v>
      </c>
      <c r="G5073">
        <v>79</v>
      </c>
    </row>
    <row r="5074" spans="1:7" x14ac:dyDescent="0.25">
      <c r="A5074">
        <v>85739</v>
      </c>
      <c r="B5074" t="s">
        <v>6796</v>
      </c>
      <c r="C5074" t="s">
        <v>6743</v>
      </c>
      <c r="D5074" t="s">
        <v>6794</v>
      </c>
      <c r="E5074">
        <v>349500</v>
      </c>
      <c r="F5074">
        <v>9.4581897901659898E-2</v>
      </c>
      <c r="G5074">
        <v>74.5</v>
      </c>
    </row>
    <row r="5075" spans="1:7" x14ac:dyDescent="0.25">
      <c r="A5075">
        <v>33477</v>
      </c>
      <c r="B5075" t="s">
        <v>3420</v>
      </c>
      <c r="C5075" t="s">
        <v>3212</v>
      </c>
      <c r="D5075" t="s">
        <v>8265</v>
      </c>
      <c r="E5075">
        <v>427300</v>
      </c>
      <c r="F5075">
        <v>4.6022031823745403E-2</v>
      </c>
      <c r="G5075">
        <v>130.5</v>
      </c>
    </row>
    <row r="5076" spans="1:7" x14ac:dyDescent="0.25">
      <c r="A5076">
        <v>92405</v>
      </c>
      <c r="B5076" t="s">
        <v>7013</v>
      </c>
      <c r="C5076" t="s">
        <v>99</v>
      </c>
      <c r="D5076" t="s">
        <v>8282</v>
      </c>
      <c r="E5076">
        <v>271200</v>
      </c>
      <c r="F5076">
        <v>5.1570376114773199E-2</v>
      </c>
      <c r="G5076">
        <v>64</v>
      </c>
    </row>
    <row r="5077" spans="1:7" x14ac:dyDescent="0.25">
      <c r="A5077">
        <v>38242</v>
      </c>
      <c r="B5077" t="s">
        <v>1418</v>
      </c>
      <c r="C5077" t="s">
        <v>3692</v>
      </c>
      <c r="D5077" t="s">
        <v>1418</v>
      </c>
      <c r="E5077">
        <v>96500</v>
      </c>
      <c r="F5077">
        <v>5.23446019629226E-2</v>
      </c>
      <c r="G5077">
        <v>91</v>
      </c>
    </row>
    <row r="5078" spans="1:7" x14ac:dyDescent="0.25">
      <c r="A5078">
        <v>38103</v>
      </c>
      <c r="B5078" t="s">
        <v>3852</v>
      </c>
      <c r="C5078" t="s">
        <v>3692</v>
      </c>
      <c r="D5078" t="s">
        <v>3852</v>
      </c>
      <c r="E5078">
        <v>272200</v>
      </c>
      <c r="F5078">
        <v>5.5857253685027197E-2</v>
      </c>
      <c r="G5078">
        <v>57.5</v>
      </c>
    </row>
    <row r="5079" spans="1:7" x14ac:dyDescent="0.25">
      <c r="A5079">
        <v>93405</v>
      </c>
      <c r="B5079" t="s">
        <v>7097</v>
      </c>
      <c r="C5079" t="s">
        <v>99</v>
      </c>
      <c r="D5079" t="s">
        <v>8360</v>
      </c>
      <c r="E5079">
        <v>734300</v>
      </c>
      <c r="F5079">
        <v>2.3842721695482402E-2</v>
      </c>
      <c r="G5079">
        <v>77</v>
      </c>
    </row>
    <row r="5080" spans="1:7" x14ac:dyDescent="0.25">
      <c r="A5080">
        <v>94703</v>
      </c>
      <c r="B5080" t="s">
        <v>1029</v>
      </c>
      <c r="C5080" t="s">
        <v>99</v>
      </c>
      <c r="D5080" t="s">
        <v>8253</v>
      </c>
      <c r="E5080">
        <v>1164000</v>
      </c>
      <c r="F5080">
        <v>4.1890440386681001E-2</v>
      </c>
      <c r="G5080">
        <v>38.5</v>
      </c>
    </row>
    <row r="5081" spans="1:7" x14ac:dyDescent="0.25">
      <c r="A5081">
        <v>33761</v>
      </c>
      <c r="B5081" t="s">
        <v>3458</v>
      </c>
      <c r="C5081" t="s">
        <v>3212</v>
      </c>
      <c r="D5081" t="s">
        <v>8283</v>
      </c>
      <c r="E5081">
        <v>225900</v>
      </c>
      <c r="F5081">
        <v>5.9568480300187597E-2</v>
      </c>
      <c r="G5081">
        <v>70</v>
      </c>
    </row>
    <row r="5082" spans="1:7" x14ac:dyDescent="0.25">
      <c r="A5082">
        <v>39531</v>
      </c>
      <c r="B5082" t="s">
        <v>3993</v>
      </c>
      <c r="C5082" t="s">
        <v>3932</v>
      </c>
      <c r="D5082" t="s">
        <v>8328</v>
      </c>
      <c r="E5082">
        <v>133100</v>
      </c>
      <c r="F5082">
        <v>0.158398607484769</v>
      </c>
      <c r="G5082">
        <v>86</v>
      </c>
    </row>
    <row r="5083" spans="1:7" x14ac:dyDescent="0.25">
      <c r="A5083">
        <v>8731</v>
      </c>
      <c r="B5083" t="s">
        <v>1033</v>
      </c>
      <c r="C5083" t="s">
        <v>733</v>
      </c>
      <c r="D5083" t="s">
        <v>8250</v>
      </c>
      <c r="E5083">
        <v>248300</v>
      </c>
      <c r="F5083">
        <v>4.3715846994535498E-2</v>
      </c>
      <c r="G5083">
        <v>103.5</v>
      </c>
    </row>
    <row r="5084" spans="1:7" x14ac:dyDescent="0.25">
      <c r="A5084">
        <v>6605</v>
      </c>
      <c r="B5084" t="s">
        <v>720</v>
      </c>
      <c r="C5084" t="s">
        <v>678</v>
      </c>
      <c r="D5084" t="s">
        <v>8287</v>
      </c>
      <c r="E5084">
        <v>192900</v>
      </c>
      <c r="F5084">
        <v>7.5850529838259906E-2</v>
      </c>
      <c r="G5084">
        <v>92</v>
      </c>
    </row>
    <row r="5085" spans="1:7" x14ac:dyDescent="0.25">
      <c r="A5085">
        <v>92118</v>
      </c>
      <c r="B5085" t="s">
        <v>6971</v>
      </c>
      <c r="C5085" t="s">
        <v>99</v>
      </c>
      <c r="D5085" t="s">
        <v>8275</v>
      </c>
      <c r="E5085">
        <v>1781100</v>
      </c>
      <c r="F5085">
        <v>-1.2310763600066501E-2</v>
      </c>
      <c r="G5085">
        <v>104</v>
      </c>
    </row>
    <row r="5086" spans="1:7" x14ac:dyDescent="0.25">
      <c r="A5086">
        <v>2048</v>
      </c>
      <c r="B5086" t="s">
        <v>303</v>
      </c>
      <c r="C5086" t="s">
        <v>106</v>
      </c>
      <c r="D5086" t="s">
        <v>8324</v>
      </c>
      <c r="E5086">
        <v>443100</v>
      </c>
      <c r="F5086">
        <v>-2.2517451024543999E-3</v>
      </c>
      <c r="G5086">
        <v>79</v>
      </c>
    </row>
    <row r="5087" spans="1:7" x14ac:dyDescent="0.25">
      <c r="A5087">
        <v>47240</v>
      </c>
      <c r="B5087" t="s">
        <v>1623</v>
      </c>
      <c r="C5087" t="s">
        <v>4413</v>
      </c>
      <c r="D5087" t="s">
        <v>1623</v>
      </c>
      <c r="E5087">
        <v>147700</v>
      </c>
      <c r="F5087">
        <v>7.1843251088534094E-2</v>
      </c>
      <c r="G5087">
        <v>77</v>
      </c>
    </row>
    <row r="5088" spans="1:7" x14ac:dyDescent="0.25">
      <c r="A5088">
        <v>92881</v>
      </c>
      <c r="B5088" t="s">
        <v>7053</v>
      </c>
      <c r="C5088" t="s">
        <v>99</v>
      </c>
      <c r="D5088" t="s">
        <v>8282</v>
      </c>
      <c r="E5088">
        <v>558300</v>
      </c>
      <c r="F5088">
        <v>-6.9370330843116302E-3</v>
      </c>
      <c r="G5088">
        <v>83.5</v>
      </c>
    </row>
    <row r="5089" spans="1:7" x14ac:dyDescent="0.25">
      <c r="A5089">
        <v>14618</v>
      </c>
      <c r="B5089" t="s">
        <v>1517</v>
      </c>
      <c r="C5089" t="s">
        <v>1075</v>
      </c>
      <c r="D5089" t="s">
        <v>403</v>
      </c>
      <c r="E5089">
        <v>227600</v>
      </c>
      <c r="F5089">
        <v>7.6122931442080405E-2</v>
      </c>
      <c r="G5089">
        <v>63</v>
      </c>
    </row>
    <row r="5090" spans="1:7" x14ac:dyDescent="0.25">
      <c r="A5090">
        <v>29690</v>
      </c>
      <c r="B5090" t="s">
        <v>2970</v>
      </c>
      <c r="C5090" t="s">
        <v>2868</v>
      </c>
      <c r="D5090" t="s">
        <v>8303</v>
      </c>
      <c r="E5090">
        <v>193900</v>
      </c>
      <c r="F5090">
        <v>6.1883899233296798E-2</v>
      </c>
      <c r="G5090">
        <v>74</v>
      </c>
    </row>
    <row r="5091" spans="1:7" x14ac:dyDescent="0.25">
      <c r="A5091">
        <v>11419</v>
      </c>
      <c r="B5091" t="s">
        <v>1074</v>
      </c>
      <c r="C5091" t="s">
        <v>1075</v>
      </c>
      <c r="D5091" t="s">
        <v>8250</v>
      </c>
      <c r="E5091">
        <v>546300</v>
      </c>
      <c r="F5091">
        <v>0.10609435108321499</v>
      </c>
      <c r="G5091">
        <v>197</v>
      </c>
    </row>
    <row r="5092" spans="1:7" x14ac:dyDescent="0.25">
      <c r="A5092">
        <v>96761</v>
      </c>
      <c r="B5092" t="s">
        <v>7393</v>
      </c>
      <c r="C5092" t="s">
        <v>7368</v>
      </c>
      <c r="D5092" t="s">
        <v>8381</v>
      </c>
      <c r="E5092">
        <v>679800</v>
      </c>
      <c r="F5092">
        <v>3.3601946176068098E-2</v>
      </c>
      <c r="G5092">
        <v>140</v>
      </c>
    </row>
    <row r="5093" spans="1:7" x14ac:dyDescent="0.25">
      <c r="A5093">
        <v>55313</v>
      </c>
      <c r="B5093" t="s">
        <v>1471</v>
      </c>
      <c r="C5093" t="s">
        <v>5260</v>
      </c>
      <c r="D5093" t="s">
        <v>8314</v>
      </c>
      <c r="E5093">
        <v>244900</v>
      </c>
      <c r="F5093">
        <v>5.1975945017182099E-2</v>
      </c>
      <c r="G5093">
        <v>78</v>
      </c>
    </row>
    <row r="5094" spans="1:7" x14ac:dyDescent="0.25">
      <c r="A5094">
        <v>48085</v>
      </c>
      <c r="B5094" t="s">
        <v>515</v>
      </c>
      <c r="C5094" t="s">
        <v>4633</v>
      </c>
      <c r="D5094" t="s">
        <v>8278</v>
      </c>
      <c r="E5094">
        <v>315600</v>
      </c>
      <c r="F5094">
        <v>3.5772891368559198E-2</v>
      </c>
      <c r="G5094">
        <v>65</v>
      </c>
    </row>
    <row r="5095" spans="1:7" x14ac:dyDescent="0.25">
      <c r="A5095">
        <v>67213</v>
      </c>
      <c r="B5095" t="s">
        <v>6031</v>
      </c>
      <c r="C5095" t="s">
        <v>5958</v>
      </c>
      <c r="D5095" t="s">
        <v>6031</v>
      </c>
      <c r="E5095">
        <v>64600</v>
      </c>
      <c r="F5095">
        <v>-4.6224961479198797E-3</v>
      </c>
      <c r="G5095">
        <v>63.5</v>
      </c>
    </row>
    <row r="5096" spans="1:7" x14ac:dyDescent="0.25">
      <c r="A5096">
        <v>15120</v>
      </c>
      <c r="B5096" t="s">
        <v>1574</v>
      </c>
      <c r="C5096" t="s">
        <v>1538</v>
      </c>
      <c r="D5096" t="s">
        <v>1587</v>
      </c>
      <c r="E5096">
        <v>82800</v>
      </c>
      <c r="F5096">
        <v>1.2091898428053199E-3</v>
      </c>
      <c r="G5096">
        <v>80</v>
      </c>
    </row>
    <row r="5097" spans="1:7" x14ac:dyDescent="0.25">
      <c r="A5097">
        <v>46563</v>
      </c>
      <c r="B5097" t="s">
        <v>344</v>
      </c>
      <c r="C5097" t="s">
        <v>4413</v>
      </c>
      <c r="D5097" t="s">
        <v>344</v>
      </c>
      <c r="E5097">
        <v>140100</v>
      </c>
      <c r="F5097">
        <v>7.0282658517952595E-2</v>
      </c>
      <c r="G5097">
        <v>77</v>
      </c>
    </row>
    <row r="5098" spans="1:7" x14ac:dyDescent="0.25">
      <c r="A5098">
        <v>33897</v>
      </c>
      <c r="B5098" t="s">
        <v>3473</v>
      </c>
      <c r="C5098" t="s">
        <v>3212</v>
      </c>
      <c r="D5098" t="s">
        <v>8337</v>
      </c>
      <c r="E5098">
        <v>217500</v>
      </c>
      <c r="F5098">
        <v>6.2530532486565704E-2</v>
      </c>
      <c r="G5098">
        <v>77</v>
      </c>
    </row>
    <row r="5099" spans="1:7" x14ac:dyDescent="0.25">
      <c r="A5099">
        <v>32128</v>
      </c>
      <c r="B5099" t="s">
        <v>3236</v>
      </c>
      <c r="C5099" t="s">
        <v>3212</v>
      </c>
      <c r="D5099" t="s">
        <v>8295</v>
      </c>
      <c r="E5099">
        <v>308700</v>
      </c>
      <c r="F5099">
        <v>5.50239234449761E-2</v>
      </c>
      <c r="G5099">
        <v>89.5</v>
      </c>
    </row>
    <row r="5100" spans="1:7" x14ac:dyDescent="0.25">
      <c r="A5100">
        <v>32726</v>
      </c>
      <c r="B5100" t="s">
        <v>3310</v>
      </c>
      <c r="C5100" t="s">
        <v>3212</v>
      </c>
      <c r="D5100" t="s">
        <v>8272</v>
      </c>
      <c r="E5100">
        <v>171500</v>
      </c>
      <c r="F5100">
        <v>7.5909661229611E-2</v>
      </c>
      <c r="G5100">
        <v>73</v>
      </c>
    </row>
    <row r="5101" spans="1:7" x14ac:dyDescent="0.25">
      <c r="A5101">
        <v>40211</v>
      </c>
      <c r="B5101" t="s">
        <v>3823</v>
      </c>
      <c r="C5101" t="s">
        <v>4016</v>
      </c>
      <c r="D5101" t="s">
        <v>8319</v>
      </c>
      <c r="E5101">
        <v>38300</v>
      </c>
      <c r="F5101">
        <v>-6.8126520681265207E-2</v>
      </c>
      <c r="G5101">
        <v>99</v>
      </c>
    </row>
    <row r="5102" spans="1:7" x14ac:dyDescent="0.25">
      <c r="A5102">
        <v>32444</v>
      </c>
      <c r="B5102" t="s">
        <v>3265</v>
      </c>
      <c r="C5102" t="s">
        <v>3212</v>
      </c>
      <c r="D5102" t="s">
        <v>3262</v>
      </c>
      <c r="E5102">
        <v>211000</v>
      </c>
      <c r="F5102">
        <v>2.92682926829268E-2</v>
      </c>
      <c r="G5102">
        <v>88</v>
      </c>
    </row>
    <row r="5103" spans="1:7" x14ac:dyDescent="0.25">
      <c r="A5103">
        <v>43725</v>
      </c>
      <c r="B5103" t="s">
        <v>317</v>
      </c>
      <c r="C5103" t="s">
        <v>4080</v>
      </c>
      <c r="D5103" t="s">
        <v>317</v>
      </c>
      <c r="E5103">
        <v>107700</v>
      </c>
      <c r="F5103">
        <v>6.3178677196446195E-2</v>
      </c>
      <c r="G5103">
        <v>83</v>
      </c>
    </row>
    <row r="5104" spans="1:7" x14ac:dyDescent="0.25">
      <c r="A5104">
        <v>32311</v>
      </c>
      <c r="B5104" t="s">
        <v>3255</v>
      </c>
      <c r="C5104" t="s">
        <v>3212</v>
      </c>
      <c r="D5104" t="s">
        <v>3255</v>
      </c>
      <c r="E5104">
        <v>203900</v>
      </c>
      <c r="F5104">
        <v>5.4837040869115401E-2</v>
      </c>
      <c r="G5104">
        <v>77</v>
      </c>
    </row>
    <row r="5105" spans="1:7" x14ac:dyDescent="0.25">
      <c r="A5105">
        <v>60406</v>
      </c>
      <c r="B5105" t="s">
        <v>5599</v>
      </c>
      <c r="C5105" t="s">
        <v>5519</v>
      </c>
      <c r="D5105" t="s">
        <v>8251</v>
      </c>
      <c r="E5105">
        <v>122900</v>
      </c>
      <c r="F5105">
        <v>0.11020776874435401</v>
      </c>
      <c r="G5105">
        <v>83.5</v>
      </c>
    </row>
    <row r="5106" spans="1:7" x14ac:dyDescent="0.25">
      <c r="A5106">
        <v>13210</v>
      </c>
      <c r="B5106" t="s">
        <v>1396</v>
      </c>
      <c r="C5106" t="s">
        <v>1075</v>
      </c>
      <c r="D5106" t="s">
        <v>1396</v>
      </c>
      <c r="E5106">
        <v>143200</v>
      </c>
      <c r="F5106">
        <v>4.4493070751276398E-2</v>
      </c>
      <c r="G5106">
        <v>94</v>
      </c>
    </row>
    <row r="5107" spans="1:7" x14ac:dyDescent="0.25">
      <c r="A5107">
        <v>29170</v>
      </c>
      <c r="B5107" t="s">
        <v>2898</v>
      </c>
      <c r="C5107" t="s">
        <v>2868</v>
      </c>
      <c r="D5107" t="s">
        <v>1800</v>
      </c>
      <c r="E5107">
        <v>139700</v>
      </c>
      <c r="F5107">
        <v>6.5598779557589595E-2</v>
      </c>
      <c r="G5107">
        <v>62</v>
      </c>
    </row>
    <row r="5108" spans="1:7" x14ac:dyDescent="0.25">
      <c r="A5108">
        <v>70380</v>
      </c>
      <c r="B5108" t="s">
        <v>6117</v>
      </c>
      <c r="C5108" t="s">
        <v>6091</v>
      </c>
      <c r="D5108" t="s">
        <v>6117</v>
      </c>
      <c r="E5108">
        <v>102600</v>
      </c>
      <c r="F5108">
        <v>2.5999999999999999E-2</v>
      </c>
      <c r="G5108">
        <v>108</v>
      </c>
    </row>
    <row r="5109" spans="1:7" x14ac:dyDescent="0.25">
      <c r="A5109">
        <v>7076</v>
      </c>
      <c r="B5109" t="s">
        <v>777</v>
      </c>
      <c r="C5109" t="s">
        <v>733</v>
      </c>
      <c r="D5109" t="s">
        <v>8250</v>
      </c>
      <c r="E5109">
        <v>487300</v>
      </c>
      <c r="F5109">
        <v>-2.0502512562814101E-2</v>
      </c>
      <c r="G5109">
        <v>102.5</v>
      </c>
    </row>
    <row r="5110" spans="1:7" x14ac:dyDescent="0.25">
      <c r="A5110">
        <v>48864</v>
      </c>
      <c r="B5110" t="s">
        <v>4759</v>
      </c>
      <c r="C5110" t="s">
        <v>4633</v>
      </c>
      <c r="D5110" t="s">
        <v>8309</v>
      </c>
      <c r="E5110">
        <v>260600</v>
      </c>
      <c r="F5110">
        <v>7.3444143795902599E-3</v>
      </c>
      <c r="G5110">
        <v>77</v>
      </c>
    </row>
    <row r="5111" spans="1:7" x14ac:dyDescent="0.25">
      <c r="A5111">
        <v>92227</v>
      </c>
      <c r="B5111" t="s">
        <v>6978</v>
      </c>
      <c r="C5111" t="s">
        <v>99</v>
      </c>
      <c r="D5111" t="s">
        <v>6984</v>
      </c>
      <c r="E5111">
        <v>214700</v>
      </c>
      <c r="F5111">
        <v>0.17194323144104801</v>
      </c>
      <c r="G5111">
        <v>73</v>
      </c>
    </row>
    <row r="5112" spans="1:7" x14ac:dyDescent="0.25">
      <c r="A5112">
        <v>53226</v>
      </c>
      <c r="B5112" t="s">
        <v>5103</v>
      </c>
      <c r="C5112" t="s">
        <v>5049</v>
      </c>
      <c r="D5112" t="s">
        <v>8331</v>
      </c>
      <c r="E5112">
        <v>252600</v>
      </c>
      <c r="F5112">
        <v>3.6520311858842802E-2</v>
      </c>
      <c r="G5112">
        <v>58.5</v>
      </c>
    </row>
    <row r="5113" spans="1:7" x14ac:dyDescent="0.25">
      <c r="A5113">
        <v>50263</v>
      </c>
      <c r="B5113" t="s">
        <v>4977</v>
      </c>
      <c r="C5113" t="s">
        <v>4942</v>
      </c>
      <c r="D5113" t="s">
        <v>8371</v>
      </c>
      <c r="E5113">
        <v>245800</v>
      </c>
      <c r="F5113">
        <v>3.7130801687763698E-2</v>
      </c>
      <c r="G5113">
        <v>84</v>
      </c>
    </row>
    <row r="5114" spans="1:7" x14ac:dyDescent="0.25">
      <c r="A5114">
        <v>8859</v>
      </c>
      <c r="B5114" t="s">
        <v>1062</v>
      </c>
      <c r="C5114" t="s">
        <v>733</v>
      </c>
      <c r="D5114" t="s">
        <v>8250</v>
      </c>
      <c r="E5114">
        <v>308800</v>
      </c>
      <c r="F5114">
        <v>3.4852546916890097E-2</v>
      </c>
      <c r="G5114">
        <v>105</v>
      </c>
    </row>
    <row r="5115" spans="1:7" x14ac:dyDescent="0.25">
      <c r="A5115">
        <v>11701</v>
      </c>
      <c r="B5115" t="s">
        <v>1170</v>
      </c>
      <c r="C5115" t="s">
        <v>1075</v>
      </c>
      <c r="D5115" t="s">
        <v>8250</v>
      </c>
      <c r="E5115">
        <v>358500</v>
      </c>
      <c r="F5115">
        <v>0.22271487039563401</v>
      </c>
      <c r="G5115">
        <v>111</v>
      </c>
    </row>
    <row r="5116" spans="1:7" x14ac:dyDescent="0.25">
      <c r="A5116">
        <v>27409</v>
      </c>
      <c r="B5116" t="s">
        <v>2254</v>
      </c>
      <c r="C5116" t="s">
        <v>2564</v>
      </c>
      <c r="D5116" t="s">
        <v>8289</v>
      </c>
      <c r="E5116">
        <v>133100</v>
      </c>
      <c r="F5116">
        <v>5.3840063341251E-2</v>
      </c>
      <c r="G5116">
        <v>49.5</v>
      </c>
    </row>
    <row r="5117" spans="1:7" x14ac:dyDescent="0.25">
      <c r="A5117">
        <v>60803</v>
      </c>
      <c r="B5117" t="s">
        <v>5663</v>
      </c>
      <c r="C5117" t="s">
        <v>5519</v>
      </c>
      <c r="D5117" t="s">
        <v>8251</v>
      </c>
      <c r="E5117">
        <v>171500</v>
      </c>
      <c r="F5117">
        <v>8.95806861499365E-2</v>
      </c>
      <c r="G5117">
        <v>97.5</v>
      </c>
    </row>
    <row r="5118" spans="1:7" x14ac:dyDescent="0.25">
      <c r="A5118">
        <v>75702</v>
      </c>
      <c r="B5118" t="s">
        <v>6441</v>
      </c>
      <c r="C5118" t="s">
        <v>6396</v>
      </c>
      <c r="D5118" t="s">
        <v>6441</v>
      </c>
      <c r="E5118">
        <v>75200</v>
      </c>
      <c r="F5118">
        <v>4.8814504881450498E-2</v>
      </c>
      <c r="G5118">
        <v>0</v>
      </c>
    </row>
    <row r="5119" spans="1:7" x14ac:dyDescent="0.25">
      <c r="A5119">
        <v>80215</v>
      </c>
      <c r="B5119" t="s">
        <v>1028</v>
      </c>
      <c r="C5119" t="s">
        <v>6509</v>
      </c>
      <c r="D5119" t="s">
        <v>8274</v>
      </c>
      <c r="E5119">
        <v>487400</v>
      </c>
      <c r="F5119">
        <v>5.1337359792924898E-2</v>
      </c>
      <c r="G5119">
        <v>46</v>
      </c>
    </row>
    <row r="5120" spans="1:7" x14ac:dyDescent="0.25">
      <c r="A5120">
        <v>5403</v>
      </c>
      <c r="B5120" t="s">
        <v>647</v>
      </c>
      <c r="C5120" t="s">
        <v>641</v>
      </c>
      <c r="D5120" t="s">
        <v>8398</v>
      </c>
      <c r="E5120">
        <v>309700</v>
      </c>
      <c r="F5120">
        <v>4.2409962975429101E-2</v>
      </c>
      <c r="G5120">
        <v>62</v>
      </c>
    </row>
    <row r="5121" spans="1:7" x14ac:dyDescent="0.25">
      <c r="A5121">
        <v>19803</v>
      </c>
      <c r="B5121" t="s">
        <v>266</v>
      </c>
      <c r="C5121" t="s">
        <v>2044</v>
      </c>
      <c r="D5121" t="s">
        <v>8293</v>
      </c>
      <c r="E5121">
        <v>340200</v>
      </c>
      <c r="F5121">
        <v>-5.8445353594389201E-3</v>
      </c>
      <c r="G5121">
        <v>0</v>
      </c>
    </row>
    <row r="5122" spans="1:7" x14ac:dyDescent="0.25">
      <c r="A5122">
        <v>21204</v>
      </c>
      <c r="B5122" t="s">
        <v>2218</v>
      </c>
      <c r="C5122" t="s">
        <v>101</v>
      </c>
      <c r="D5122" t="s">
        <v>8267</v>
      </c>
      <c r="E5122">
        <v>431400</v>
      </c>
      <c r="F5122">
        <v>-5.8078602620087301E-2</v>
      </c>
      <c r="G5122">
        <v>85.5</v>
      </c>
    </row>
    <row r="5123" spans="1:7" x14ac:dyDescent="0.25">
      <c r="A5123">
        <v>10591</v>
      </c>
      <c r="B5123" t="s">
        <v>7861</v>
      </c>
      <c r="C5123" t="s">
        <v>1075</v>
      </c>
      <c r="D5123" t="s">
        <v>8250</v>
      </c>
      <c r="E5123">
        <v>666200</v>
      </c>
      <c r="F5123">
        <v>6.7457138279121906E-2</v>
      </c>
      <c r="G5123">
        <v>120</v>
      </c>
    </row>
    <row r="5124" spans="1:7" x14ac:dyDescent="0.25">
      <c r="A5124">
        <v>49017</v>
      </c>
      <c r="B5124" t="s">
        <v>4775</v>
      </c>
      <c r="C5124" t="s">
        <v>4633</v>
      </c>
      <c r="D5124" t="s">
        <v>4775</v>
      </c>
      <c r="E5124">
        <v>108400</v>
      </c>
      <c r="F5124">
        <v>2.2641509433962301E-2</v>
      </c>
      <c r="G5124">
        <v>84</v>
      </c>
    </row>
    <row r="5125" spans="1:7" x14ac:dyDescent="0.25">
      <c r="A5125">
        <v>95961</v>
      </c>
      <c r="B5125" t="s">
        <v>7342</v>
      </c>
      <c r="C5125" t="s">
        <v>99</v>
      </c>
      <c r="D5125" t="s">
        <v>7348</v>
      </c>
      <c r="E5125">
        <v>279300</v>
      </c>
      <c r="F5125">
        <v>0.104825949367089</v>
      </c>
      <c r="G5125">
        <v>56</v>
      </c>
    </row>
    <row r="5126" spans="1:7" x14ac:dyDescent="0.25">
      <c r="A5126">
        <v>15143</v>
      </c>
      <c r="B5126" t="s">
        <v>1583</v>
      </c>
      <c r="C5126" t="s">
        <v>1538</v>
      </c>
      <c r="D5126" t="s">
        <v>1587</v>
      </c>
      <c r="E5126">
        <v>345000</v>
      </c>
      <c r="F5126">
        <v>5.3113553113553098E-2</v>
      </c>
      <c r="G5126">
        <v>85</v>
      </c>
    </row>
    <row r="5127" spans="1:7" x14ac:dyDescent="0.25">
      <c r="A5127">
        <v>19123</v>
      </c>
      <c r="B5127" t="s">
        <v>1984</v>
      </c>
      <c r="C5127" t="s">
        <v>1538</v>
      </c>
      <c r="D5127" t="s">
        <v>8293</v>
      </c>
      <c r="E5127">
        <v>380300</v>
      </c>
      <c r="F5127">
        <v>6.8837701879798799E-3</v>
      </c>
      <c r="G5127">
        <v>109</v>
      </c>
    </row>
    <row r="5128" spans="1:7" x14ac:dyDescent="0.25">
      <c r="A5128">
        <v>7621</v>
      </c>
      <c r="B5128" t="s">
        <v>834</v>
      </c>
      <c r="C5128" t="s">
        <v>733</v>
      </c>
      <c r="D5128" t="s">
        <v>8250</v>
      </c>
      <c r="E5128">
        <v>381300</v>
      </c>
      <c r="F5128">
        <v>4.0098199672667797E-2</v>
      </c>
      <c r="G5128">
        <v>109</v>
      </c>
    </row>
    <row r="5129" spans="1:7" x14ac:dyDescent="0.25">
      <c r="A5129">
        <v>53147</v>
      </c>
      <c r="B5129" t="s">
        <v>5090</v>
      </c>
      <c r="C5129" t="s">
        <v>5049</v>
      </c>
      <c r="D5129" t="s">
        <v>8438</v>
      </c>
      <c r="E5129">
        <v>222500</v>
      </c>
      <c r="F5129">
        <v>1.22838944494995E-2</v>
      </c>
      <c r="G5129">
        <v>92</v>
      </c>
    </row>
    <row r="5130" spans="1:7" x14ac:dyDescent="0.25">
      <c r="A5130">
        <v>49770</v>
      </c>
      <c r="B5130" t="s">
        <v>4923</v>
      </c>
      <c r="C5130" t="s">
        <v>4633</v>
      </c>
      <c r="E5130">
        <v>201600</v>
      </c>
      <c r="F5130">
        <v>0.14220963172804499</v>
      </c>
      <c r="G5130">
        <v>81</v>
      </c>
    </row>
    <row r="5131" spans="1:7" x14ac:dyDescent="0.25">
      <c r="A5131">
        <v>47546</v>
      </c>
      <c r="B5131" t="s">
        <v>3030</v>
      </c>
      <c r="C5131" t="s">
        <v>4413</v>
      </c>
      <c r="D5131" t="s">
        <v>3030</v>
      </c>
      <c r="E5131">
        <v>171600</v>
      </c>
      <c r="F5131">
        <v>8.1967213114754106E-2</v>
      </c>
      <c r="G5131">
        <v>0</v>
      </c>
    </row>
    <row r="5132" spans="1:7" x14ac:dyDescent="0.25">
      <c r="A5132">
        <v>11720</v>
      </c>
      <c r="B5132" t="s">
        <v>1178</v>
      </c>
      <c r="C5132" t="s">
        <v>1075</v>
      </c>
      <c r="D5132" t="s">
        <v>8250</v>
      </c>
      <c r="E5132">
        <v>346900</v>
      </c>
      <c r="F5132">
        <v>5.1212121212121202E-2</v>
      </c>
      <c r="G5132">
        <v>99</v>
      </c>
    </row>
    <row r="5133" spans="1:7" x14ac:dyDescent="0.25">
      <c r="A5133">
        <v>11433</v>
      </c>
      <c r="B5133" t="s">
        <v>1074</v>
      </c>
      <c r="C5133" t="s">
        <v>1075</v>
      </c>
      <c r="D5133" t="s">
        <v>8250</v>
      </c>
      <c r="E5133">
        <v>443600</v>
      </c>
      <c r="F5133">
        <v>-1.0704727921498699E-2</v>
      </c>
      <c r="G5133">
        <v>265</v>
      </c>
    </row>
    <row r="5134" spans="1:7" x14ac:dyDescent="0.25">
      <c r="A5134">
        <v>41005</v>
      </c>
      <c r="B5134" t="s">
        <v>247</v>
      </c>
      <c r="C5134" t="s">
        <v>4016</v>
      </c>
      <c r="D5134" t="s">
        <v>4333</v>
      </c>
      <c r="E5134">
        <v>199900</v>
      </c>
      <c r="F5134">
        <v>5.4881266490765197E-2</v>
      </c>
      <c r="G5134">
        <v>57</v>
      </c>
    </row>
    <row r="5135" spans="1:7" x14ac:dyDescent="0.25">
      <c r="A5135">
        <v>49315</v>
      </c>
      <c r="B5135" t="s">
        <v>4833</v>
      </c>
      <c r="C5135" t="s">
        <v>4633</v>
      </c>
      <c r="D5135" t="s">
        <v>8353</v>
      </c>
      <c r="E5135">
        <v>255200</v>
      </c>
      <c r="F5135">
        <v>8.2971157645199498E-3</v>
      </c>
      <c r="G5135">
        <v>51</v>
      </c>
    </row>
    <row r="5136" spans="1:7" x14ac:dyDescent="0.25">
      <c r="A5136">
        <v>2809</v>
      </c>
      <c r="B5136" t="s">
        <v>411</v>
      </c>
      <c r="C5136" t="s">
        <v>408</v>
      </c>
      <c r="D5136" t="s">
        <v>8324</v>
      </c>
      <c r="E5136">
        <v>340700</v>
      </c>
      <c r="F5136">
        <v>4.7340916077467002E-2</v>
      </c>
      <c r="G5136">
        <v>70</v>
      </c>
    </row>
    <row r="5137" spans="1:7" x14ac:dyDescent="0.25">
      <c r="A5137">
        <v>34266</v>
      </c>
      <c r="B5137" t="s">
        <v>3514</v>
      </c>
      <c r="C5137" t="s">
        <v>3212</v>
      </c>
      <c r="D5137" t="s">
        <v>3514</v>
      </c>
      <c r="E5137">
        <v>112100</v>
      </c>
      <c r="F5137">
        <v>0.107707509881423</v>
      </c>
      <c r="G5137">
        <v>84</v>
      </c>
    </row>
    <row r="5138" spans="1:7" x14ac:dyDescent="0.25">
      <c r="A5138">
        <v>91202</v>
      </c>
      <c r="B5138" t="s">
        <v>6753</v>
      </c>
      <c r="C5138" t="s">
        <v>99</v>
      </c>
      <c r="D5138" t="s">
        <v>8256</v>
      </c>
      <c r="E5138">
        <v>858400</v>
      </c>
      <c r="F5138">
        <v>3.16067780314866E-2</v>
      </c>
      <c r="G5138">
        <v>54</v>
      </c>
    </row>
    <row r="5139" spans="1:7" x14ac:dyDescent="0.25">
      <c r="A5139">
        <v>98043</v>
      </c>
      <c r="B5139" t="s">
        <v>7535</v>
      </c>
      <c r="C5139" t="s">
        <v>7521</v>
      </c>
      <c r="D5139" t="s">
        <v>8268</v>
      </c>
      <c r="E5139">
        <v>445200</v>
      </c>
      <c r="F5139">
        <v>-5.1396648044692702E-3</v>
      </c>
      <c r="G5139">
        <v>38</v>
      </c>
    </row>
    <row r="5140" spans="1:7" x14ac:dyDescent="0.25">
      <c r="A5140">
        <v>20716</v>
      </c>
      <c r="B5140" t="s">
        <v>2125</v>
      </c>
      <c r="C5140" t="s">
        <v>101</v>
      </c>
      <c r="D5140" t="s">
        <v>8259</v>
      </c>
      <c r="E5140">
        <v>315800</v>
      </c>
      <c r="F5140">
        <v>2.23373259954678E-2</v>
      </c>
      <c r="G5140">
        <v>84</v>
      </c>
    </row>
    <row r="5141" spans="1:7" x14ac:dyDescent="0.25">
      <c r="A5141">
        <v>72761</v>
      </c>
      <c r="B5141" t="s">
        <v>6257</v>
      </c>
      <c r="C5141" t="s">
        <v>6206</v>
      </c>
      <c r="D5141" t="s">
        <v>8340</v>
      </c>
      <c r="E5141">
        <v>155700</v>
      </c>
      <c r="F5141">
        <v>5.7744565217391297E-2</v>
      </c>
      <c r="G5141">
        <v>77</v>
      </c>
    </row>
    <row r="5142" spans="1:7" x14ac:dyDescent="0.25">
      <c r="A5142">
        <v>13212</v>
      </c>
      <c r="B5142" t="s">
        <v>1399</v>
      </c>
      <c r="C5142" t="s">
        <v>1075</v>
      </c>
      <c r="D5142" t="s">
        <v>1396</v>
      </c>
      <c r="E5142">
        <v>122300</v>
      </c>
      <c r="F5142">
        <v>2.0016680567139299E-2</v>
      </c>
      <c r="G5142">
        <v>84</v>
      </c>
    </row>
    <row r="5143" spans="1:7" x14ac:dyDescent="0.25">
      <c r="A5143">
        <v>33154</v>
      </c>
      <c r="B5143" t="s">
        <v>3374</v>
      </c>
      <c r="C5143" t="s">
        <v>3212</v>
      </c>
      <c r="D5143" t="s">
        <v>8265</v>
      </c>
      <c r="E5143">
        <v>629200</v>
      </c>
      <c r="F5143">
        <v>-2.90123456790123E-2</v>
      </c>
      <c r="G5143">
        <v>183</v>
      </c>
    </row>
    <row r="5144" spans="1:7" x14ac:dyDescent="0.25">
      <c r="A5144">
        <v>76134</v>
      </c>
      <c r="B5144" t="s">
        <v>6454</v>
      </c>
      <c r="C5144" t="s">
        <v>6396</v>
      </c>
      <c r="D5144" t="s">
        <v>8262</v>
      </c>
      <c r="E5144">
        <v>172300</v>
      </c>
      <c r="F5144">
        <v>0.12467362924281999</v>
      </c>
      <c r="G5144">
        <v>47.5</v>
      </c>
    </row>
    <row r="5145" spans="1:7" x14ac:dyDescent="0.25">
      <c r="A5145">
        <v>98296</v>
      </c>
      <c r="B5145" t="s">
        <v>7571</v>
      </c>
      <c r="C5145" t="s">
        <v>7521</v>
      </c>
      <c r="D5145" t="s">
        <v>8268</v>
      </c>
      <c r="E5145">
        <v>638200</v>
      </c>
      <c r="F5145">
        <v>1.67277361797037E-2</v>
      </c>
      <c r="G5145">
        <v>58.5</v>
      </c>
    </row>
    <row r="5146" spans="1:7" x14ac:dyDescent="0.25">
      <c r="A5146">
        <v>23693</v>
      </c>
      <c r="B5146" t="s">
        <v>1093</v>
      </c>
      <c r="C5146" t="s">
        <v>2066</v>
      </c>
      <c r="D5146" t="s">
        <v>8266</v>
      </c>
      <c r="E5146">
        <v>363400</v>
      </c>
      <c r="F5146">
        <v>-8.2485565026120403E-4</v>
      </c>
      <c r="G5146">
        <v>79.5</v>
      </c>
    </row>
    <row r="5147" spans="1:7" x14ac:dyDescent="0.25">
      <c r="A5147">
        <v>30121</v>
      </c>
      <c r="B5147" t="s">
        <v>3022</v>
      </c>
      <c r="C5147" t="s">
        <v>2990</v>
      </c>
      <c r="D5147" t="s">
        <v>8261</v>
      </c>
      <c r="E5147">
        <v>173200</v>
      </c>
      <c r="F5147">
        <v>0.101781170483461</v>
      </c>
      <c r="G5147">
        <v>59.5</v>
      </c>
    </row>
    <row r="5148" spans="1:7" x14ac:dyDescent="0.25">
      <c r="A5148">
        <v>95377</v>
      </c>
      <c r="B5148" t="s">
        <v>5398</v>
      </c>
      <c r="C5148" t="s">
        <v>99</v>
      </c>
      <c r="D5148" t="s">
        <v>8351</v>
      </c>
      <c r="E5148">
        <v>535200</v>
      </c>
      <c r="F5148">
        <v>1.47895335608646E-2</v>
      </c>
      <c r="G5148">
        <v>45</v>
      </c>
    </row>
    <row r="5149" spans="1:7" x14ac:dyDescent="0.25">
      <c r="A5149">
        <v>60487</v>
      </c>
      <c r="B5149" t="s">
        <v>5641</v>
      </c>
      <c r="C5149" t="s">
        <v>5519</v>
      </c>
      <c r="D5149" t="s">
        <v>8251</v>
      </c>
      <c r="E5149">
        <v>263300</v>
      </c>
      <c r="F5149">
        <v>3.4171249018067597E-2</v>
      </c>
      <c r="G5149">
        <v>75</v>
      </c>
    </row>
    <row r="5150" spans="1:7" x14ac:dyDescent="0.25">
      <c r="A5150">
        <v>91945</v>
      </c>
      <c r="B5150" t="s">
        <v>6953</v>
      </c>
      <c r="C5150" t="s">
        <v>99</v>
      </c>
      <c r="D5150" t="s">
        <v>8275</v>
      </c>
      <c r="E5150">
        <v>471000</v>
      </c>
      <c r="F5150">
        <v>3.2215647600262999E-2</v>
      </c>
      <c r="G5150">
        <v>46.5</v>
      </c>
    </row>
    <row r="5151" spans="1:7" x14ac:dyDescent="0.25">
      <c r="A5151">
        <v>27203</v>
      </c>
      <c r="B5151" t="s">
        <v>2583</v>
      </c>
      <c r="C5151" t="s">
        <v>2564</v>
      </c>
      <c r="D5151" t="s">
        <v>8289</v>
      </c>
      <c r="E5151">
        <v>107700</v>
      </c>
      <c r="F5151">
        <v>0.21557562076749401</v>
      </c>
      <c r="G5151">
        <v>57</v>
      </c>
    </row>
    <row r="5152" spans="1:7" x14ac:dyDescent="0.25">
      <c r="A5152">
        <v>79015</v>
      </c>
      <c r="B5152" t="s">
        <v>8439</v>
      </c>
      <c r="C5152" t="s">
        <v>6396</v>
      </c>
      <c r="D5152" t="s">
        <v>6501</v>
      </c>
      <c r="E5152">
        <v>181700</v>
      </c>
      <c r="F5152">
        <v>2.77149321266968E-2</v>
      </c>
      <c r="G5152">
        <v>0</v>
      </c>
    </row>
    <row r="5153" spans="1:7" x14ac:dyDescent="0.25">
      <c r="A5153">
        <v>95521</v>
      </c>
      <c r="B5153" t="s">
        <v>7286</v>
      </c>
      <c r="C5153" t="s">
        <v>99</v>
      </c>
      <c r="D5153" t="s">
        <v>8429</v>
      </c>
      <c r="E5153">
        <v>333300</v>
      </c>
      <c r="F5153">
        <v>2.17657878602085E-2</v>
      </c>
      <c r="G5153">
        <v>74</v>
      </c>
    </row>
    <row r="5154" spans="1:7" x14ac:dyDescent="0.25">
      <c r="A5154">
        <v>45056</v>
      </c>
      <c r="B5154" t="s">
        <v>211</v>
      </c>
      <c r="C5154" t="s">
        <v>4080</v>
      </c>
      <c r="D5154" t="s">
        <v>4333</v>
      </c>
      <c r="E5154">
        <v>204000</v>
      </c>
      <c r="F5154">
        <v>7.19915922228061E-2</v>
      </c>
      <c r="G5154">
        <v>80</v>
      </c>
    </row>
    <row r="5155" spans="1:7" x14ac:dyDescent="0.25">
      <c r="A5155">
        <v>95776</v>
      </c>
      <c r="B5155" t="s">
        <v>4770</v>
      </c>
      <c r="C5155" t="s">
        <v>99</v>
      </c>
      <c r="D5155" t="s">
        <v>8273</v>
      </c>
      <c r="E5155">
        <v>405900</v>
      </c>
      <c r="F5155">
        <v>1.0958904109589E-2</v>
      </c>
      <c r="G5155">
        <v>52</v>
      </c>
    </row>
    <row r="5156" spans="1:7" x14ac:dyDescent="0.25">
      <c r="A5156">
        <v>61802</v>
      </c>
      <c r="B5156" t="s">
        <v>5029</v>
      </c>
      <c r="C5156" t="s">
        <v>5519</v>
      </c>
      <c r="D5156" t="s">
        <v>8372</v>
      </c>
      <c r="E5156">
        <v>120800</v>
      </c>
      <c r="F5156">
        <v>-9.0237899917965606E-3</v>
      </c>
      <c r="G5156">
        <v>101.5</v>
      </c>
    </row>
    <row r="5157" spans="1:7" x14ac:dyDescent="0.25">
      <c r="A5157">
        <v>94547</v>
      </c>
      <c r="B5157" t="s">
        <v>7190</v>
      </c>
      <c r="C5157" t="s">
        <v>99</v>
      </c>
      <c r="D5157" t="s">
        <v>8253</v>
      </c>
      <c r="E5157">
        <v>609800</v>
      </c>
      <c r="F5157">
        <v>-1.32686084142395E-2</v>
      </c>
      <c r="G5157">
        <v>45</v>
      </c>
    </row>
    <row r="5158" spans="1:7" x14ac:dyDescent="0.25">
      <c r="A5158">
        <v>45801</v>
      </c>
      <c r="B5158" t="s">
        <v>1497</v>
      </c>
      <c r="C5158" t="s">
        <v>4080</v>
      </c>
      <c r="D5158" t="s">
        <v>1497</v>
      </c>
      <c r="E5158">
        <v>69500</v>
      </c>
      <c r="F5158">
        <v>5.9451219512195098E-2</v>
      </c>
      <c r="G5158">
        <v>81</v>
      </c>
    </row>
    <row r="5159" spans="1:7" x14ac:dyDescent="0.25">
      <c r="A5159">
        <v>44087</v>
      </c>
      <c r="B5159" t="s">
        <v>4207</v>
      </c>
      <c r="C5159" t="s">
        <v>4080</v>
      </c>
      <c r="D5159" t="s">
        <v>1797</v>
      </c>
      <c r="E5159">
        <v>224900</v>
      </c>
      <c r="F5159">
        <v>4.55602045560205E-2</v>
      </c>
      <c r="G5159">
        <v>74</v>
      </c>
    </row>
    <row r="5160" spans="1:7" x14ac:dyDescent="0.25">
      <c r="A5160">
        <v>63042</v>
      </c>
      <c r="B5160" t="s">
        <v>5825</v>
      </c>
      <c r="C5160" t="s">
        <v>5817</v>
      </c>
      <c r="D5160" t="s">
        <v>8263</v>
      </c>
      <c r="E5160">
        <v>108700</v>
      </c>
      <c r="F5160">
        <v>1.9699812382739199E-2</v>
      </c>
      <c r="G5160">
        <v>64</v>
      </c>
    </row>
    <row r="5161" spans="1:7" x14ac:dyDescent="0.25">
      <c r="A5161">
        <v>55345</v>
      </c>
      <c r="B5161" t="s">
        <v>5307</v>
      </c>
      <c r="C5161" t="s">
        <v>5260</v>
      </c>
      <c r="D5161" t="s">
        <v>8314</v>
      </c>
      <c r="E5161">
        <v>376600</v>
      </c>
      <c r="F5161">
        <v>1.31826741996234E-2</v>
      </c>
      <c r="G5161">
        <v>73</v>
      </c>
    </row>
    <row r="5162" spans="1:7" x14ac:dyDescent="0.25">
      <c r="A5162">
        <v>15905</v>
      </c>
      <c r="B5162" t="s">
        <v>1649</v>
      </c>
      <c r="C5162" t="s">
        <v>1538</v>
      </c>
      <c r="D5162" t="s">
        <v>1259</v>
      </c>
      <c r="E5162">
        <v>81000</v>
      </c>
      <c r="F5162">
        <v>1.75879396984925E-2</v>
      </c>
      <c r="G5162">
        <v>92</v>
      </c>
    </row>
    <row r="5163" spans="1:7" x14ac:dyDescent="0.25">
      <c r="A5163">
        <v>77053</v>
      </c>
      <c r="B5163" t="s">
        <v>2056</v>
      </c>
      <c r="C5163" t="s">
        <v>6396</v>
      </c>
      <c r="D5163" t="s">
        <v>8252</v>
      </c>
      <c r="E5163">
        <v>130600</v>
      </c>
      <c r="F5163">
        <v>4.5636509207365901E-2</v>
      </c>
      <c r="G5163">
        <v>77</v>
      </c>
    </row>
    <row r="5164" spans="1:7" x14ac:dyDescent="0.25">
      <c r="A5164">
        <v>18505</v>
      </c>
      <c r="B5164" t="s">
        <v>1914</v>
      </c>
      <c r="C5164" t="s">
        <v>1538</v>
      </c>
      <c r="D5164" t="s">
        <v>8358</v>
      </c>
      <c r="E5164">
        <v>76500</v>
      </c>
      <c r="F5164">
        <v>0.146926536731634</v>
      </c>
      <c r="G5164">
        <v>139.5</v>
      </c>
    </row>
    <row r="5165" spans="1:7" x14ac:dyDescent="0.25">
      <c r="A5165">
        <v>98520</v>
      </c>
      <c r="B5165" t="s">
        <v>2172</v>
      </c>
      <c r="C5165" t="s">
        <v>7521</v>
      </c>
      <c r="D5165" t="s">
        <v>2172</v>
      </c>
      <c r="E5165">
        <v>155800</v>
      </c>
      <c r="F5165">
        <v>0.16616766467065899</v>
      </c>
      <c r="G5165">
        <v>75</v>
      </c>
    </row>
    <row r="5166" spans="1:7" x14ac:dyDescent="0.25">
      <c r="A5166">
        <v>27591</v>
      </c>
      <c r="B5166" t="s">
        <v>2656</v>
      </c>
      <c r="C5166" t="s">
        <v>2564</v>
      </c>
      <c r="D5166" t="s">
        <v>2660</v>
      </c>
      <c r="E5166">
        <v>184300</v>
      </c>
      <c r="F5166">
        <v>7.4009324009324001E-2</v>
      </c>
      <c r="G5166">
        <v>87.5</v>
      </c>
    </row>
    <row r="5167" spans="1:7" x14ac:dyDescent="0.25">
      <c r="A5167">
        <v>32751</v>
      </c>
      <c r="B5167" t="s">
        <v>3314</v>
      </c>
      <c r="C5167" t="s">
        <v>3212</v>
      </c>
      <c r="D5167" t="s">
        <v>8272</v>
      </c>
      <c r="E5167">
        <v>305300</v>
      </c>
      <c r="F5167">
        <v>5.2033080634045499E-2</v>
      </c>
      <c r="G5167">
        <v>84</v>
      </c>
    </row>
    <row r="5168" spans="1:7" x14ac:dyDescent="0.25">
      <c r="A5168">
        <v>20169</v>
      </c>
      <c r="B5168" t="s">
        <v>2082</v>
      </c>
      <c r="C5168" t="s">
        <v>2066</v>
      </c>
      <c r="D5168" t="s">
        <v>8259</v>
      </c>
      <c r="E5168">
        <v>537900</v>
      </c>
      <c r="F5168">
        <v>1.77861873226112E-2</v>
      </c>
      <c r="G5168">
        <v>63</v>
      </c>
    </row>
    <row r="5169" spans="1:7" x14ac:dyDescent="0.25">
      <c r="A5169">
        <v>39702</v>
      </c>
      <c r="B5169" t="s">
        <v>2838</v>
      </c>
      <c r="C5169" t="s">
        <v>3932</v>
      </c>
      <c r="D5169" t="s">
        <v>2838</v>
      </c>
      <c r="E5169">
        <v>115600</v>
      </c>
      <c r="F5169">
        <v>2.0300088261253301E-2</v>
      </c>
      <c r="G5169">
        <v>87</v>
      </c>
    </row>
    <row r="5170" spans="1:7" x14ac:dyDescent="0.25">
      <c r="A5170">
        <v>40351</v>
      </c>
      <c r="B5170" t="s">
        <v>8440</v>
      </c>
      <c r="C5170" t="s">
        <v>4016</v>
      </c>
      <c r="E5170">
        <v>127400</v>
      </c>
      <c r="F5170">
        <v>3.1578947368421102E-2</v>
      </c>
      <c r="G5170">
        <v>0</v>
      </c>
    </row>
    <row r="5171" spans="1:7" x14ac:dyDescent="0.25">
      <c r="A5171">
        <v>61115</v>
      </c>
      <c r="B5171" t="s">
        <v>5694</v>
      </c>
      <c r="C5171" t="s">
        <v>5519</v>
      </c>
      <c r="D5171" t="s">
        <v>3832</v>
      </c>
      <c r="E5171">
        <v>118100</v>
      </c>
      <c r="F5171">
        <v>7.3636363636363597E-2</v>
      </c>
      <c r="G5171">
        <v>57</v>
      </c>
    </row>
    <row r="5172" spans="1:7" x14ac:dyDescent="0.25">
      <c r="A5172">
        <v>70460</v>
      </c>
      <c r="B5172" t="s">
        <v>6130</v>
      </c>
      <c r="C5172" t="s">
        <v>6091</v>
      </c>
      <c r="D5172" t="s">
        <v>8318</v>
      </c>
      <c r="E5172">
        <v>124300</v>
      </c>
      <c r="F5172">
        <v>-2.5862068965517199E-2</v>
      </c>
      <c r="G5172">
        <v>86</v>
      </c>
    </row>
    <row r="5173" spans="1:7" x14ac:dyDescent="0.25">
      <c r="A5173">
        <v>1905</v>
      </c>
      <c r="B5173" t="s">
        <v>268</v>
      </c>
      <c r="C5173" t="s">
        <v>106</v>
      </c>
      <c r="D5173" t="s">
        <v>8271</v>
      </c>
      <c r="E5173">
        <v>350300</v>
      </c>
      <c r="F5173">
        <v>3.6083998816918102E-2</v>
      </c>
      <c r="G5173">
        <v>64</v>
      </c>
    </row>
    <row r="5174" spans="1:7" x14ac:dyDescent="0.25">
      <c r="A5174">
        <v>31069</v>
      </c>
      <c r="B5174" t="s">
        <v>1662</v>
      </c>
      <c r="C5174" t="s">
        <v>2990</v>
      </c>
      <c r="D5174" t="s">
        <v>3164</v>
      </c>
      <c r="E5174">
        <v>134500</v>
      </c>
      <c r="F5174">
        <v>4.5066045066045099E-2</v>
      </c>
      <c r="G5174">
        <v>76.5</v>
      </c>
    </row>
    <row r="5175" spans="1:7" x14ac:dyDescent="0.25">
      <c r="A5175">
        <v>28805</v>
      </c>
      <c r="B5175" t="s">
        <v>2862</v>
      </c>
      <c r="C5175" t="s">
        <v>2564</v>
      </c>
      <c r="D5175" t="s">
        <v>2862</v>
      </c>
      <c r="E5175">
        <v>286800</v>
      </c>
      <c r="F5175">
        <v>2.3189439885836601E-2</v>
      </c>
      <c r="G5175">
        <v>95</v>
      </c>
    </row>
    <row r="5176" spans="1:7" x14ac:dyDescent="0.25">
      <c r="A5176">
        <v>64134</v>
      </c>
      <c r="B5176" t="s">
        <v>5890</v>
      </c>
      <c r="C5176" t="s">
        <v>5817</v>
      </c>
      <c r="D5176" t="s">
        <v>5890</v>
      </c>
      <c r="E5176">
        <v>95000</v>
      </c>
      <c r="F5176">
        <v>8.4474885844748895E-2</v>
      </c>
      <c r="G5176">
        <v>70</v>
      </c>
    </row>
    <row r="5177" spans="1:7" x14ac:dyDescent="0.25">
      <c r="A5177">
        <v>97801</v>
      </c>
      <c r="B5177" t="s">
        <v>2963</v>
      </c>
      <c r="C5177" t="s">
        <v>7409</v>
      </c>
      <c r="D5177" t="s">
        <v>8425</v>
      </c>
      <c r="E5177">
        <v>197100</v>
      </c>
      <c r="F5177">
        <v>0.119886363636364</v>
      </c>
      <c r="G5177">
        <v>67</v>
      </c>
    </row>
    <row r="5178" spans="1:7" x14ac:dyDescent="0.25">
      <c r="A5178">
        <v>19064</v>
      </c>
      <c r="B5178" t="s">
        <v>144</v>
      </c>
      <c r="C5178" t="s">
        <v>1538</v>
      </c>
      <c r="D5178" t="s">
        <v>8293</v>
      </c>
      <c r="E5178">
        <v>322500</v>
      </c>
      <c r="F5178">
        <v>5.25456919060052E-2</v>
      </c>
      <c r="G5178">
        <v>68</v>
      </c>
    </row>
    <row r="5179" spans="1:7" x14ac:dyDescent="0.25">
      <c r="A5179">
        <v>32952</v>
      </c>
      <c r="B5179" t="s">
        <v>3342</v>
      </c>
      <c r="C5179" t="s">
        <v>3212</v>
      </c>
      <c r="D5179" t="s">
        <v>8345</v>
      </c>
      <c r="E5179">
        <v>291500</v>
      </c>
      <c r="F5179">
        <v>4.2560801144492101E-2</v>
      </c>
      <c r="G5179">
        <v>85</v>
      </c>
    </row>
    <row r="5180" spans="1:7" x14ac:dyDescent="0.25">
      <c r="A5180">
        <v>22209</v>
      </c>
      <c r="B5180" t="s">
        <v>356</v>
      </c>
      <c r="C5180" t="s">
        <v>2066</v>
      </c>
      <c r="D5180" t="s">
        <v>8259</v>
      </c>
      <c r="E5180">
        <v>657800</v>
      </c>
      <c r="F5180">
        <v>7.6593137254902001E-3</v>
      </c>
      <c r="G5180">
        <v>55</v>
      </c>
    </row>
    <row r="5181" spans="1:7" x14ac:dyDescent="0.25">
      <c r="A5181">
        <v>2910</v>
      </c>
      <c r="B5181" t="s">
        <v>440</v>
      </c>
      <c r="C5181" t="s">
        <v>408</v>
      </c>
      <c r="D5181" t="s">
        <v>8324</v>
      </c>
      <c r="E5181">
        <v>223800</v>
      </c>
      <c r="F5181">
        <v>4.0446304044630399E-2</v>
      </c>
      <c r="G5181">
        <v>70</v>
      </c>
    </row>
    <row r="5182" spans="1:7" x14ac:dyDescent="0.25">
      <c r="A5182">
        <v>51104</v>
      </c>
      <c r="B5182" t="s">
        <v>4996</v>
      </c>
      <c r="C5182" t="s">
        <v>4942</v>
      </c>
      <c r="D5182" t="s">
        <v>4996</v>
      </c>
      <c r="E5182">
        <v>133300</v>
      </c>
      <c r="F5182">
        <v>8.3207261724659604E-3</v>
      </c>
      <c r="G5182">
        <v>65</v>
      </c>
    </row>
    <row r="5183" spans="1:7" x14ac:dyDescent="0.25">
      <c r="A5183">
        <v>63501</v>
      </c>
      <c r="B5183" t="s">
        <v>5864</v>
      </c>
      <c r="C5183" t="s">
        <v>5817</v>
      </c>
      <c r="D5183" t="s">
        <v>5864</v>
      </c>
      <c r="E5183">
        <v>113200</v>
      </c>
      <c r="F5183">
        <v>1.4336917562724E-2</v>
      </c>
      <c r="G5183">
        <v>0</v>
      </c>
    </row>
    <row r="5184" spans="1:7" x14ac:dyDescent="0.25">
      <c r="A5184">
        <v>83647</v>
      </c>
      <c r="B5184" t="s">
        <v>6248</v>
      </c>
      <c r="C5184" t="s">
        <v>6625</v>
      </c>
      <c r="D5184" t="s">
        <v>6248</v>
      </c>
      <c r="E5184">
        <v>191800</v>
      </c>
      <c r="F5184">
        <v>0.16808769792935399</v>
      </c>
      <c r="G5184">
        <v>63</v>
      </c>
    </row>
    <row r="5185" spans="1:7" x14ac:dyDescent="0.25">
      <c r="A5185">
        <v>23237</v>
      </c>
      <c r="B5185" t="s">
        <v>1715</v>
      </c>
      <c r="C5185" t="s">
        <v>2066</v>
      </c>
      <c r="D5185" t="s">
        <v>157</v>
      </c>
      <c r="E5185">
        <v>184200</v>
      </c>
      <c r="F5185">
        <v>0.10564225690276099</v>
      </c>
      <c r="G5185">
        <v>62</v>
      </c>
    </row>
    <row r="5186" spans="1:7" x14ac:dyDescent="0.25">
      <c r="A5186">
        <v>33189</v>
      </c>
      <c r="B5186" t="s">
        <v>3393</v>
      </c>
      <c r="C5186" t="s">
        <v>3212</v>
      </c>
      <c r="D5186" t="s">
        <v>8265</v>
      </c>
      <c r="E5186">
        <v>294000</v>
      </c>
      <c r="F5186">
        <v>3.0494216614090401E-2</v>
      </c>
      <c r="G5186">
        <v>89</v>
      </c>
    </row>
    <row r="5187" spans="1:7" x14ac:dyDescent="0.25">
      <c r="A5187">
        <v>78754</v>
      </c>
      <c r="B5187" t="s">
        <v>5369</v>
      </c>
      <c r="C5187" t="s">
        <v>6396</v>
      </c>
      <c r="D5187" t="s">
        <v>8254</v>
      </c>
      <c r="E5187">
        <v>253000</v>
      </c>
      <c r="F5187">
        <v>2.3876972885471501E-2</v>
      </c>
      <c r="G5187">
        <v>52</v>
      </c>
    </row>
    <row r="5188" spans="1:7" x14ac:dyDescent="0.25">
      <c r="A5188">
        <v>43452</v>
      </c>
      <c r="B5188" t="s">
        <v>4135</v>
      </c>
      <c r="C5188" t="s">
        <v>4080</v>
      </c>
      <c r="D5188" t="s">
        <v>4135</v>
      </c>
      <c r="E5188">
        <v>141000</v>
      </c>
      <c r="F5188">
        <v>8.9644513137558002E-2</v>
      </c>
      <c r="G5188">
        <v>74</v>
      </c>
    </row>
    <row r="5189" spans="1:7" x14ac:dyDescent="0.25">
      <c r="A5189">
        <v>46041</v>
      </c>
      <c r="B5189" t="s">
        <v>1408</v>
      </c>
      <c r="C5189" t="s">
        <v>4413</v>
      </c>
      <c r="D5189" t="s">
        <v>1408</v>
      </c>
      <c r="E5189">
        <v>93200</v>
      </c>
      <c r="F5189">
        <v>4.6015712682379299E-2</v>
      </c>
      <c r="G5189">
        <v>64</v>
      </c>
    </row>
    <row r="5190" spans="1:7" x14ac:dyDescent="0.25">
      <c r="A5190">
        <v>74801</v>
      </c>
      <c r="B5190" t="s">
        <v>5982</v>
      </c>
      <c r="C5190" t="s">
        <v>6269</v>
      </c>
      <c r="D5190" t="s">
        <v>5982</v>
      </c>
      <c r="E5190">
        <v>59300</v>
      </c>
      <c r="F5190">
        <v>-1.65837479270315E-2</v>
      </c>
      <c r="G5190">
        <v>99</v>
      </c>
    </row>
    <row r="5191" spans="1:7" x14ac:dyDescent="0.25">
      <c r="A5191">
        <v>77020</v>
      </c>
      <c r="B5191" t="s">
        <v>2056</v>
      </c>
      <c r="C5191" t="s">
        <v>6396</v>
      </c>
      <c r="D5191" t="s">
        <v>8252</v>
      </c>
      <c r="E5191">
        <v>116100</v>
      </c>
      <c r="F5191">
        <v>4.0322580645161303E-2</v>
      </c>
      <c r="G5191">
        <v>77</v>
      </c>
    </row>
    <row r="5192" spans="1:7" x14ac:dyDescent="0.25">
      <c r="A5192">
        <v>48348</v>
      </c>
      <c r="B5192" t="s">
        <v>4698</v>
      </c>
      <c r="C5192" t="s">
        <v>4633</v>
      </c>
      <c r="D5192" t="s">
        <v>8278</v>
      </c>
      <c r="E5192">
        <v>341200</v>
      </c>
      <c r="F5192">
        <v>8.5722731303576691E-3</v>
      </c>
      <c r="G5192">
        <v>78</v>
      </c>
    </row>
    <row r="5193" spans="1:7" x14ac:dyDescent="0.25">
      <c r="A5193">
        <v>78621</v>
      </c>
      <c r="B5193" t="s">
        <v>2878</v>
      </c>
      <c r="C5193" t="s">
        <v>6396</v>
      </c>
      <c r="D5193" t="s">
        <v>8254</v>
      </c>
      <c r="E5193">
        <v>196800</v>
      </c>
      <c r="F5193">
        <v>7.2479564032697494E-2</v>
      </c>
      <c r="G5193">
        <v>79</v>
      </c>
    </row>
    <row r="5194" spans="1:7" x14ac:dyDescent="0.25">
      <c r="A5194">
        <v>14830</v>
      </c>
      <c r="B5194" t="s">
        <v>8441</v>
      </c>
      <c r="C5194" t="s">
        <v>1075</v>
      </c>
      <c r="D5194" t="s">
        <v>8441</v>
      </c>
      <c r="E5194">
        <v>115200</v>
      </c>
      <c r="F5194">
        <v>2.2182786157941399E-2</v>
      </c>
      <c r="G5194">
        <v>0</v>
      </c>
    </row>
    <row r="5195" spans="1:7" x14ac:dyDescent="0.25">
      <c r="A5195">
        <v>14845</v>
      </c>
      <c r="B5195" t="s">
        <v>1528</v>
      </c>
      <c r="C5195" t="s">
        <v>1075</v>
      </c>
      <c r="D5195" t="s">
        <v>1537</v>
      </c>
      <c r="E5195">
        <v>141600</v>
      </c>
      <c r="F5195">
        <v>1.07066381156317E-2</v>
      </c>
      <c r="G5195">
        <v>108</v>
      </c>
    </row>
    <row r="5196" spans="1:7" x14ac:dyDescent="0.25">
      <c r="A5196">
        <v>7016</v>
      </c>
      <c r="B5196" t="s">
        <v>741</v>
      </c>
      <c r="C5196" t="s">
        <v>733</v>
      </c>
      <c r="D5196" t="s">
        <v>8250</v>
      </c>
      <c r="E5196">
        <v>484900</v>
      </c>
      <c r="F5196">
        <v>-3.9030402629416602E-3</v>
      </c>
      <c r="G5196">
        <v>103</v>
      </c>
    </row>
    <row r="5197" spans="1:7" x14ac:dyDescent="0.25">
      <c r="A5197">
        <v>27518</v>
      </c>
      <c r="B5197" t="s">
        <v>2631</v>
      </c>
      <c r="C5197" t="s">
        <v>2564</v>
      </c>
      <c r="D5197" t="s">
        <v>2660</v>
      </c>
      <c r="E5197">
        <v>432300</v>
      </c>
      <c r="F5197">
        <v>2.39223117006158E-2</v>
      </c>
      <c r="G5197">
        <v>72</v>
      </c>
    </row>
    <row r="5198" spans="1:7" x14ac:dyDescent="0.25">
      <c r="A5198">
        <v>79603</v>
      </c>
      <c r="B5198" t="s">
        <v>6036</v>
      </c>
      <c r="C5198" t="s">
        <v>6396</v>
      </c>
      <c r="D5198" t="s">
        <v>6036</v>
      </c>
      <c r="E5198">
        <v>73200</v>
      </c>
      <c r="F5198">
        <v>-0.12124849939976</v>
      </c>
      <c r="G5198">
        <v>0</v>
      </c>
    </row>
    <row r="5199" spans="1:7" x14ac:dyDescent="0.25">
      <c r="A5199">
        <v>19007</v>
      </c>
      <c r="B5199" t="s">
        <v>411</v>
      </c>
      <c r="C5199" t="s">
        <v>1538</v>
      </c>
      <c r="D5199" t="s">
        <v>8293</v>
      </c>
      <c r="E5199">
        <v>188300</v>
      </c>
      <c r="F5199">
        <v>2.7277686852154901E-2</v>
      </c>
      <c r="G5199">
        <v>80</v>
      </c>
    </row>
    <row r="5200" spans="1:7" x14ac:dyDescent="0.25">
      <c r="A5200">
        <v>79072</v>
      </c>
      <c r="B5200" t="s">
        <v>1217</v>
      </c>
      <c r="C5200" t="s">
        <v>6396</v>
      </c>
      <c r="D5200" t="s">
        <v>1217</v>
      </c>
      <c r="E5200">
        <v>76100</v>
      </c>
      <c r="F5200">
        <v>3.9577836411609502E-3</v>
      </c>
      <c r="G5200">
        <v>0</v>
      </c>
    </row>
    <row r="5201" spans="1:7" x14ac:dyDescent="0.25">
      <c r="A5201">
        <v>20112</v>
      </c>
      <c r="B5201" t="s">
        <v>2068</v>
      </c>
      <c r="C5201" t="s">
        <v>2066</v>
      </c>
      <c r="D5201" t="s">
        <v>8259</v>
      </c>
      <c r="E5201">
        <v>478700</v>
      </c>
      <c r="F5201">
        <v>6.9415229280605801E-3</v>
      </c>
      <c r="G5201">
        <v>69</v>
      </c>
    </row>
    <row r="5202" spans="1:7" x14ac:dyDescent="0.25">
      <c r="A5202">
        <v>55316</v>
      </c>
      <c r="B5202" t="s">
        <v>5312</v>
      </c>
      <c r="C5202" t="s">
        <v>5260</v>
      </c>
      <c r="D5202" t="s">
        <v>8314</v>
      </c>
      <c r="E5202">
        <v>256900</v>
      </c>
      <c r="F5202">
        <v>4.55840455840456E-2</v>
      </c>
      <c r="G5202">
        <v>64</v>
      </c>
    </row>
    <row r="5203" spans="1:7" x14ac:dyDescent="0.25">
      <c r="A5203">
        <v>33028</v>
      </c>
      <c r="B5203" t="s">
        <v>3352</v>
      </c>
      <c r="C5203" t="s">
        <v>3212</v>
      </c>
      <c r="D5203" t="s">
        <v>8265</v>
      </c>
      <c r="E5203">
        <v>417200</v>
      </c>
      <c r="F5203">
        <v>1.19990400767939E-3</v>
      </c>
      <c r="G5203">
        <v>70</v>
      </c>
    </row>
    <row r="5204" spans="1:7" x14ac:dyDescent="0.25">
      <c r="A5204">
        <v>63110</v>
      </c>
      <c r="B5204" t="s">
        <v>4763</v>
      </c>
      <c r="C5204" t="s">
        <v>5817</v>
      </c>
      <c r="D5204" t="s">
        <v>8263</v>
      </c>
      <c r="E5204">
        <v>203000</v>
      </c>
      <c r="F5204">
        <v>7.7494692144373697E-2</v>
      </c>
      <c r="G5204">
        <v>70</v>
      </c>
    </row>
    <row r="5205" spans="1:7" x14ac:dyDescent="0.25">
      <c r="A5205">
        <v>80232</v>
      </c>
      <c r="B5205" t="s">
        <v>1028</v>
      </c>
      <c r="C5205" t="s">
        <v>6509</v>
      </c>
      <c r="D5205" t="s">
        <v>8274</v>
      </c>
      <c r="E5205">
        <v>383300</v>
      </c>
      <c r="F5205">
        <v>3.0930607853684799E-2</v>
      </c>
      <c r="G5205">
        <v>48</v>
      </c>
    </row>
    <row r="5206" spans="1:7" x14ac:dyDescent="0.25">
      <c r="A5206">
        <v>53143</v>
      </c>
      <c r="B5206" t="s">
        <v>5088</v>
      </c>
      <c r="C5206" t="s">
        <v>5049</v>
      </c>
      <c r="D5206" t="s">
        <v>8251</v>
      </c>
      <c r="E5206">
        <v>154900</v>
      </c>
      <c r="F5206">
        <v>7.5694444444444398E-2</v>
      </c>
      <c r="G5206">
        <v>59</v>
      </c>
    </row>
    <row r="5207" spans="1:7" x14ac:dyDescent="0.25">
      <c r="A5207">
        <v>11360</v>
      </c>
      <c r="B5207" t="s">
        <v>1074</v>
      </c>
      <c r="C5207" t="s">
        <v>1075</v>
      </c>
      <c r="D5207" t="s">
        <v>8250</v>
      </c>
      <c r="E5207">
        <v>751400</v>
      </c>
      <c r="F5207">
        <v>-5.1741544674406899E-2</v>
      </c>
      <c r="G5207">
        <v>160</v>
      </c>
    </row>
    <row r="5208" spans="1:7" x14ac:dyDescent="0.25">
      <c r="A5208">
        <v>8879</v>
      </c>
      <c r="B5208" t="s">
        <v>1065</v>
      </c>
      <c r="C5208" t="s">
        <v>733</v>
      </c>
      <c r="D5208" t="s">
        <v>8250</v>
      </c>
      <c r="E5208">
        <v>296000</v>
      </c>
      <c r="F5208">
        <v>6.20739146035163E-2</v>
      </c>
      <c r="G5208">
        <v>102</v>
      </c>
    </row>
    <row r="5209" spans="1:7" x14ac:dyDescent="0.25">
      <c r="A5209">
        <v>45227</v>
      </c>
      <c r="B5209" t="s">
        <v>4333</v>
      </c>
      <c r="C5209" t="s">
        <v>4080</v>
      </c>
      <c r="D5209" t="s">
        <v>4333</v>
      </c>
      <c r="E5209">
        <v>154600</v>
      </c>
      <c r="F5209">
        <v>3.2732130928523701E-2</v>
      </c>
      <c r="G5209">
        <v>67</v>
      </c>
    </row>
    <row r="5210" spans="1:7" x14ac:dyDescent="0.25">
      <c r="A5210">
        <v>27539</v>
      </c>
      <c r="B5210" t="s">
        <v>2624</v>
      </c>
      <c r="C5210" t="s">
        <v>2564</v>
      </c>
      <c r="D5210" t="s">
        <v>2660</v>
      </c>
      <c r="E5210">
        <v>359400</v>
      </c>
      <c r="F5210">
        <v>2.6857142857142899E-2</v>
      </c>
      <c r="G5210">
        <v>62</v>
      </c>
    </row>
    <row r="5211" spans="1:7" x14ac:dyDescent="0.25">
      <c r="A5211">
        <v>31326</v>
      </c>
      <c r="B5211" t="s">
        <v>3174</v>
      </c>
      <c r="C5211" t="s">
        <v>2990</v>
      </c>
      <c r="D5211" t="s">
        <v>3176</v>
      </c>
      <c r="E5211">
        <v>200700</v>
      </c>
      <c r="F5211">
        <v>0.116240266963293</v>
      </c>
      <c r="G5211">
        <v>86</v>
      </c>
    </row>
    <row r="5212" spans="1:7" x14ac:dyDescent="0.25">
      <c r="A5212">
        <v>41015</v>
      </c>
      <c r="B5212" t="s">
        <v>2993</v>
      </c>
      <c r="C5212" t="s">
        <v>4016</v>
      </c>
      <c r="D5212" t="s">
        <v>4333</v>
      </c>
      <c r="E5212">
        <v>120600</v>
      </c>
      <c r="F5212">
        <v>4.3252595155709297E-2</v>
      </c>
      <c r="G5212">
        <v>68.5</v>
      </c>
    </row>
    <row r="5213" spans="1:7" x14ac:dyDescent="0.25">
      <c r="A5213">
        <v>85043</v>
      </c>
      <c r="B5213" t="s">
        <v>2207</v>
      </c>
      <c r="C5213" t="s">
        <v>6743</v>
      </c>
      <c r="D5213" t="s">
        <v>8264</v>
      </c>
      <c r="E5213">
        <v>210700</v>
      </c>
      <c r="F5213">
        <v>7.77493606138107E-2</v>
      </c>
      <c r="G5213">
        <v>53</v>
      </c>
    </row>
    <row r="5214" spans="1:7" x14ac:dyDescent="0.25">
      <c r="A5214">
        <v>42025</v>
      </c>
      <c r="B5214" t="s">
        <v>1836</v>
      </c>
      <c r="C5214" t="s">
        <v>4016</v>
      </c>
      <c r="E5214">
        <v>99800</v>
      </c>
      <c r="F5214">
        <v>0.106430155210643</v>
      </c>
      <c r="G5214">
        <v>110</v>
      </c>
    </row>
    <row r="5215" spans="1:7" x14ac:dyDescent="0.25">
      <c r="A5215">
        <v>46580</v>
      </c>
      <c r="B5215" t="s">
        <v>2762</v>
      </c>
      <c r="C5215" t="s">
        <v>4413</v>
      </c>
      <c r="D5215" t="s">
        <v>2762</v>
      </c>
      <c r="E5215">
        <v>157400</v>
      </c>
      <c r="F5215">
        <v>0.119487908961593</v>
      </c>
      <c r="G5215">
        <v>50.5</v>
      </c>
    </row>
    <row r="5216" spans="1:7" x14ac:dyDescent="0.25">
      <c r="A5216">
        <v>94089</v>
      </c>
      <c r="B5216" t="s">
        <v>6430</v>
      </c>
      <c r="C5216" t="s">
        <v>99</v>
      </c>
      <c r="D5216" t="s">
        <v>8294</v>
      </c>
      <c r="E5216">
        <v>1159000</v>
      </c>
      <c r="F5216">
        <v>-0.13313388182498101</v>
      </c>
      <c r="G5216">
        <v>40.5</v>
      </c>
    </row>
    <row r="5217" spans="1:7" x14ac:dyDescent="0.25">
      <c r="A5217">
        <v>8109</v>
      </c>
      <c r="B5217" t="s">
        <v>976</v>
      </c>
      <c r="C5217" t="s">
        <v>733</v>
      </c>
      <c r="D5217" t="s">
        <v>8293</v>
      </c>
      <c r="E5217">
        <v>170500</v>
      </c>
      <c r="F5217">
        <v>2.34093637454982E-2</v>
      </c>
      <c r="G5217">
        <v>114</v>
      </c>
    </row>
    <row r="5218" spans="1:7" x14ac:dyDescent="0.25">
      <c r="A5218">
        <v>33759</v>
      </c>
      <c r="B5218" t="s">
        <v>3458</v>
      </c>
      <c r="C5218" t="s">
        <v>3212</v>
      </c>
      <c r="D5218" t="s">
        <v>8283</v>
      </c>
      <c r="E5218">
        <v>218300</v>
      </c>
      <c r="F5218">
        <v>3.90290337934317E-2</v>
      </c>
      <c r="G5218">
        <v>67.5</v>
      </c>
    </row>
    <row r="5219" spans="1:7" x14ac:dyDescent="0.25">
      <c r="A5219">
        <v>64116</v>
      </c>
      <c r="B5219" t="s">
        <v>5890</v>
      </c>
      <c r="C5219" t="s">
        <v>5817</v>
      </c>
      <c r="D5219" t="s">
        <v>5890</v>
      </c>
      <c r="E5219">
        <v>156500</v>
      </c>
      <c r="F5219">
        <v>9.6774193548387101E-3</v>
      </c>
      <c r="G5219">
        <v>49.5</v>
      </c>
    </row>
    <row r="5220" spans="1:7" x14ac:dyDescent="0.25">
      <c r="A5220">
        <v>75088</v>
      </c>
      <c r="B5220" t="s">
        <v>6412</v>
      </c>
      <c r="C5220" t="s">
        <v>6396</v>
      </c>
      <c r="D5220" t="s">
        <v>8262</v>
      </c>
      <c r="E5220">
        <v>248100</v>
      </c>
      <c r="F5220">
        <v>4.0251572327044002E-2</v>
      </c>
      <c r="G5220">
        <v>60</v>
      </c>
    </row>
    <row r="5221" spans="1:7" x14ac:dyDescent="0.25">
      <c r="A5221">
        <v>89048</v>
      </c>
      <c r="B5221" t="s">
        <v>6853</v>
      </c>
      <c r="C5221" t="s">
        <v>6849</v>
      </c>
      <c r="D5221" t="s">
        <v>6853</v>
      </c>
      <c r="E5221">
        <v>228700</v>
      </c>
      <c r="F5221">
        <v>9.5831336847149007E-2</v>
      </c>
      <c r="G5221">
        <v>81</v>
      </c>
    </row>
    <row r="5222" spans="1:7" x14ac:dyDescent="0.25">
      <c r="A5222">
        <v>94085</v>
      </c>
      <c r="B5222" t="s">
        <v>6430</v>
      </c>
      <c r="C5222" t="s">
        <v>99</v>
      </c>
      <c r="D5222" t="s">
        <v>8294</v>
      </c>
      <c r="E5222">
        <v>1209200</v>
      </c>
      <c r="F5222">
        <v>-0.156881885371636</v>
      </c>
      <c r="G5222">
        <v>40.5</v>
      </c>
    </row>
    <row r="5223" spans="1:7" x14ac:dyDescent="0.25">
      <c r="A5223">
        <v>43616</v>
      </c>
      <c r="B5223" t="s">
        <v>4161</v>
      </c>
      <c r="C5223" t="s">
        <v>4080</v>
      </c>
      <c r="D5223" t="s">
        <v>4160</v>
      </c>
      <c r="E5223">
        <v>142200</v>
      </c>
      <c r="F5223">
        <v>8.2191780821917804E-2</v>
      </c>
      <c r="G5223">
        <v>70.5</v>
      </c>
    </row>
    <row r="5224" spans="1:7" x14ac:dyDescent="0.25">
      <c r="A5224">
        <v>70401</v>
      </c>
      <c r="B5224" t="s">
        <v>4454</v>
      </c>
      <c r="C5224" t="s">
        <v>6091</v>
      </c>
      <c r="D5224" t="s">
        <v>4454</v>
      </c>
      <c r="E5224">
        <v>155500</v>
      </c>
      <c r="F5224">
        <v>5.9986366734832999E-2</v>
      </c>
      <c r="G5224">
        <v>86.5</v>
      </c>
    </row>
    <row r="5225" spans="1:7" x14ac:dyDescent="0.25">
      <c r="A5225">
        <v>32836</v>
      </c>
      <c r="B5225" t="s">
        <v>3328</v>
      </c>
      <c r="C5225" t="s">
        <v>3212</v>
      </c>
      <c r="D5225" t="s">
        <v>8272</v>
      </c>
      <c r="E5225">
        <v>451300</v>
      </c>
      <c r="F5225">
        <v>3.4854391194680097E-2</v>
      </c>
      <c r="G5225">
        <v>103.5</v>
      </c>
    </row>
    <row r="5226" spans="1:7" x14ac:dyDescent="0.25">
      <c r="A5226">
        <v>7644</v>
      </c>
      <c r="B5226" t="s">
        <v>846</v>
      </c>
      <c r="C5226" t="s">
        <v>733</v>
      </c>
      <c r="D5226" t="s">
        <v>8250</v>
      </c>
      <c r="E5226">
        <v>387300</v>
      </c>
      <c r="F5226">
        <v>7.4937552039966701E-2</v>
      </c>
      <c r="G5226">
        <v>126</v>
      </c>
    </row>
    <row r="5227" spans="1:7" x14ac:dyDescent="0.25">
      <c r="A5227">
        <v>91755</v>
      </c>
      <c r="B5227" t="s">
        <v>6939</v>
      </c>
      <c r="C5227" t="s">
        <v>99</v>
      </c>
      <c r="D5227" t="s">
        <v>8256</v>
      </c>
      <c r="E5227">
        <v>649300</v>
      </c>
      <c r="F5227">
        <v>-8.0965475099297295E-3</v>
      </c>
      <c r="G5227">
        <v>54</v>
      </c>
    </row>
    <row r="5228" spans="1:7" x14ac:dyDescent="0.25">
      <c r="A5228">
        <v>78752</v>
      </c>
      <c r="B5228" t="s">
        <v>5369</v>
      </c>
      <c r="C5228" t="s">
        <v>6396</v>
      </c>
      <c r="D5228" t="s">
        <v>8254</v>
      </c>
      <c r="E5228">
        <v>331600</v>
      </c>
      <c r="F5228">
        <v>7.2791976706567493E-2</v>
      </c>
      <c r="G5228">
        <v>59</v>
      </c>
    </row>
    <row r="5229" spans="1:7" x14ac:dyDescent="0.25">
      <c r="A5229">
        <v>44320</v>
      </c>
      <c r="B5229" t="s">
        <v>1797</v>
      </c>
      <c r="C5229" t="s">
        <v>4080</v>
      </c>
      <c r="D5229" t="s">
        <v>1797</v>
      </c>
      <c r="E5229">
        <v>50900</v>
      </c>
      <c r="F5229">
        <v>0.143820224719101</v>
      </c>
      <c r="G5229">
        <v>78</v>
      </c>
    </row>
    <row r="5230" spans="1:7" x14ac:dyDescent="0.25">
      <c r="A5230">
        <v>2122</v>
      </c>
      <c r="B5230" t="s">
        <v>316</v>
      </c>
      <c r="C5230" t="s">
        <v>106</v>
      </c>
      <c r="D5230" t="s">
        <v>8271</v>
      </c>
      <c r="E5230">
        <v>473300</v>
      </c>
      <c r="F5230">
        <v>2.13638325420803E-2</v>
      </c>
      <c r="G5230">
        <v>71</v>
      </c>
    </row>
    <row r="5231" spans="1:7" x14ac:dyDescent="0.25">
      <c r="A5231">
        <v>37216</v>
      </c>
      <c r="B5231" t="s">
        <v>3695</v>
      </c>
      <c r="C5231" t="s">
        <v>3692</v>
      </c>
      <c r="D5231" t="s">
        <v>8255</v>
      </c>
      <c r="E5231">
        <v>292100</v>
      </c>
      <c r="F5231">
        <v>8.63259668508287E-3</v>
      </c>
      <c r="G5231">
        <v>59.5</v>
      </c>
    </row>
    <row r="5232" spans="1:7" x14ac:dyDescent="0.25">
      <c r="A5232">
        <v>15801</v>
      </c>
      <c r="B5232" t="s">
        <v>1739</v>
      </c>
      <c r="C5232" t="s">
        <v>1538</v>
      </c>
      <c r="D5232" t="s">
        <v>8442</v>
      </c>
      <c r="E5232">
        <v>99900</v>
      </c>
      <c r="F5232">
        <v>6.1636556854410197E-2</v>
      </c>
      <c r="G5232">
        <v>97</v>
      </c>
    </row>
    <row r="5233" spans="1:7" x14ac:dyDescent="0.25">
      <c r="A5233">
        <v>1945</v>
      </c>
      <c r="B5233" t="s">
        <v>281</v>
      </c>
      <c r="C5233" t="s">
        <v>106</v>
      </c>
      <c r="D5233" t="s">
        <v>8271</v>
      </c>
      <c r="E5233">
        <v>677300</v>
      </c>
      <c r="F5233">
        <v>2.3266354434204599E-2</v>
      </c>
      <c r="G5233">
        <v>78</v>
      </c>
    </row>
    <row r="5234" spans="1:7" x14ac:dyDescent="0.25">
      <c r="A5234">
        <v>49431</v>
      </c>
      <c r="B5234" t="s">
        <v>4862</v>
      </c>
      <c r="C5234" t="s">
        <v>4633</v>
      </c>
      <c r="D5234" t="s">
        <v>4862</v>
      </c>
      <c r="E5234">
        <v>132200</v>
      </c>
      <c r="F5234">
        <v>2.56012412723041E-2</v>
      </c>
      <c r="G5234">
        <v>76</v>
      </c>
    </row>
    <row r="5235" spans="1:7" x14ac:dyDescent="0.25">
      <c r="A5235">
        <v>84005</v>
      </c>
      <c r="B5235" t="s">
        <v>7705</v>
      </c>
      <c r="C5235" t="s">
        <v>6693</v>
      </c>
      <c r="D5235" t="s">
        <v>8349</v>
      </c>
      <c r="E5235">
        <v>351400</v>
      </c>
      <c r="F5235">
        <v>7.92383292383292E-2</v>
      </c>
      <c r="G5235">
        <v>49</v>
      </c>
    </row>
    <row r="5236" spans="1:7" x14ac:dyDescent="0.25">
      <c r="A5236">
        <v>35674</v>
      </c>
      <c r="B5236" t="s">
        <v>3619</v>
      </c>
      <c r="C5236" t="s">
        <v>3568</v>
      </c>
      <c r="D5236" t="s">
        <v>8383</v>
      </c>
      <c r="E5236">
        <v>101300</v>
      </c>
      <c r="F5236">
        <v>5.5208333333333297E-2</v>
      </c>
      <c r="G5236">
        <v>108</v>
      </c>
    </row>
    <row r="5237" spans="1:7" x14ac:dyDescent="0.25">
      <c r="A5237">
        <v>48182</v>
      </c>
      <c r="B5237" t="s">
        <v>4678</v>
      </c>
      <c r="C5237" t="s">
        <v>4633</v>
      </c>
      <c r="D5237" t="s">
        <v>709</v>
      </c>
      <c r="E5237">
        <v>177800</v>
      </c>
      <c r="F5237">
        <v>5.3317535545023699E-2</v>
      </c>
      <c r="G5237">
        <v>63.5</v>
      </c>
    </row>
    <row r="5238" spans="1:7" x14ac:dyDescent="0.25">
      <c r="A5238">
        <v>68114</v>
      </c>
      <c r="B5238" t="s">
        <v>6069</v>
      </c>
      <c r="C5238" t="s">
        <v>6064</v>
      </c>
      <c r="D5238" t="s">
        <v>8386</v>
      </c>
      <c r="E5238">
        <v>183600</v>
      </c>
      <c r="F5238">
        <v>4.3774872086412703E-2</v>
      </c>
      <c r="G5238">
        <v>52</v>
      </c>
    </row>
    <row r="5239" spans="1:7" x14ac:dyDescent="0.25">
      <c r="A5239">
        <v>98368</v>
      </c>
      <c r="B5239" t="s">
        <v>7593</v>
      </c>
      <c r="C5239" t="s">
        <v>7521</v>
      </c>
      <c r="E5239">
        <v>406400</v>
      </c>
      <c r="F5239">
        <v>9.8081599567684405E-2</v>
      </c>
      <c r="G5239">
        <v>60</v>
      </c>
    </row>
    <row r="5240" spans="1:7" x14ac:dyDescent="0.25">
      <c r="A5240">
        <v>1843</v>
      </c>
      <c r="B5240" t="s">
        <v>255</v>
      </c>
      <c r="C5240" t="s">
        <v>106</v>
      </c>
      <c r="D5240" t="s">
        <v>8271</v>
      </c>
      <c r="E5240">
        <v>294500</v>
      </c>
      <c r="F5240">
        <v>5.1034975017844403E-2</v>
      </c>
      <c r="G5240">
        <v>68</v>
      </c>
    </row>
    <row r="5241" spans="1:7" x14ac:dyDescent="0.25">
      <c r="A5241">
        <v>32713</v>
      </c>
      <c r="B5241" t="s">
        <v>3307</v>
      </c>
      <c r="C5241" t="s">
        <v>3212</v>
      </c>
      <c r="D5241" t="s">
        <v>8295</v>
      </c>
      <c r="E5241">
        <v>243900</v>
      </c>
      <c r="F5241">
        <v>6.6462614779186704E-2</v>
      </c>
      <c r="G5241">
        <v>69</v>
      </c>
    </row>
    <row r="5242" spans="1:7" x14ac:dyDescent="0.25">
      <c r="A5242">
        <v>44053</v>
      </c>
      <c r="B5242" t="s">
        <v>4196</v>
      </c>
      <c r="C5242" t="s">
        <v>4080</v>
      </c>
      <c r="D5242" t="s">
        <v>8270</v>
      </c>
      <c r="E5242">
        <v>134300</v>
      </c>
      <c r="F5242">
        <v>5.99842146803473E-2</v>
      </c>
      <c r="G5242">
        <v>74</v>
      </c>
    </row>
    <row r="5243" spans="1:7" x14ac:dyDescent="0.25">
      <c r="A5243">
        <v>97338</v>
      </c>
      <c r="B5243" t="s">
        <v>2692</v>
      </c>
      <c r="C5243" t="s">
        <v>7409</v>
      </c>
      <c r="D5243" t="s">
        <v>288</v>
      </c>
      <c r="E5243">
        <v>306500</v>
      </c>
      <c r="F5243">
        <v>5.9453854130660198E-2</v>
      </c>
      <c r="G5243">
        <v>65</v>
      </c>
    </row>
    <row r="5244" spans="1:7" x14ac:dyDescent="0.25">
      <c r="A5244">
        <v>1440</v>
      </c>
      <c r="B5244" t="s">
        <v>183</v>
      </c>
      <c r="C5244" t="s">
        <v>106</v>
      </c>
      <c r="D5244" t="s">
        <v>222</v>
      </c>
      <c r="E5244">
        <v>193500</v>
      </c>
      <c r="F5244">
        <v>2.98030867482704E-2</v>
      </c>
      <c r="G5244">
        <v>64</v>
      </c>
    </row>
    <row r="5245" spans="1:7" x14ac:dyDescent="0.25">
      <c r="A5245">
        <v>33860</v>
      </c>
      <c r="B5245" t="s">
        <v>3482</v>
      </c>
      <c r="C5245" t="s">
        <v>3212</v>
      </c>
      <c r="D5245" t="s">
        <v>8337</v>
      </c>
      <c r="E5245">
        <v>179000</v>
      </c>
      <c r="F5245">
        <v>5.9798697454114903E-2</v>
      </c>
      <c r="G5245">
        <v>67</v>
      </c>
    </row>
    <row r="5246" spans="1:7" x14ac:dyDescent="0.25">
      <c r="A5246">
        <v>27403</v>
      </c>
      <c r="B5246" t="s">
        <v>2254</v>
      </c>
      <c r="C5246" t="s">
        <v>2564</v>
      </c>
      <c r="D5246" t="s">
        <v>8289</v>
      </c>
      <c r="E5246">
        <v>130600</v>
      </c>
      <c r="F5246">
        <v>3.98089171974522E-2</v>
      </c>
      <c r="G5246">
        <v>49.5</v>
      </c>
    </row>
    <row r="5247" spans="1:7" x14ac:dyDescent="0.25">
      <c r="A5247">
        <v>52317</v>
      </c>
      <c r="B5247" t="s">
        <v>4482</v>
      </c>
      <c r="C5247" t="s">
        <v>4942</v>
      </c>
      <c r="D5247" t="s">
        <v>5020</v>
      </c>
      <c r="E5247">
        <v>209000</v>
      </c>
      <c r="F5247">
        <v>4.0836653386454203E-2</v>
      </c>
      <c r="G5247">
        <v>74</v>
      </c>
    </row>
    <row r="5248" spans="1:7" x14ac:dyDescent="0.25">
      <c r="A5248">
        <v>66202</v>
      </c>
      <c r="B5248" t="s">
        <v>5981</v>
      </c>
      <c r="C5248" t="s">
        <v>5958</v>
      </c>
      <c r="D5248" t="s">
        <v>5890</v>
      </c>
      <c r="E5248">
        <v>202800</v>
      </c>
      <c r="F5248">
        <v>4.9689440993788803E-2</v>
      </c>
      <c r="G5248">
        <v>50.5</v>
      </c>
    </row>
    <row r="5249" spans="1:7" x14ac:dyDescent="0.25">
      <c r="A5249">
        <v>78653</v>
      </c>
      <c r="B5249" t="s">
        <v>1635</v>
      </c>
      <c r="C5249" t="s">
        <v>6396</v>
      </c>
      <c r="D5249" t="s">
        <v>8254</v>
      </c>
      <c r="E5249">
        <v>210300</v>
      </c>
      <c r="F5249">
        <v>4.4709388971684097E-2</v>
      </c>
      <c r="G5249">
        <v>72</v>
      </c>
    </row>
    <row r="5250" spans="1:7" x14ac:dyDescent="0.25">
      <c r="A5250">
        <v>20879</v>
      </c>
      <c r="B5250" t="s">
        <v>2167</v>
      </c>
      <c r="C5250" t="s">
        <v>101</v>
      </c>
      <c r="D5250" t="s">
        <v>8259</v>
      </c>
      <c r="E5250">
        <v>321100</v>
      </c>
      <c r="F5250">
        <v>2.32632249840663E-2</v>
      </c>
      <c r="G5250">
        <v>81</v>
      </c>
    </row>
    <row r="5251" spans="1:7" x14ac:dyDescent="0.25">
      <c r="A5251">
        <v>97034</v>
      </c>
      <c r="B5251" t="s">
        <v>7423</v>
      </c>
      <c r="C5251" t="s">
        <v>7409</v>
      </c>
      <c r="D5251" t="s">
        <v>8281</v>
      </c>
      <c r="E5251">
        <v>776100</v>
      </c>
      <c r="F5251">
        <v>-4.5856896975657702E-2</v>
      </c>
      <c r="G5251">
        <v>101</v>
      </c>
    </row>
    <row r="5252" spans="1:7" x14ac:dyDescent="0.25">
      <c r="A5252">
        <v>29206</v>
      </c>
      <c r="B5252" t="s">
        <v>2900</v>
      </c>
      <c r="C5252" t="s">
        <v>2868</v>
      </c>
      <c r="D5252" t="s">
        <v>1800</v>
      </c>
      <c r="E5252">
        <v>241700</v>
      </c>
      <c r="F5252">
        <v>7.2791833111406995E-2</v>
      </c>
      <c r="G5252">
        <v>79</v>
      </c>
    </row>
    <row r="5253" spans="1:7" x14ac:dyDescent="0.25">
      <c r="A5253">
        <v>76018</v>
      </c>
      <c r="B5253" t="s">
        <v>356</v>
      </c>
      <c r="C5253" t="s">
        <v>6396</v>
      </c>
      <c r="D5253" t="s">
        <v>8262</v>
      </c>
      <c r="E5253">
        <v>199300</v>
      </c>
      <c r="F5253">
        <v>7.9631635969664105E-2</v>
      </c>
      <c r="G5253">
        <v>41.5</v>
      </c>
    </row>
    <row r="5254" spans="1:7" x14ac:dyDescent="0.25">
      <c r="A5254">
        <v>92832</v>
      </c>
      <c r="B5254" t="s">
        <v>1867</v>
      </c>
      <c r="C5254" t="s">
        <v>99</v>
      </c>
      <c r="D5254" t="s">
        <v>8256</v>
      </c>
      <c r="E5254">
        <v>568200</v>
      </c>
      <c r="F5254">
        <v>3.0654815889715199E-2</v>
      </c>
      <c r="G5254">
        <v>54</v>
      </c>
    </row>
    <row r="5255" spans="1:7" x14ac:dyDescent="0.25">
      <c r="A5255">
        <v>66106</v>
      </c>
      <c r="B5255" t="s">
        <v>5890</v>
      </c>
      <c r="C5255" t="s">
        <v>5958</v>
      </c>
      <c r="D5255" t="s">
        <v>5890</v>
      </c>
      <c r="E5255">
        <v>119600</v>
      </c>
      <c r="F5255">
        <v>9.6241979835013799E-2</v>
      </c>
      <c r="G5255">
        <v>52</v>
      </c>
    </row>
    <row r="5256" spans="1:7" x14ac:dyDescent="0.25">
      <c r="A5256">
        <v>45449</v>
      </c>
      <c r="B5256" t="s">
        <v>4379</v>
      </c>
      <c r="C5256" t="s">
        <v>4080</v>
      </c>
      <c r="D5256" t="s">
        <v>2183</v>
      </c>
      <c r="E5256">
        <v>112300</v>
      </c>
      <c r="F5256">
        <v>8.8178294573643401E-2</v>
      </c>
      <c r="G5256">
        <v>67</v>
      </c>
    </row>
    <row r="5257" spans="1:7" x14ac:dyDescent="0.25">
      <c r="A5257">
        <v>39648</v>
      </c>
      <c r="B5257" t="s">
        <v>4005</v>
      </c>
      <c r="C5257" t="s">
        <v>3932</v>
      </c>
      <c r="D5257" t="s">
        <v>4005</v>
      </c>
      <c r="E5257">
        <v>99500</v>
      </c>
      <c r="F5257">
        <v>3.0241935483871002E-3</v>
      </c>
      <c r="G5257">
        <v>0</v>
      </c>
    </row>
    <row r="5258" spans="1:7" x14ac:dyDescent="0.25">
      <c r="A5258">
        <v>48377</v>
      </c>
      <c r="B5258" t="s">
        <v>4701</v>
      </c>
      <c r="C5258" t="s">
        <v>4633</v>
      </c>
      <c r="D5258" t="s">
        <v>8278</v>
      </c>
      <c r="E5258">
        <v>273200</v>
      </c>
      <c r="F5258">
        <v>-7.6280421358518001E-3</v>
      </c>
      <c r="G5258">
        <v>63</v>
      </c>
    </row>
    <row r="5259" spans="1:7" x14ac:dyDescent="0.25">
      <c r="A5259">
        <v>77523</v>
      </c>
      <c r="B5259" t="s">
        <v>7712</v>
      </c>
      <c r="C5259" t="s">
        <v>6396</v>
      </c>
      <c r="D5259" t="s">
        <v>8252</v>
      </c>
      <c r="E5259">
        <v>296900</v>
      </c>
      <c r="F5259">
        <v>0.135807192042846</v>
      </c>
      <c r="G5259">
        <v>69.5</v>
      </c>
    </row>
    <row r="5260" spans="1:7" x14ac:dyDescent="0.25">
      <c r="A5260">
        <v>10552</v>
      </c>
      <c r="B5260" t="s">
        <v>1095</v>
      </c>
      <c r="C5260" t="s">
        <v>1075</v>
      </c>
      <c r="D5260" t="s">
        <v>8250</v>
      </c>
      <c r="E5260">
        <v>556200</v>
      </c>
      <c r="F5260">
        <v>4.3527204502814297E-2</v>
      </c>
      <c r="G5260">
        <v>129</v>
      </c>
    </row>
    <row r="5261" spans="1:7" x14ac:dyDescent="0.25">
      <c r="A5261">
        <v>34236</v>
      </c>
      <c r="B5261" t="s">
        <v>3511</v>
      </c>
      <c r="C5261" t="s">
        <v>3212</v>
      </c>
      <c r="D5261" t="s">
        <v>8311</v>
      </c>
      <c r="E5261">
        <v>611700</v>
      </c>
      <c r="F5261">
        <v>1.1456628477905101E-3</v>
      </c>
      <c r="G5261">
        <v>173</v>
      </c>
    </row>
    <row r="5262" spans="1:7" x14ac:dyDescent="0.25">
      <c r="A5262">
        <v>29906</v>
      </c>
      <c r="B5262" t="s">
        <v>2793</v>
      </c>
      <c r="C5262" t="s">
        <v>2868</v>
      </c>
      <c r="D5262" t="s">
        <v>8338</v>
      </c>
      <c r="E5262">
        <v>197400</v>
      </c>
      <c r="F5262">
        <v>1.4388489208633099E-2</v>
      </c>
      <c r="G5262">
        <v>117</v>
      </c>
    </row>
    <row r="5263" spans="1:7" x14ac:dyDescent="0.25">
      <c r="A5263">
        <v>7040</v>
      </c>
      <c r="B5263" t="s">
        <v>758</v>
      </c>
      <c r="C5263" t="s">
        <v>733</v>
      </c>
      <c r="D5263" t="s">
        <v>8250</v>
      </c>
      <c r="E5263">
        <v>577500</v>
      </c>
      <c r="F5263">
        <v>-3.3311014395714801E-2</v>
      </c>
      <c r="G5263">
        <v>78</v>
      </c>
    </row>
    <row r="5264" spans="1:7" x14ac:dyDescent="0.25">
      <c r="A5264">
        <v>12189</v>
      </c>
      <c r="B5264" t="s">
        <v>1272</v>
      </c>
      <c r="C5264" t="s">
        <v>1075</v>
      </c>
      <c r="D5264" t="s">
        <v>8320</v>
      </c>
      <c r="E5264">
        <v>185500</v>
      </c>
      <c r="F5264">
        <v>2.2601984564498301E-2</v>
      </c>
      <c r="G5264">
        <v>84</v>
      </c>
    </row>
    <row r="5265" spans="1:7" x14ac:dyDescent="0.25">
      <c r="A5265">
        <v>12304</v>
      </c>
      <c r="B5265" t="s">
        <v>1278</v>
      </c>
      <c r="C5265" t="s">
        <v>1075</v>
      </c>
      <c r="D5265" t="s">
        <v>8320</v>
      </c>
      <c r="E5265">
        <v>133300</v>
      </c>
      <c r="F5265">
        <v>0.10622406639004101</v>
      </c>
      <c r="G5265">
        <v>105.5</v>
      </c>
    </row>
    <row r="5266" spans="1:7" x14ac:dyDescent="0.25">
      <c r="A5266">
        <v>60426</v>
      </c>
      <c r="B5266" t="s">
        <v>6097</v>
      </c>
      <c r="C5266" t="s">
        <v>5519</v>
      </c>
      <c r="D5266" t="s">
        <v>8251</v>
      </c>
      <c r="E5266">
        <v>42400</v>
      </c>
      <c r="F5266">
        <v>0.104166666666667</v>
      </c>
      <c r="G5266">
        <v>143</v>
      </c>
    </row>
    <row r="5267" spans="1:7" x14ac:dyDescent="0.25">
      <c r="A5267">
        <v>10308</v>
      </c>
      <c r="B5267" t="s">
        <v>1074</v>
      </c>
      <c r="C5267" t="s">
        <v>1075</v>
      </c>
      <c r="D5267" t="s">
        <v>8250</v>
      </c>
      <c r="E5267">
        <v>528900</v>
      </c>
      <c r="F5267">
        <v>2.5795190069821599E-2</v>
      </c>
      <c r="G5267">
        <v>137</v>
      </c>
    </row>
    <row r="5268" spans="1:7" x14ac:dyDescent="0.25">
      <c r="A5268">
        <v>44067</v>
      </c>
      <c r="B5268" t="s">
        <v>174</v>
      </c>
      <c r="C5268" t="s">
        <v>4080</v>
      </c>
      <c r="D5268" t="s">
        <v>1797</v>
      </c>
      <c r="E5268">
        <v>193300</v>
      </c>
      <c r="F5268">
        <v>6.3841496973032499E-2</v>
      </c>
      <c r="G5268">
        <v>64.5</v>
      </c>
    </row>
    <row r="5269" spans="1:7" x14ac:dyDescent="0.25">
      <c r="A5269">
        <v>43211</v>
      </c>
      <c r="B5269" t="s">
        <v>2838</v>
      </c>
      <c r="C5269" t="s">
        <v>4080</v>
      </c>
      <c r="D5269" t="s">
        <v>2838</v>
      </c>
      <c r="E5269">
        <v>48300</v>
      </c>
      <c r="F5269">
        <v>0.100227790432802</v>
      </c>
      <c r="G5269">
        <v>79.5</v>
      </c>
    </row>
    <row r="5270" spans="1:7" x14ac:dyDescent="0.25">
      <c r="A5270">
        <v>78261</v>
      </c>
      <c r="B5270" t="s">
        <v>3440</v>
      </c>
      <c r="C5270" t="s">
        <v>6396</v>
      </c>
      <c r="D5270" t="s">
        <v>8257</v>
      </c>
      <c r="E5270">
        <v>311800</v>
      </c>
      <c r="F5270">
        <v>1.8954248366013102E-2</v>
      </c>
      <c r="G5270">
        <v>87</v>
      </c>
    </row>
    <row r="5271" spans="1:7" x14ac:dyDescent="0.25">
      <c r="A5271">
        <v>19040</v>
      </c>
      <c r="B5271" t="s">
        <v>1965</v>
      </c>
      <c r="C5271" t="s">
        <v>1538</v>
      </c>
      <c r="D5271" t="s">
        <v>8293</v>
      </c>
      <c r="E5271">
        <v>281500</v>
      </c>
      <c r="F5271">
        <v>6.7954220314735301E-3</v>
      </c>
      <c r="G5271">
        <v>76.5</v>
      </c>
    </row>
    <row r="5272" spans="1:7" x14ac:dyDescent="0.25">
      <c r="A5272">
        <v>90720</v>
      </c>
      <c r="B5272" t="s">
        <v>6906</v>
      </c>
      <c r="C5272" t="s">
        <v>99</v>
      </c>
      <c r="D5272" t="s">
        <v>8256</v>
      </c>
      <c r="E5272">
        <v>1011800</v>
      </c>
      <c r="F5272">
        <v>9.6796726873565504E-3</v>
      </c>
      <c r="G5272">
        <v>70</v>
      </c>
    </row>
    <row r="5273" spans="1:7" x14ac:dyDescent="0.25">
      <c r="A5273">
        <v>10954</v>
      </c>
      <c r="B5273" t="s">
        <v>1116</v>
      </c>
      <c r="C5273" t="s">
        <v>1075</v>
      </c>
      <c r="D5273" t="s">
        <v>8250</v>
      </c>
      <c r="E5273">
        <v>389400</v>
      </c>
      <c r="F5273">
        <v>0</v>
      </c>
      <c r="G5273">
        <v>113</v>
      </c>
    </row>
    <row r="5274" spans="1:7" x14ac:dyDescent="0.25">
      <c r="A5274">
        <v>31548</v>
      </c>
      <c r="B5274" t="s">
        <v>3186</v>
      </c>
      <c r="C5274" t="s">
        <v>2990</v>
      </c>
      <c r="D5274" t="s">
        <v>8443</v>
      </c>
      <c r="E5274">
        <v>163900</v>
      </c>
      <c r="F5274">
        <v>9.3395597064709804E-2</v>
      </c>
      <c r="G5274">
        <v>78</v>
      </c>
    </row>
    <row r="5275" spans="1:7" x14ac:dyDescent="0.25">
      <c r="A5275">
        <v>63111</v>
      </c>
      <c r="B5275" t="s">
        <v>4763</v>
      </c>
      <c r="C5275" t="s">
        <v>5817</v>
      </c>
      <c r="D5275" t="s">
        <v>8263</v>
      </c>
      <c r="E5275">
        <v>60600</v>
      </c>
      <c r="F5275">
        <v>-0.100890207715134</v>
      </c>
      <c r="G5275">
        <v>104</v>
      </c>
    </row>
    <row r="5276" spans="1:7" x14ac:dyDescent="0.25">
      <c r="A5276">
        <v>46528</v>
      </c>
      <c r="B5276" t="s">
        <v>1119</v>
      </c>
      <c r="C5276" t="s">
        <v>4413</v>
      </c>
      <c r="D5276" t="s">
        <v>8365</v>
      </c>
      <c r="E5276">
        <v>184600</v>
      </c>
      <c r="F5276">
        <v>5.2451539338654499E-2</v>
      </c>
      <c r="G5276">
        <v>61</v>
      </c>
    </row>
    <row r="5277" spans="1:7" x14ac:dyDescent="0.25">
      <c r="A5277">
        <v>67114</v>
      </c>
      <c r="B5277" t="s">
        <v>354</v>
      </c>
      <c r="C5277" t="s">
        <v>5958</v>
      </c>
      <c r="D5277" t="s">
        <v>6031</v>
      </c>
      <c r="E5277">
        <v>106900</v>
      </c>
      <c r="F5277">
        <v>9.4428706326723302E-3</v>
      </c>
      <c r="G5277">
        <v>65.5</v>
      </c>
    </row>
    <row r="5278" spans="1:7" x14ac:dyDescent="0.25">
      <c r="A5278">
        <v>11418</v>
      </c>
      <c r="B5278" t="s">
        <v>1074</v>
      </c>
      <c r="C5278" t="s">
        <v>1075</v>
      </c>
      <c r="D5278" t="s">
        <v>8250</v>
      </c>
      <c r="E5278">
        <v>609200</v>
      </c>
      <c r="F5278">
        <v>3.1668077900084697E-2</v>
      </c>
      <c r="G5278">
        <v>160</v>
      </c>
    </row>
    <row r="5279" spans="1:7" x14ac:dyDescent="0.25">
      <c r="A5279">
        <v>72802</v>
      </c>
      <c r="B5279" t="s">
        <v>3835</v>
      </c>
      <c r="C5279" t="s">
        <v>6206</v>
      </c>
      <c r="D5279" t="s">
        <v>3835</v>
      </c>
      <c r="E5279">
        <v>144400</v>
      </c>
      <c r="F5279">
        <v>4.1095890410958902E-2</v>
      </c>
      <c r="G5279">
        <v>76</v>
      </c>
    </row>
    <row r="5280" spans="1:7" x14ac:dyDescent="0.25">
      <c r="A5280">
        <v>10541</v>
      </c>
      <c r="B5280" t="s">
        <v>1091</v>
      </c>
      <c r="C5280" t="s">
        <v>1075</v>
      </c>
      <c r="D5280" t="s">
        <v>8250</v>
      </c>
      <c r="E5280">
        <v>397000</v>
      </c>
      <c r="F5280">
        <v>3.1436736814757102E-2</v>
      </c>
      <c r="G5280">
        <v>114.5</v>
      </c>
    </row>
    <row r="5281" spans="1:7" x14ac:dyDescent="0.25">
      <c r="A5281">
        <v>49685</v>
      </c>
      <c r="B5281" t="s">
        <v>747</v>
      </c>
      <c r="C5281" t="s">
        <v>4633</v>
      </c>
      <c r="D5281" t="s">
        <v>4899</v>
      </c>
      <c r="E5281">
        <v>247600</v>
      </c>
      <c r="F5281">
        <v>0.130593607305936</v>
      </c>
      <c r="G5281">
        <v>0</v>
      </c>
    </row>
    <row r="5282" spans="1:7" x14ac:dyDescent="0.25">
      <c r="A5282">
        <v>1720</v>
      </c>
      <c r="B5282" t="s">
        <v>225</v>
      </c>
      <c r="C5282" t="s">
        <v>106</v>
      </c>
      <c r="D5282" t="s">
        <v>8271</v>
      </c>
      <c r="E5282">
        <v>573800</v>
      </c>
      <c r="F5282">
        <v>-6.4069264069264104E-3</v>
      </c>
      <c r="G5282">
        <v>77</v>
      </c>
    </row>
    <row r="5283" spans="1:7" x14ac:dyDescent="0.25">
      <c r="A5283">
        <v>20005</v>
      </c>
      <c r="B5283" t="s">
        <v>494</v>
      </c>
      <c r="C5283" t="s">
        <v>2064</v>
      </c>
      <c r="D5283" t="s">
        <v>8259</v>
      </c>
      <c r="E5283">
        <v>500600</v>
      </c>
      <c r="F5283">
        <v>-6.7460317460317498E-3</v>
      </c>
      <c r="G5283">
        <v>61.5</v>
      </c>
    </row>
    <row r="5284" spans="1:7" x14ac:dyDescent="0.25">
      <c r="A5284">
        <v>44011</v>
      </c>
      <c r="B5284" t="s">
        <v>332</v>
      </c>
      <c r="C5284" t="s">
        <v>4080</v>
      </c>
      <c r="D5284" t="s">
        <v>8270</v>
      </c>
      <c r="E5284">
        <v>295000</v>
      </c>
      <c r="F5284">
        <v>1.47918816649467E-2</v>
      </c>
      <c r="G5284">
        <v>74</v>
      </c>
    </row>
    <row r="5285" spans="1:7" x14ac:dyDescent="0.25">
      <c r="A5285">
        <v>11415</v>
      </c>
      <c r="B5285" t="s">
        <v>1074</v>
      </c>
      <c r="C5285" t="s">
        <v>1075</v>
      </c>
      <c r="D5285" t="s">
        <v>8250</v>
      </c>
      <c r="E5285">
        <v>659700</v>
      </c>
      <c r="F5285">
        <v>1.0415071220707599E-2</v>
      </c>
      <c r="G5285">
        <v>160</v>
      </c>
    </row>
    <row r="5286" spans="1:7" x14ac:dyDescent="0.25">
      <c r="A5286">
        <v>99403</v>
      </c>
      <c r="B5286" t="s">
        <v>4698</v>
      </c>
      <c r="C5286" t="s">
        <v>7521</v>
      </c>
      <c r="D5286" t="s">
        <v>611</v>
      </c>
      <c r="E5286">
        <v>216700</v>
      </c>
      <c r="F5286">
        <v>2.4586288416075699E-2</v>
      </c>
      <c r="G5286">
        <v>59.5</v>
      </c>
    </row>
    <row r="5287" spans="1:7" x14ac:dyDescent="0.25">
      <c r="A5287">
        <v>53090</v>
      </c>
      <c r="B5287" t="s">
        <v>5075</v>
      </c>
      <c r="C5287" t="s">
        <v>5049</v>
      </c>
      <c r="D5287" t="s">
        <v>8331</v>
      </c>
      <c r="E5287">
        <v>211200</v>
      </c>
      <c r="F5287">
        <v>5.7057057057057103E-2</v>
      </c>
      <c r="G5287">
        <v>73</v>
      </c>
    </row>
    <row r="5288" spans="1:7" x14ac:dyDescent="0.25">
      <c r="A5288">
        <v>64063</v>
      </c>
      <c r="B5288" t="s">
        <v>5885</v>
      </c>
      <c r="C5288" t="s">
        <v>5817</v>
      </c>
      <c r="D5288" t="s">
        <v>5890</v>
      </c>
      <c r="E5288">
        <v>185500</v>
      </c>
      <c r="F5288">
        <v>3.6312849162011197E-2</v>
      </c>
      <c r="G5288">
        <v>50</v>
      </c>
    </row>
    <row r="5289" spans="1:7" x14ac:dyDescent="0.25">
      <c r="A5289">
        <v>44001</v>
      </c>
      <c r="B5289" t="s">
        <v>108</v>
      </c>
      <c r="C5289" t="s">
        <v>4080</v>
      </c>
      <c r="D5289" t="s">
        <v>8270</v>
      </c>
      <c r="E5289">
        <v>160400</v>
      </c>
      <c r="F5289">
        <v>3.2175032175032203E-2</v>
      </c>
      <c r="G5289">
        <v>64.5</v>
      </c>
    </row>
    <row r="5290" spans="1:7" x14ac:dyDescent="0.25">
      <c r="A5290">
        <v>48176</v>
      </c>
      <c r="B5290" t="s">
        <v>4676</v>
      </c>
      <c r="C5290" t="s">
        <v>4633</v>
      </c>
      <c r="D5290" t="s">
        <v>4658</v>
      </c>
      <c r="E5290">
        <v>330600</v>
      </c>
      <c r="F5290">
        <v>5.0190597204574298E-2</v>
      </c>
      <c r="G5290">
        <v>64</v>
      </c>
    </row>
    <row r="5291" spans="1:7" x14ac:dyDescent="0.25">
      <c r="A5291">
        <v>21613</v>
      </c>
      <c r="B5291" t="s">
        <v>317</v>
      </c>
      <c r="C5291" t="s">
        <v>101</v>
      </c>
      <c r="D5291" t="s">
        <v>317</v>
      </c>
      <c r="E5291">
        <v>134800</v>
      </c>
      <c r="F5291">
        <v>0</v>
      </c>
      <c r="G5291">
        <v>102</v>
      </c>
    </row>
    <row r="5292" spans="1:7" x14ac:dyDescent="0.25">
      <c r="A5292">
        <v>28043</v>
      </c>
      <c r="B5292" t="s">
        <v>2695</v>
      </c>
      <c r="C5292" t="s">
        <v>2564</v>
      </c>
      <c r="D5292" t="s">
        <v>2695</v>
      </c>
      <c r="E5292">
        <v>100500</v>
      </c>
      <c r="F5292">
        <v>9.1205211726384405E-2</v>
      </c>
      <c r="G5292">
        <v>99</v>
      </c>
    </row>
    <row r="5293" spans="1:7" x14ac:dyDescent="0.25">
      <c r="A5293">
        <v>32176</v>
      </c>
      <c r="B5293" t="s">
        <v>3245</v>
      </c>
      <c r="C5293" t="s">
        <v>3212</v>
      </c>
      <c r="D5293" t="s">
        <v>8295</v>
      </c>
      <c r="E5293">
        <v>248000</v>
      </c>
      <c r="F5293">
        <v>9.77198697068404E-3</v>
      </c>
      <c r="G5293">
        <v>102.5</v>
      </c>
    </row>
    <row r="5294" spans="1:7" x14ac:dyDescent="0.25">
      <c r="A5294">
        <v>19608</v>
      </c>
      <c r="B5294" t="s">
        <v>2040</v>
      </c>
      <c r="C5294" t="s">
        <v>1538</v>
      </c>
      <c r="D5294" t="s">
        <v>261</v>
      </c>
      <c r="E5294">
        <v>239800</v>
      </c>
      <c r="F5294">
        <v>4.8993875765529299E-2</v>
      </c>
      <c r="G5294">
        <v>73</v>
      </c>
    </row>
    <row r="5295" spans="1:7" x14ac:dyDescent="0.25">
      <c r="A5295">
        <v>84302</v>
      </c>
      <c r="B5295" t="s">
        <v>6723</v>
      </c>
      <c r="C5295" t="s">
        <v>6693</v>
      </c>
      <c r="D5295" t="s">
        <v>8321</v>
      </c>
      <c r="E5295">
        <v>247900</v>
      </c>
      <c r="F5295">
        <v>0.17210401891252999</v>
      </c>
      <c r="G5295">
        <v>53</v>
      </c>
    </row>
    <row r="5296" spans="1:7" x14ac:dyDescent="0.25">
      <c r="A5296">
        <v>20832</v>
      </c>
      <c r="B5296" t="s">
        <v>2154</v>
      </c>
      <c r="C5296" t="s">
        <v>101</v>
      </c>
      <c r="D5296" t="s">
        <v>8259</v>
      </c>
      <c r="E5296">
        <v>485000</v>
      </c>
      <c r="F5296">
        <v>1.99789695057834E-2</v>
      </c>
      <c r="G5296">
        <v>65</v>
      </c>
    </row>
    <row r="5297" spans="1:7" x14ac:dyDescent="0.25">
      <c r="A5297">
        <v>1056</v>
      </c>
      <c r="B5297" t="s">
        <v>129</v>
      </c>
      <c r="C5297" t="s">
        <v>106</v>
      </c>
      <c r="D5297" t="s">
        <v>144</v>
      </c>
      <c r="E5297">
        <v>227700</v>
      </c>
      <c r="F5297">
        <v>4.7378104875805002E-2</v>
      </c>
      <c r="G5297">
        <v>93</v>
      </c>
    </row>
    <row r="5298" spans="1:7" x14ac:dyDescent="0.25">
      <c r="A5298">
        <v>48331</v>
      </c>
      <c r="B5298" t="s">
        <v>4696</v>
      </c>
      <c r="C5298" t="s">
        <v>4633</v>
      </c>
      <c r="D5298" t="s">
        <v>8278</v>
      </c>
      <c r="E5298">
        <v>315300</v>
      </c>
      <c r="F5298">
        <v>-3.1705770450221902E-4</v>
      </c>
      <c r="G5298">
        <v>77</v>
      </c>
    </row>
    <row r="5299" spans="1:7" x14ac:dyDescent="0.25">
      <c r="A5299">
        <v>44110</v>
      </c>
      <c r="B5299" t="s">
        <v>2568</v>
      </c>
      <c r="C5299" t="s">
        <v>4080</v>
      </c>
      <c r="D5299" t="s">
        <v>8270</v>
      </c>
      <c r="E5299">
        <v>36200</v>
      </c>
      <c r="F5299">
        <v>0.110429447852761</v>
      </c>
      <c r="G5299">
        <v>0</v>
      </c>
    </row>
    <row r="5300" spans="1:7" x14ac:dyDescent="0.25">
      <c r="A5300">
        <v>60439</v>
      </c>
      <c r="B5300" t="s">
        <v>5614</v>
      </c>
      <c r="C5300" t="s">
        <v>5519</v>
      </c>
      <c r="D5300" t="s">
        <v>8251</v>
      </c>
      <c r="E5300">
        <v>348300</v>
      </c>
      <c r="F5300">
        <v>-3.0615084887280802E-2</v>
      </c>
      <c r="G5300">
        <v>92</v>
      </c>
    </row>
    <row r="5301" spans="1:7" x14ac:dyDescent="0.25">
      <c r="A5301">
        <v>29420</v>
      </c>
      <c r="B5301" t="s">
        <v>2917</v>
      </c>
      <c r="C5301" t="s">
        <v>2868</v>
      </c>
      <c r="D5301" t="s">
        <v>8301</v>
      </c>
      <c r="E5301">
        <v>195300</v>
      </c>
      <c r="F5301">
        <v>5.9110629067245103E-2</v>
      </c>
      <c r="G5301">
        <v>78</v>
      </c>
    </row>
    <row r="5302" spans="1:7" x14ac:dyDescent="0.25">
      <c r="A5302">
        <v>31605</v>
      </c>
      <c r="B5302" t="s">
        <v>3191</v>
      </c>
      <c r="C5302" t="s">
        <v>2990</v>
      </c>
      <c r="D5302" t="s">
        <v>3191</v>
      </c>
      <c r="E5302">
        <v>146700</v>
      </c>
      <c r="F5302">
        <v>5.9971098265896E-2</v>
      </c>
      <c r="G5302">
        <v>71</v>
      </c>
    </row>
    <row r="5303" spans="1:7" x14ac:dyDescent="0.25">
      <c r="A5303">
        <v>13850</v>
      </c>
      <c r="B5303" t="s">
        <v>1441</v>
      </c>
      <c r="C5303" t="s">
        <v>1075</v>
      </c>
      <c r="D5303" t="s">
        <v>1444</v>
      </c>
      <c r="E5303">
        <v>141300</v>
      </c>
      <c r="F5303">
        <v>-4.9295774647887302E-3</v>
      </c>
      <c r="G5303">
        <v>94</v>
      </c>
    </row>
    <row r="5304" spans="1:7" x14ac:dyDescent="0.25">
      <c r="A5304">
        <v>46517</v>
      </c>
      <c r="B5304" t="s">
        <v>4475</v>
      </c>
      <c r="C5304" t="s">
        <v>4413</v>
      </c>
      <c r="D5304" t="s">
        <v>8365</v>
      </c>
      <c r="E5304">
        <v>148300</v>
      </c>
      <c r="F5304">
        <v>6.6139468008626898E-2</v>
      </c>
      <c r="G5304">
        <v>60</v>
      </c>
    </row>
    <row r="5305" spans="1:7" x14ac:dyDescent="0.25">
      <c r="A5305">
        <v>44131</v>
      </c>
      <c r="B5305" t="s">
        <v>4220</v>
      </c>
      <c r="C5305" t="s">
        <v>4080</v>
      </c>
      <c r="D5305" t="s">
        <v>8270</v>
      </c>
      <c r="E5305">
        <v>193800</v>
      </c>
      <c r="F5305">
        <v>1.57232704402516E-2</v>
      </c>
      <c r="G5305">
        <v>66</v>
      </c>
    </row>
    <row r="5306" spans="1:7" x14ac:dyDescent="0.25">
      <c r="A5306">
        <v>66203</v>
      </c>
      <c r="B5306" t="s">
        <v>5982</v>
      </c>
      <c r="C5306" t="s">
        <v>5958</v>
      </c>
      <c r="D5306" t="s">
        <v>5890</v>
      </c>
      <c r="E5306">
        <v>203600</v>
      </c>
      <c r="F5306">
        <v>6.3740856844305097E-2</v>
      </c>
      <c r="G5306">
        <v>46</v>
      </c>
    </row>
    <row r="5307" spans="1:7" x14ac:dyDescent="0.25">
      <c r="A5307">
        <v>28504</v>
      </c>
      <c r="B5307" t="s">
        <v>2791</v>
      </c>
      <c r="C5307" t="s">
        <v>2564</v>
      </c>
      <c r="D5307" t="s">
        <v>2791</v>
      </c>
      <c r="E5307">
        <v>116100</v>
      </c>
      <c r="F5307">
        <v>7.6994434137291304E-2</v>
      </c>
      <c r="G5307">
        <v>136</v>
      </c>
    </row>
    <row r="5308" spans="1:7" x14ac:dyDescent="0.25">
      <c r="A5308">
        <v>55447</v>
      </c>
      <c r="B5308" t="s">
        <v>344</v>
      </c>
      <c r="C5308" t="s">
        <v>5260</v>
      </c>
      <c r="D5308" t="s">
        <v>8314</v>
      </c>
      <c r="E5308">
        <v>359500</v>
      </c>
      <c r="F5308">
        <v>1.38183869148336E-2</v>
      </c>
      <c r="G5308">
        <v>70</v>
      </c>
    </row>
    <row r="5309" spans="1:7" x14ac:dyDescent="0.25">
      <c r="A5309">
        <v>15239</v>
      </c>
      <c r="B5309" t="s">
        <v>1595</v>
      </c>
      <c r="C5309" t="s">
        <v>1538</v>
      </c>
      <c r="D5309" t="s">
        <v>1587</v>
      </c>
      <c r="E5309">
        <v>162100</v>
      </c>
      <c r="F5309">
        <v>3.5782747603833903E-2</v>
      </c>
      <c r="G5309">
        <v>77</v>
      </c>
    </row>
    <row r="5310" spans="1:7" x14ac:dyDescent="0.25">
      <c r="A5310">
        <v>34233</v>
      </c>
      <c r="B5310" t="s">
        <v>3511</v>
      </c>
      <c r="C5310" t="s">
        <v>3212</v>
      </c>
      <c r="D5310" t="s">
        <v>8311</v>
      </c>
      <c r="E5310">
        <v>245100</v>
      </c>
      <c r="F5310">
        <v>1.1973575557390599E-2</v>
      </c>
      <c r="G5310">
        <v>84</v>
      </c>
    </row>
    <row r="5311" spans="1:7" x14ac:dyDescent="0.25">
      <c r="A5311">
        <v>49735</v>
      </c>
      <c r="B5311" t="s">
        <v>4914</v>
      </c>
      <c r="C5311" t="s">
        <v>4633</v>
      </c>
      <c r="E5311">
        <v>135100</v>
      </c>
      <c r="F5311">
        <v>0.172743055555556</v>
      </c>
      <c r="G5311">
        <v>91</v>
      </c>
    </row>
    <row r="5312" spans="1:7" x14ac:dyDescent="0.25">
      <c r="A5312">
        <v>46806</v>
      </c>
      <c r="B5312" t="s">
        <v>4517</v>
      </c>
      <c r="C5312" t="s">
        <v>4413</v>
      </c>
      <c r="D5312" t="s">
        <v>4517</v>
      </c>
      <c r="E5312">
        <v>47400</v>
      </c>
      <c r="F5312">
        <v>-3.2653061224489799E-2</v>
      </c>
      <c r="G5312">
        <v>52</v>
      </c>
    </row>
    <row r="5313" spans="1:7" x14ac:dyDescent="0.25">
      <c r="A5313">
        <v>90732</v>
      </c>
      <c r="B5313" t="s">
        <v>98</v>
      </c>
      <c r="C5313" t="s">
        <v>99</v>
      </c>
      <c r="D5313" t="s">
        <v>8256</v>
      </c>
      <c r="E5313">
        <v>630600</v>
      </c>
      <c r="F5313">
        <v>-1.31455399061033E-2</v>
      </c>
      <c r="G5313">
        <v>56</v>
      </c>
    </row>
    <row r="5314" spans="1:7" x14ac:dyDescent="0.25">
      <c r="A5314">
        <v>89166</v>
      </c>
      <c r="B5314" t="s">
        <v>6854</v>
      </c>
      <c r="C5314" t="s">
        <v>6849</v>
      </c>
      <c r="D5314" t="s">
        <v>8277</v>
      </c>
      <c r="E5314">
        <v>299400</v>
      </c>
      <c r="F5314">
        <v>4.0667361835244997E-2</v>
      </c>
      <c r="G5314">
        <v>48</v>
      </c>
    </row>
    <row r="5315" spans="1:7" x14ac:dyDescent="0.25">
      <c r="A5315">
        <v>19348</v>
      </c>
      <c r="B5315" t="s">
        <v>1996</v>
      </c>
      <c r="C5315" t="s">
        <v>1538</v>
      </c>
      <c r="D5315" t="s">
        <v>8293</v>
      </c>
      <c r="E5315">
        <v>392500</v>
      </c>
      <c r="F5315">
        <v>3.5796471490667299E-3</v>
      </c>
      <c r="G5315">
        <v>88</v>
      </c>
    </row>
    <row r="5316" spans="1:7" x14ac:dyDescent="0.25">
      <c r="A5316">
        <v>49002</v>
      </c>
      <c r="B5316" t="s">
        <v>1656</v>
      </c>
      <c r="C5316" t="s">
        <v>4633</v>
      </c>
      <c r="D5316" t="s">
        <v>8339</v>
      </c>
      <c r="E5316">
        <v>159700</v>
      </c>
      <c r="F5316">
        <v>1.6549968173138099E-2</v>
      </c>
      <c r="G5316">
        <v>63</v>
      </c>
    </row>
    <row r="5317" spans="1:7" x14ac:dyDescent="0.25">
      <c r="A5317">
        <v>60008</v>
      </c>
      <c r="B5317" t="s">
        <v>5522</v>
      </c>
      <c r="C5317" t="s">
        <v>5519</v>
      </c>
      <c r="D5317" t="s">
        <v>8251</v>
      </c>
      <c r="E5317">
        <v>216200</v>
      </c>
      <c r="F5317">
        <v>-4.1455550437586404E-3</v>
      </c>
      <c r="G5317">
        <v>82</v>
      </c>
    </row>
    <row r="5318" spans="1:7" x14ac:dyDescent="0.25">
      <c r="A5318">
        <v>49783</v>
      </c>
      <c r="B5318" t="s">
        <v>4928</v>
      </c>
      <c r="C5318" t="s">
        <v>4633</v>
      </c>
      <c r="D5318" t="s">
        <v>8444</v>
      </c>
      <c r="E5318">
        <v>111500</v>
      </c>
      <c r="F5318">
        <v>0.14830072090628199</v>
      </c>
      <c r="G5318">
        <v>90</v>
      </c>
    </row>
    <row r="5319" spans="1:7" x14ac:dyDescent="0.25">
      <c r="A5319">
        <v>34446</v>
      </c>
      <c r="B5319" t="s">
        <v>3525</v>
      </c>
      <c r="C5319" t="s">
        <v>3212</v>
      </c>
      <c r="D5319" t="s">
        <v>8445</v>
      </c>
      <c r="E5319">
        <v>192600</v>
      </c>
      <c r="F5319">
        <v>5.4764512595837901E-2</v>
      </c>
      <c r="G5319">
        <v>91</v>
      </c>
    </row>
    <row r="5320" spans="1:7" x14ac:dyDescent="0.25">
      <c r="A5320">
        <v>98104</v>
      </c>
      <c r="B5320" t="s">
        <v>7542</v>
      </c>
      <c r="C5320" t="s">
        <v>7521</v>
      </c>
      <c r="D5320" t="s">
        <v>8268</v>
      </c>
      <c r="E5320">
        <v>621900</v>
      </c>
      <c r="F5320">
        <v>-1.5669515669515698E-2</v>
      </c>
      <c r="G5320">
        <v>43</v>
      </c>
    </row>
    <row r="5321" spans="1:7" x14ac:dyDescent="0.25">
      <c r="A5321">
        <v>99212</v>
      </c>
      <c r="B5321" t="s">
        <v>7666</v>
      </c>
      <c r="C5321" t="s">
        <v>7521</v>
      </c>
      <c r="D5321" t="s">
        <v>8306</v>
      </c>
      <c r="E5321">
        <v>213800</v>
      </c>
      <c r="F5321">
        <v>0.11995809324253499</v>
      </c>
      <c r="G5321">
        <v>50</v>
      </c>
    </row>
    <row r="5322" spans="1:7" x14ac:dyDescent="0.25">
      <c r="A5322">
        <v>38863</v>
      </c>
      <c r="B5322" t="s">
        <v>9405</v>
      </c>
      <c r="C5322" t="s">
        <v>3932</v>
      </c>
      <c r="D5322" t="s">
        <v>3941</v>
      </c>
      <c r="E5322">
        <v>103600</v>
      </c>
      <c r="F5322">
        <v>-7.5825156110615494E-2</v>
      </c>
      <c r="G5322">
        <v>0</v>
      </c>
    </row>
    <row r="5323" spans="1:7" x14ac:dyDescent="0.25">
      <c r="A5323">
        <v>60443</v>
      </c>
      <c r="B5323" t="s">
        <v>5617</v>
      </c>
      <c r="C5323" t="s">
        <v>5519</v>
      </c>
      <c r="D5323" t="s">
        <v>8251</v>
      </c>
      <c r="E5323">
        <v>161200</v>
      </c>
      <c r="F5323">
        <v>3.53243416827232E-2</v>
      </c>
      <c r="G5323">
        <v>104</v>
      </c>
    </row>
    <row r="5324" spans="1:7" x14ac:dyDescent="0.25">
      <c r="A5324">
        <v>40215</v>
      </c>
      <c r="B5324" t="s">
        <v>3823</v>
      </c>
      <c r="C5324" t="s">
        <v>4016</v>
      </c>
      <c r="D5324" t="s">
        <v>8319</v>
      </c>
      <c r="E5324">
        <v>70100</v>
      </c>
      <c r="F5324">
        <v>3.3923303834808301E-2</v>
      </c>
      <c r="G5324">
        <v>68</v>
      </c>
    </row>
    <row r="5325" spans="1:7" x14ac:dyDescent="0.25">
      <c r="A5325">
        <v>55437</v>
      </c>
      <c r="B5325" t="s">
        <v>4578</v>
      </c>
      <c r="C5325" t="s">
        <v>5260</v>
      </c>
      <c r="D5325" t="s">
        <v>8314</v>
      </c>
      <c r="E5325">
        <v>302800</v>
      </c>
      <c r="F5325">
        <v>4.8113534094842501E-2</v>
      </c>
      <c r="G5325">
        <v>64</v>
      </c>
    </row>
    <row r="5326" spans="1:7" x14ac:dyDescent="0.25">
      <c r="A5326">
        <v>2888</v>
      </c>
      <c r="B5326" t="s">
        <v>433</v>
      </c>
      <c r="C5326" t="s">
        <v>408</v>
      </c>
      <c r="D5326" t="s">
        <v>8324</v>
      </c>
      <c r="E5326">
        <v>227200</v>
      </c>
      <c r="F5326">
        <v>2.75893260967888E-2</v>
      </c>
      <c r="G5326">
        <v>70</v>
      </c>
    </row>
    <row r="5327" spans="1:7" x14ac:dyDescent="0.25">
      <c r="A5327">
        <v>44202</v>
      </c>
      <c r="B5327" t="s">
        <v>4232</v>
      </c>
      <c r="C5327" t="s">
        <v>4080</v>
      </c>
      <c r="D5327" t="s">
        <v>1797</v>
      </c>
      <c r="E5327">
        <v>261100</v>
      </c>
      <c r="F5327">
        <v>3.9410828025477698E-2</v>
      </c>
      <c r="G5327">
        <v>95</v>
      </c>
    </row>
    <row r="5328" spans="1:7" x14ac:dyDescent="0.25">
      <c r="A5328">
        <v>87501</v>
      </c>
      <c r="B5328" t="s">
        <v>6488</v>
      </c>
      <c r="C5328" t="s">
        <v>6816</v>
      </c>
      <c r="D5328" t="s">
        <v>6488</v>
      </c>
      <c r="E5328">
        <v>493000</v>
      </c>
      <c r="F5328">
        <v>8.42313613371454E-2</v>
      </c>
      <c r="G5328">
        <v>74.5</v>
      </c>
    </row>
    <row r="5329" spans="1:7" x14ac:dyDescent="0.25">
      <c r="A5329">
        <v>66047</v>
      </c>
      <c r="B5329" t="s">
        <v>255</v>
      </c>
      <c r="C5329" t="s">
        <v>5958</v>
      </c>
      <c r="D5329" t="s">
        <v>255</v>
      </c>
      <c r="E5329">
        <v>231000</v>
      </c>
      <c r="F5329">
        <v>4.9522944116310801E-2</v>
      </c>
      <c r="G5329">
        <v>73</v>
      </c>
    </row>
    <row r="5330" spans="1:7" x14ac:dyDescent="0.25">
      <c r="A5330">
        <v>36869</v>
      </c>
      <c r="B5330" t="s">
        <v>3688</v>
      </c>
      <c r="C5330" t="s">
        <v>3568</v>
      </c>
      <c r="D5330" t="s">
        <v>2838</v>
      </c>
      <c r="E5330">
        <v>79600</v>
      </c>
      <c r="F5330">
        <v>5.43046357615894E-2</v>
      </c>
      <c r="G5330">
        <v>87</v>
      </c>
    </row>
    <row r="5331" spans="1:7" x14ac:dyDescent="0.25">
      <c r="A5331">
        <v>95133</v>
      </c>
      <c r="B5331" t="s">
        <v>7240</v>
      </c>
      <c r="C5331" t="s">
        <v>99</v>
      </c>
      <c r="D5331" t="s">
        <v>8294</v>
      </c>
      <c r="E5331">
        <v>832100</v>
      </c>
      <c r="F5331">
        <v>-0.12058761361234401</v>
      </c>
      <c r="G5331">
        <v>45</v>
      </c>
    </row>
    <row r="5332" spans="1:7" x14ac:dyDescent="0.25">
      <c r="A5332">
        <v>31558</v>
      </c>
      <c r="B5332" t="s">
        <v>3189</v>
      </c>
      <c r="C5332" t="s">
        <v>2990</v>
      </c>
      <c r="D5332" t="s">
        <v>8443</v>
      </c>
      <c r="E5332">
        <v>172300</v>
      </c>
      <c r="F5332">
        <v>0.101662404092072</v>
      </c>
      <c r="G5332">
        <v>92.5</v>
      </c>
    </row>
    <row r="5333" spans="1:7" x14ac:dyDescent="0.25">
      <c r="A5333">
        <v>88030</v>
      </c>
      <c r="B5333" t="s">
        <v>7556</v>
      </c>
      <c r="C5333" t="s">
        <v>6816</v>
      </c>
      <c r="D5333" t="s">
        <v>7556</v>
      </c>
      <c r="E5333">
        <v>105900</v>
      </c>
      <c r="F5333">
        <v>6.7540322580645198E-2</v>
      </c>
      <c r="G5333">
        <v>0</v>
      </c>
    </row>
    <row r="5334" spans="1:7" x14ac:dyDescent="0.25">
      <c r="A5334">
        <v>73130</v>
      </c>
      <c r="B5334" t="s">
        <v>6296</v>
      </c>
      <c r="C5334" t="s">
        <v>6269</v>
      </c>
      <c r="D5334" t="s">
        <v>6295</v>
      </c>
      <c r="E5334">
        <v>139800</v>
      </c>
      <c r="F5334">
        <v>2.8697571743929399E-2</v>
      </c>
      <c r="G5334">
        <v>64</v>
      </c>
    </row>
    <row r="5335" spans="1:7" x14ac:dyDescent="0.25">
      <c r="A5335">
        <v>31768</v>
      </c>
      <c r="B5335" t="s">
        <v>3200</v>
      </c>
      <c r="C5335" t="s">
        <v>2990</v>
      </c>
      <c r="D5335" t="s">
        <v>3200</v>
      </c>
      <c r="E5335">
        <v>82100</v>
      </c>
      <c r="F5335">
        <v>8.4544253632760899E-2</v>
      </c>
      <c r="G5335">
        <v>0</v>
      </c>
    </row>
    <row r="5336" spans="1:7" x14ac:dyDescent="0.25">
      <c r="A5336">
        <v>60431</v>
      </c>
      <c r="B5336" t="s">
        <v>5613</v>
      </c>
      <c r="C5336" t="s">
        <v>5519</v>
      </c>
      <c r="D5336" t="s">
        <v>8251</v>
      </c>
      <c r="E5336">
        <v>208800</v>
      </c>
      <c r="F5336">
        <v>4.3999999999999997E-2</v>
      </c>
      <c r="G5336">
        <v>85</v>
      </c>
    </row>
    <row r="5337" spans="1:7" x14ac:dyDescent="0.25">
      <c r="A5337">
        <v>60450</v>
      </c>
      <c r="B5337" t="s">
        <v>721</v>
      </c>
      <c r="C5337" t="s">
        <v>5519</v>
      </c>
      <c r="D5337" t="s">
        <v>8251</v>
      </c>
      <c r="E5337">
        <v>192000</v>
      </c>
      <c r="F5337">
        <v>1.7488076311605701E-2</v>
      </c>
      <c r="G5337">
        <v>78</v>
      </c>
    </row>
    <row r="5338" spans="1:7" x14ac:dyDescent="0.25">
      <c r="A5338">
        <v>80224</v>
      </c>
      <c r="B5338" t="s">
        <v>1802</v>
      </c>
      <c r="C5338" t="s">
        <v>6509</v>
      </c>
      <c r="D5338" t="s">
        <v>8274</v>
      </c>
      <c r="E5338">
        <v>443500</v>
      </c>
      <c r="F5338">
        <v>-2.82646801051709E-2</v>
      </c>
      <c r="G5338">
        <v>54</v>
      </c>
    </row>
    <row r="5339" spans="1:7" x14ac:dyDescent="0.25">
      <c r="A5339">
        <v>31520</v>
      </c>
      <c r="B5339" t="s">
        <v>585</v>
      </c>
      <c r="C5339" t="s">
        <v>2990</v>
      </c>
      <c r="D5339" t="s">
        <v>585</v>
      </c>
      <c r="E5339">
        <v>61300</v>
      </c>
      <c r="F5339">
        <v>-7.2617246596066595E-2</v>
      </c>
      <c r="G5339">
        <v>104</v>
      </c>
    </row>
    <row r="5340" spans="1:7" x14ac:dyDescent="0.25">
      <c r="A5340">
        <v>84721</v>
      </c>
      <c r="B5340" t="s">
        <v>6736</v>
      </c>
      <c r="C5340" t="s">
        <v>6693</v>
      </c>
      <c r="D5340" t="s">
        <v>6736</v>
      </c>
      <c r="E5340">
        <v>239900</v>
      </c>
      <c r="F5340">
        <v>0.19650872817955101</v>
      </c>
      <c r="G5340">
        <v>71</v>
      </c>
    </row>
    <row r="5341" spans="1:7" x14ac:dyDescent="0.25">
      <c r="A5341">
        <v>48168</v>
      </c>
      <c r="B5341" t="s">
        <v>4673</v>
      </c>
      <c r="C5341" t="s">
        <v>4633</v>
      </c>
      <c r="D5341" t="s">
        <v>8278</v>
      </c>
      <c r="E5341">
        <v>471400</v>
      </c>
      <c r="F5341">
        <v>-6.5331928345627004E-3</v>
      </c>
      <c r="G5341">
        <v>83</v>
      </c>
    </row>
    <row r="5342" spans="1:7" x14ac:dyDescent="0.25">
      <c r="A5342">
        <v>23061</v>
      </c>
      <c r="B5342" t="s">
        <v>277</v>
      </c>
      <c r="C5342" t="s">
        <v>2066</v>
      </c>
      <c r="D5342" t="s">
        <v>8266</v>
      </c>
      <c r="E5342">
        <v>236900</v>
      </c>
      <c r="F5342">
        <v>7.4863883847549897E-2</v>
      </c>
      <c r="G5342">
        <v>98</v>
      </c>
    </row>
    <row r="5343" spans="1:7" x14ac:dyDescent="0.25">
      <c r="A5343">
        <v>90606</v>
      </c>
      <c r="B5343" t="s">
        <v>2861</v>
      </c>
      <c r="C5343" t="s">
        <v>99</v>
      </c>
      <c r="D5343" t="s">
        <v>8256</v>
      </c>
      <c r="E5343">
        <v>492600</v>
      </c>
      <c r="F5343">
        <v>1.5670103092783501E-2</v>
      </c>
      <c r="G5343">
        <v>63</v>
      </c>
    </row>
    <row r="5344" spans="1:7" x14ac:dyDescent="0.25">
      <c r="A5344">
        <v>62401</v>
      </c>
      <c r="B5344" t="s">
        <v>570</v>
      </c>
      <c r="C5344" t="s">
        <v>5519</v>
      </c>
      <c r="D5344" t="s">
        <v>570</v>
      </c>
      <c r="E5344">
        <v>141200</v>
      </c>
      <c r="F5344">
        <v>4.6701260192735398E-2</v>
      </c>
      <c r="G5344">
        <v>94.5</v>
      </c>
    </row>
    <row r="5345" spans="1:7" x14ac:dyDescent="0.25">
      <c r="A5345">
        <v>30116</v>
      </c>
      <c r="B5345" t="s">
        <v>2424</v>
      </c>
      <c r="C5345" t="s">
        <v>2990</v>
      </c>
      <c r="D5345" t="s">
        <v>8261</v>
      </c>
      <c r="E5345">
        <v>157000</v>
      </c>
      <c r="F5345">
        <v>0.10252808988764001</v>
      </c>
      <c r="G5345">
        <v>59</v>
      </c>
    </row>
    <row r="5346" spans="1:7" x14ac:dyDescent="0.25">
      <c r="A5346">
        <v>77632</v>
      </c>
      <c r="B5346" t="s">
        <v>8446</v>
      </c>
      <c r="C5346" t="s">
        <v>6396</v>
      </c>
      <c r="D5346" t="s">
        <v>8388</v>
      </c>
      <c r="E5346">
        <v>167400</v>
      </c>
      <c r="F5346">
        <v>0.164926931106472</v>
      </c>
      <c r="G5346">
        <v>0</v>
      </c>
    </row>
    <row r="5347" spans="1:7" x14ac:dyDescent="0.25">
      <c r="A5347">
        <v>19027</v>
      </c>
      <c r="B5347" t="s">
        <v>1954</v>
      </c>
      <c r="C5347" t="s">
        <v>1538</v>
      </c>
      <c r="D5347" t="s">
        <v>8293</v>
      </c>
      <c r="E5347">
        <v>263600</v>
      </c>
      <c r="F5347">
        <v>2.6479750778816199E-2</v>
      </c>
      <c r="G5347">
        <v>88.5</v>
      </c>
    </row>
    <row r="5348" spans="1:7" x14ac:dyDescent="0.25">
      <c r="A5348">
        <v>13208</v>
      </c>
      <c r="B5348" t="s">
        <v>1396</v>
      </c>
      <c r="C5348" t="s">
        <v>1075</v>
      </c>
      <c r="D5348" t="s">
        <v>1396</v>
      </c>
      <c r="E5348">
        <v>83200</v>
      </c>
      <c r="F5348">
        <v>1.71149144254279E-2</v>
      </c>
      <c r="G5348">
        <v>94</v>
      </c>
    </row>
    <row r="5349" spans="1:7" x14ac:dyDescent="0.25">
      <c r="A5349">
        <v>67226</v>
      </c>
      <c r="B5349" t="s">
        <v>6031</v>
      </c>
      <c r="C5349" t="s">
        <v>5958</v>
      </c>
      <c r="D5349" t="s">
        <v>6031</v>
      </c>
      <c r="E5349">
        <v>215500</v>
      </c>
      <c r="F5349">
        <v>1.3640639698965199E-2</v>
      </c>
      <c r="G5349">
        <v>60</v>
      </c>
    </row>
    <row r="5350" spans="1:7" x14ac:dyDescent="0.25">
      <c r="A5350">
        <v>33483</v>
      </c>
      <c r="B5350" t="s">
        <v>3417</v>
      </c>
      <c r="C5350" t="s">
        <v>3212</v>
      </c>
      <c r="D5350" t="s">
        <v>8265</v>
      </c>
      <c r="E5350">
        <v>563400</v>
      </c>
      <c r="F5350">
        <v>2.4911032028469798E-3</v>
      </c>
      <c r="G5350">
        <v>140</v>
      </c>
    </row>
    <row r="5351" spans="1:7" x14ac:dyDescent="0.25">
      <c r="A5351">
        <v>80207</v>
      </c>
      <c r="B5351" t="s">
        <v>1802</v>
      </c>
      <c r="C5351" t="s">
        <v>6509</v>
      </c>
      <c r="D5351" t="s">
        <v>8274</v>
      </c>
      <c r="E5351">
        <v>461100</v>
      </c>
      <c r="F5351">
        <v>3.4320323014804803E-2</v>
      </c>
      <c r="G5351">
        <v>49</v>
      </c>
    </row>
    <row r="5352" spans="1:7" x14ac:dyDescent="0.25">
      <c r="A5352">
        <v>84098</v>
      </c>
      <c r="B5352" t="s">
        <v>6032</v>
      </c>
      <c r="C5352" t="s">
        <v>6693</v>
      </c>
      <c r="D5352" t="s">
        <v>8447</v>
      </c>
      <c r="E5352">
        <v>741500</v>
      </c>
      <c r="F5352">
        <v>0.114032451923077</v>
      </c>
      <c r="G5352">
        <v>92</v>
      </c>
    </row>
    <row r="5353" spans="1:7" x14ac:dyDescent="0.25">
      <c r="A5353">
        <v>39507</v>
      </c>
      <c r="B5353" t="s">
        <v>3455</v>
      </c>
      <c r="C5353" t="s">
        <v>3932</v>
      </c>
      <c r="D5353" t="s">
        <v>8328</v>
      </c>
      <c r="E5353">
        <v>137900</v>
      </c>
      <c r="F5353">
        <v>0.13311421528348399</v>
      </c>
      <c r="G5353">
        <v>102</v>
      </c>
    </row>
    <row r="5354" spans="1:7" x14ac:dyDescent="0.25">
      <c r="A5354">
        <v>85715</v>
      </c>
      <c r="B5354" t="s">
        <v>6794</v>
      </c>
      <c r="C5354" t="s">
        <v>6743</v>
      </c>
      <c r="D5354" t="s">
        <v>6794</v>
      </c>
      <c r="E5354">
        <v>246000</v>
      </c>
      <c r="F5354">
        <v>5.9431524547803601E-2</v>
      </c>
      <c r="G5354">
        <v>73</v>
      </c>
    </row>
    <row r="5355" spans="1:7" x14ac:dyDescent="0.25">
      <c r="A5355">
        <v>66046</v>
      </c>
      <c r="B5355" t="s">
        <v>255</v>
      </c>
      <c r="C5355" t="s">
        <v>5958</v>
      </c>
      <c r="D5355" t="s">
        <v>255</v>
      </c>
      <c r="E5355">
        <v>177900</v>
      </c>
      <c r="F5355">
        <v>4.4014084507042299E-2</v>
      </c>
      <c r="G5355">
        <v>73</v>
      </c>
    </row>
    <row r="5356" spans="1:7" x14ac:dyDescent="0.25">
      <c r="A5356">
        <v>44511</v>
      </c>
      <c r="B5356" t="s">
        <v>4281</v>
      </c>
      <c r="C5356" t="s">
        <v>4080</v>
      </c>
      <c r="D5356" t="s">
        <v>8379</v>
      </c>
      <c r="E5356">
        <v>74800</v>
      </c>
      <c r="F5356">
        <v>6.5527065527065498E-2</v>
      </c>
      <c r="G5356">
        <v>71</v>
      </c>
    </row>
    <row r="5357" spans="1:7" x14ac:dyDescent="0.25">
      <c r="A5357">
        <v>20659</v>
      </c>
      <c r="B5357" t="s">
        <v>2110</v>
      </c>
      <c r="C5357" t="s">
        <v>101</v>
      </c>
      <c r="D5357" t="s">
        <v>8432</v>
      </c>
      <c r="E5357">
        <v>286600</v>
      </c>
      <c r="F5357">
        <v>3.09352517985611E-2</v>
      </c>
      <c r="G5357">
        <v>102.5</v>
      </c>
    </row>
    <row r="5358" spans="1:7" x14ac:dyDescent="0.25">
      <c r="A5358">
        <v>95827</v>
      </c>
      <c r="B5358" t="s">
        <v>7313</v>
      </c>
      <c r="C5358" t="s">
        <v>99</v>
      </c>
      <c r="D5358" t="s">
        <v>8273</v>
      </c>
      <c r="E5358">
        <v>326800</v>
      </c>
      <c r="F5358">
        <v>2.8319697923222201E-2</v>
      </c>
      <c r="G5358">
        <v>46</v>
      </c>
    </row>
    <row r="5359" spans="1:7" x14ac:dyDescent="0.25">
      <c r="A5359">
        <v>91103</v>
      </c>
      <c r="B5359" t="s">
        <v>2205</v>
      </c>
      <c r="C5359" t="s">
        <v>99</v>
      </c>
      <c r="D5359" t="s">
        <v>8256</v>
      </c>
      <c r="E5359">
        <v>741000</v>
      </c>
      <c r="F5359">
        <v>3.0454735085523599E-2</v>
      </c>
      <c r="G5359">
        <v>50.5</v>
      </c>
    </row>
    <row r="5360" spans="1:7" x14ac:dyDescent="0.25">
      <c r="A5360">
        <v>46324</v>
      </c>
      <c r="B5360" t="s">
        <v>4454</v>
      </c>
      <c r="C5360" t="s">
        <v>4413</v>
      </c>
      <c r="D5360" t="s">
        <v>8251</v>
      </c>
      <c r="E5360">
        <v>112100</v>
      </c>
      <c r="F5360">
        <v>9.7943192948090105E-2</v>
      </c>
      <c r="G5360">
        <v>77</v>
      </c>
    </row>
    <row r="5361" spans="1:7" x14ac:dyDescent="0.25">
      <c r="A5361">
        <v>20018</v>
      </c>
      <c r="B5361" t="s">
        <v>494</v>
      </c>
      <c r="C5361" t="s">
        <v>2064</v>
      </c>
      <c r="D5361" t="s">
        <v>8259</v>
      </c>
      <c r="E5361">
        <v>504100</v>
      </c>
      <c r="F5361">
        <v>-6.2836958542480004E-2</v>
      </c>
      <c r="G5361">
        <v>62.5</v>
      </c>
    </row>
    <row r="5362" spans="1:7" x14ac:dyDescent="0.25">
      <c r="A5362">
        <v>42633</v>
      </c>
      <c r="B5362" t="s">
        <v>3163</v>
      </c>
      <c r="C5362" t="s">
        <v>4016</v>
      </c>
      <c r="E5362">
        <v>83400</v>
      </c>
      <c r="F5362">
        <v>5.70342205323194E-2</v>
      </c>
      <c r="G5362">
        <v>0</v>
      </c>
    </row>
    <row r="5363" spans="1:7" x14ac:dyDescent="0.25">
      <c r="A5363">
        <v>89408</v>
      </c>
      <c r="B5363" t="s">
        <v>8237</v>
      </c>
      <c r="C5363" t="s">
        <v>6849</v>
      </c>
      <c r="D5363" t="s">
        <v>8237</v>
      </c>
      <c r="E5363">
        <v>256900</v>
      </c>
      <c r="F5363">
        <v>8.3966244725738395E-2</v>
      </c>
      <c r="G5363">
        <v>64</v>
      </c>
    </row>
    <row r="5364" spans="1:7" x14ac:dyDescent="0.25">
      <c r="A5364">
        <v>50208</v>
      </c>
      <c r="B5364" t="s">
        <v>354</v>
      </c>
      <c r="C5364" t="s">
        <v>4942</v>
      </c>
      <c r="D5364" t="s">
        <v>354</v>
      </c>
      <c r="E5364">
        <v>120600</v>
      </c>
      <c r="F5364">
        <v>5.3275109170305701E-2</v>
      </c>
      <c r="G5364">
        <v>71</v>
      </c>
    </row>
    <row r="5365" spans="1:7" x14ac:dyDescent="0.25">
      <c r="A5365">
        <v>27886</v>
      </c>
      <c r="B5365" t="s">
        <v>8448</v>
      </c>
      <c r="C5365" t="s">
        <v>2564</v>
      </c>
      <c r="D5365" t="s">
        <v>2465</v>
      </c>
      <c r="E5365">
        <v>71500</v>
      </c>
      <c r="F5365">
        <v>0.15508885298869099</v>
      </c>
      <c r="G5365">
        <v>0</v>
      </c>
    </row>
    <row r="5366" spans="1:7" x14ac:dyDescent="0.25">
      <c r="A5366">
        <v>45505</v>
      </c>
      <c r="B5366" t="s">
        <v>144</v>
      </c>
      <c r="C5366" t="s">
        <v>4080</v>
      </c>
      <c r="D5366" t="s">
        <v>144</v>
      </c>
      <c r="E5366">
        <v>60000</v>
      </c>
      <c r="F5366">
        <v>9.4890510948905105E-2</v>
      </c>
      <c r="G5366">
        <v>111</v>
      </c>
    </row>
    <row r="5367" spans="1:7" x14ac:dyDescent="0.25">
      <c r="A5367">
        <v>19604</v>
      </c>
      <c r="B5367" t="s">
        <v>261</v>
      </c>
      <c r="C5367" t="s">
        <v>1538</v>
      </c>
      <c r="D5367" t="s">
        <v>261</v>
      </c>
      <c r="E5367">
        <v>61500</v>
      </c>
      <c r="F5367">
        <v>0.18042226487523999</v>
      </c>
      <c r="G5367">
        <v>92</v>
      </c>
    </row>
    <row r="5368" spans="1:7" x14ac:dyDescent="0.25">
      <c r="A5368">
        <v>75048</v>
      </c>
      <c r="B5368" t="s">
        <v>6405</v>
      </c>
      <c r="C5368" t="s">
        <v>6396</v>
      </c>
      <c r="D5368" t="s">
        <v>8262</v>
      </c>
      <c r="E5368">
        <v>287000</v>
      </c>
      <c r="F5368">
        <v>3.0150753768844199E-2</v>
      </c>
      <c r="G5368">
        <v>59.5</v>
      </c>
    </row>
    <row r="5369" spans="1:7" x14ac:dyDescent="0.25">
      <c r="A5369">
        <v>21211</v>
      </c>
      <c r="B5369" t="s">
        <v>100</v>
      </c>
      <c r="C5369" t="s">
        <v>101</v>
      </c>
      <c r="D5369" t="s">
        <v>8267</v>
      </c>
      <c r="E5369">
        <v>201400</v>
      </c>
      <c r="F5369">
        <v>-5.4903801032379199E-2</v>
      </c>
      <c r="G5369">
        <v>84</v>
      </c>
    </row>
    <row r="5370" spans="1:7" x14ac:dyDescent="0.25">
      <c r="A5370">
        <v>96150</v>
      </c>
      <c r="B5370" t="s">
        <v>7366</v>
      </c>
      <c r="C5370" t="s">
        <v>99</v>
      </c>
      <c r="D5370" t="s">
        <v>8273</v>
      </c>
      <c r="E5370">
        <v>445500</v>
      </c>
      <c r="F5370">
        <v>2.15546892914469E-2</v>
      </c>
      <c r="G5370">
        <v>77</v>
      </c>
    </row>
    <row r="5371" spans="1:7" x14ac:dyDescent="0.25">
      <c r="A5371">
        <v>73135</v>
      </c>
      <c r="B5371" t="s">
        <v>6295</v>
      </c>
      <c r="C5371" t="s">
        <v>6269</v>
      </c>
      <c r="D5371" t="s">
        <v>6295</v>
      </c>
      <c r="E5371">
        <v>136600</v>
      </c>
      <c r="F5371">
        <v>3.7993920972644403E-2</v>
      </c>
      <c r="G5371">
        <v>69</v>
      </c>
    </row>
    <row r="5372" spans="1:7" x14ac:dyDescent="0.25">
      <c r="A5372">
        <v>8536</v>
      </c>
      <c r="B5372" t="s">
        <v>1019</v>
      </c>
      <c r="C5372" t="s">
        <v>733</v>
      </c>
      <c r="D5372" t="s">
        <v>8250</v>
      </c>
      <c r="E5372">
        <v>431600</v>
      </c>
      <c r="F5372">
        <v>-3.2332563510392601E-3</v>
      </c>
      <c r="G5372">
        <v>103.5</v>
      </c>
    </row>
    <row r="5373" spans="1:7" x14ac:dyDescent="0.25">
      <c r="A5373">
        <v>55410</v>
      </c>
      <c r="B5373" t="s">
        <v>5342</v>
      </c>
      <c r="C5373" t="s">
        <v>5260</v>
      </c>
      <c r="D5373" t="s">
        <v>8314</v>
      </c>
      <c r="E5373">
        <v>455400</v>
      </c>
      <c r="F5373">
        <v>-2.37942122186495E-2</v>
      </c>
      <c r="G5373">
        <v>87</v>
      </c>
    </row>
    <row r="5374" spans="1:7" x14ac:dyDescent="0.25">
      <c r="A5374">
        <v>7652</v>
      </c>
      <c r="B5374" t="s">
        <v>851</v>
      </c>
      <c r="C5374" t="s">
        <v>733</v>
      </c>
      <c r="D5374" t="s">
        <v>8250</v>
      </c>
      <c r="E5374">
        <v>595300</v>
      </c>
      <c r="F5374">
        <v>-1.4240768339129E-2</v>
      </c>
      <c r="G5374">
        <v>113</v>
      </c>
    </row>
    <row r="5375" spans="1:7" x14ac:dyDescent="0.25">
      <c r="A5375">
        <v>27401</v>
      </c>
      <c r="B5375" t="s">
        <v>2254</v>
      </c>
      <c r="C5375" t="s">
        <v>2564</v>
      </c>
      <c r="D5375" t="s">
        <v>8289</v>
      </c>
      <c r="E5375">
        <v>86200</v>
      </c>
      <c r="F5375">
        <v>0.14323607427055701</v>
      </c>
      <c r="G5375">
        <v>61</v>
      </c>
    </row>
    <row r="5376" spans="1:7" x14ac:dyDescent="0.25">
      <c r="A5376">
        <v>80921</v>
      </c>
      <c r="B5376" t="s">
        <v>6571</v>
      </c>
      <c r="C5376" t="s">
        <v>6509</v>
      </c>
      <c r="D5376" t="s">
        <v>6571</v>
      </c>
      <c r="E5376">
        <v>475400</v>
      </c>
      <c r="F5376">
        <v>4.8753584822413397E-2</v>
      </c>
      <c r="G5376">
        <v>62</v>
      </c>
    </row>
    <row r="5377" spans="1:7" x14ac:dyDescent="0.25">
      <c r="A5377">
        <v>49316</v>
      </c>
      <c r="B5377" t="s">
        <v>4708</v>
      </c>
      <c r="C5377" t="s">
        <v>4633</v>
      </c>
      <c r="D5377" t="s">
        <v>8353</v>
      </c>
      <c r="E5377">
        <v>265100</v>
      </c>
      <c r="F5377">
        <v>4.3290043290043302E-2</v>
      </c>
      <c r="G5377">
        <v>58</v>
      </c>
    </row>
    <row r="5378" spans="1:7" x14ac:dyDescent="0.25">
      <c r="A5378">
        <v>46311</v>
      </c>
      <c r="B5378" t="s">
        <v>3886</v>
      </c>
      <c r="C5378" t="s">
        <v>4413</v>
      </c>
      <c r="D5378" t="s">
        <v>8251</v>
      </c>
      <c r="E5378">
        <v>245000</v>
      </c>
      <c r="F5378">
        <v>5.6489866321690403E-2</v>
      </c>
      <c r="G5378">
        <v>62</v>
      </c>
    </row>
    <row r="5379" spans="1:7" x14ac:dyDescent="0.25">
      <c r="A5379">
        <v>33132</v>
      </c>
      <c r="B5379" t="s">
        <v>3369</v>
      </c>
      <c r="C5379" t="s">
        <v>3212</v>
      </c>
      <c r="D5379" t="s">
        <v>8265</v>
      </c>
      <c r="E5379">
        <v>335000</v>
      </c>
      <c r="F5379">
        <v>-3.4303833957912901E-2</v>
      </c>
      <c r="G5379">
        <v>254</v>
      </c>
    </row>
    <row r="5380" spans="1:7" x14ac:dyDescent="0.25">
      <c r="A5380">
        <v>1027</v>
      </c>
      <c r="B5380" t="s">
        <v>117</v>
      </c>
      <c r="C5380" t="s">
        <v>106</v>
      </c>
      <c r="D5380" t="s">
        <v>144</v>
      </c>
      <c r="E5380">
        <v>270800</v>
      </c>
      <c r="F5380">
        <v>3.1619047619047602E-2</v>
      </c>
      <c r="G5380">
        <v>66</v>
      </c>
    </row>
    <row r="5381" spans="1:7" x14ac:dyDescent="0.25">
      <c r="A5381">
        <v>88007</v>
      </c>
      <c r="B5381" t="s">
        <v>6838</v>
      </c>
      <c r="C5381" t="s">
        <v>6816</v>
      </c>
      <c r="D5381" t="s">
        <v>6838</v>
      </c>
      <c r="E5381">
        <v>192200</v>
      </c>
      <c r="F5381">
        <v>-4.99258526940188E-2</v>
      </c>
      <c r="G5381">
        <v>101</v>
      </c>
    </row>
    <row r="5382" spans="1:7" x14ac:dyDescent="0.25">
      <c r="A5382">
        <v>33931</v>
      </c>
      <c r="B5382" t="s">
        <v>8005</v>
      </c>
      <c r="C5382" t="s">
        <v>3212</v>
      </c>
      <c r="D5382" t="s">
        <v>8280</v>
      </c>
      <c r="E5382">
        <v>445500</v>
      </c>
      <c r="F5382">
        <v>2.7207747290754002E-2</v>
      </c>
      <c r="G5382">
        <v>146</v>
      </c>
    </row>
    <row r="5383" spans="1:7" x14ac:dyDescent="0.25">
      <c r="A5383">
        <v>45245</v>
      </c>
      <c r="B5383" t="s">
        <v>4333</v>
      </c>
      <c r="C5383" t="s">
        <v>4080</v>
      </c>
      <c r="D5383" t="s">
        <v>4333</v>
      </c>
      <c r="E5383">
        <v>177700</v>
      </c>
      <c r="F5383">
        <v>6.7908653846153799E-2</v>
      </c>
      <c r="G5383">
        <v>64.5</v>
      </c>
    </row>
    <row r="5384" spans="1:7" x14ac:dyDescent="0.25">
      <c r="A5384">
        <v>93950</v>
      </c>
      <c r="B5384" t="s">
        <v>7157</v>
      </c>
      <c r="C5384" t="s">
        <v>99</v>
      </c>
      <c r="D5384" t="s">
        <v>7151</v>
      </c>
      <c r="E5384">
        <v>891000</v>
      </c>
      <c r="F5384">
        <v>-1.59045725646123E-2</v>
      </c>
      <c r="G5384">
        <v>70</v>
      </c>
    </row>
    <row r="5385" spans="1:7" x14ac:dyDescent="0.25">
      <c r="A5385">
        <v>28472</v>
      </c>
      <c r="B5385" t="s">
        <v>2787</v>
      </c>
      <c r="C5385" t="s">
        <v>2564</v>
      </c>
      <c r="E5385">
        <v>104900</v>
      </c>
      <c r="F5385">
        <v>9.04365904365904E-2</v>
      </c>
      <c r="G5385">
        <v>0</v>
      </c>
    </row>
    <row r="5386" spans="1:7" x14ac:dyDescent="0.25">
      <c r="A5386">
        <v>36092</v>
      </c>
      <c r="B5386" t="s">
        <v>3649</v>
      </c>
      <c r="C5386" t="s">
        <v>3568</v>
      </c>
      <c r="D5386" t="s">
        <v>1008</v>
      </c>
      <c r="E5386">
        <v>138400</v>
      </c>
      <c r="F5386">
        <v>5.0075872534142599E-2</v>
      </c>
      <c r="G5386">
        <v>83</v>
      </c>
    </row>
    <row r="5387" spans="1:7" x14ac:dyDescent="0.25">
      <c r="A5387">
        <v>2171</v>
      </c>
      <c r="B5387" t="s">
        <v>325</v>
      </c>
      <c r="C5387" t="s">
        <v>106</v>
      </c>
      <c r="D5387" t="s">
        <v>8271</v>
      </c>
      <c r="E5387">
        <v>493000</v>
      </c>
      <c r="F5387">
        <v>1.23203285420945E-2</v>
      </c>
      <c r="G5387">
        <v>57</v>
      </c>
    </row>
    <row r="5388" spans="1:7" x14ac:dyDescent="0.25">
      <c r="A5388">
        <v>55412</v>
      </c>
      <c r="B5388" t="s">
        <v>5342</v>
      </c>
      <c r="C5388" t="s">
        <v>5260</v>
      </c>
      <c r="D5388" t="s">
        <v>8314</v>
      </c>
      <c r="E5388">
        <v>174100</v>
      </c>
      <c r="F5388">
        <v>6.6789215686274495E-2</v>
      </c>
      <c r="G5388">
        <v>68</v>
      </c>
    </row>
    <row r="5389" spans="1:7" x14ac:dyDescent="0.25">
      <c r="A5389">
        <v>53716</v>
      </c>
      <c r="B5389" t="s">
        <v>558</v>
      </c>
      <c r="C5389" t="s">
        <v>5049</v>
      </c>
      <c r="D5389" t="s">
        <v>558</v>
      </c>
      <c r="E5389">
        <v>244200</v>
      </c>
      <c r="F5389">
        <v>4.0920716112532E-2</v>
      </c>
      <c r="G5389">
        <v>63</v>
      </c>
    </row>
    <row r="5390" spans="1:7" x14ac:dyDescent="0.25">
      <c r="A5390">
        <v>40330</v>
      </c>
      <c r="B5390" t="s">
        <v>4029</v>
      </c>
      <c r="C5390" t="s">
        <v>4016</v>
      </c>
      <c r="E5390">
        <v>134200</v>
      </c>
      <c r="F5390">
        <v>2.0532319391634999E-2</v>
      </c>
      <c r="G5390">
        <v>75</v>
      </c>
    </row>
    <row r="5391" spans="1:7" x14ac:dyDescent="0.25">
      <c r="A5391">
        <v>2126</v>
      </c>
      <c r="B5391" t="s">
        <v>316</v>
      </c>
      <c r="C5391" t="s">
        <v>106</v>
      </c>
      <c r="D5391" t="s">
        <v>8271</v>
      </c>
      <c r="E5391">
        <v>397000</v>
      </c>
      <c r="F5391">
        <v>-7.0257611241217793E-2</v>
      </c>
      <c r="G5391">
        <v>71</v>
      </c>
    </row>
    <row r="5392" spans="1:7" x14ac:dyDescent="0.25">
      <c r="A5392">
        <v>21076</v>
      </c>
      <c r="B5392" t="s">
        <v>536</v>
      </c>
      <c r="C5392" t="s">
        <v>101</v>
      </c>
      <c r="D5392" t="s">
        <v>8267</v>
      </c>
      <c r="E5392">
        <v>377400</v>
      </c>
      <c r="F5392">
        <v>7.7436582109479297E-3</v>
      </c>
      <c r="G5392">
        <v>98</v>
      </c>
    </row>
    <row r="5393" spans="1:7" x14ac:dyDescent="0.25">
      <c r="A5393">
        <v>90265</v>
      </c>
      <c r="B5393" t="s">
        <v>6882</v>
      </c>
      <c r="C5393" t="s">
        <v>99</v>
      </c>
      <c r="D5393" t="s">
        <v>8256</v>
      </c>
      <c r="E5393">
        <v>2954300</v>
      </c>
      <c r="F5393">
        <v>-8.2580818422907792E-3</v>
      </c>
      <c r="G5393">
        <v>134</v>
      </c>
    </row>
    <row r="5394" spans="1:7" x14ac:dyDescent="0.25">
      <c r="A5394">
        <v>95363</v>
      </c>
      <c r="B5394" t="s">
        <v>1311</v>
      </c>
      <c r="C5394" t="s">
        <v>99</v>
      </c>
      <c r="D5394" t="s">
        <v>7261</v>
      </c>
      <c r="E5394">
        <v>362200</v>
      </c>
      <c r="F5394">
        <v>2.5481313703284301E-2</v>
      </c>
      <c r="G5394">
        <v>62.5</v>
      </c>
    </row>
    <row r="5395" spans="1:7" x14ac:dyDescent="0.25">
      <c r="A5395">
        <v>32804</v>
      </c>
      <c r="B5395" t="s">
        <v>3324</v>
      </c>
      <c r="C5395" t="s">
        <v>3212</v>
      </c>
      <c r="D5395" t="s">
        <v>8272</v>
      </c>
      <c r="E5395">
        <v>335500</v>
      </c>
      <c r="F5395">
        <v>4.8109965635738799E-2</v>
      </c>
      <c r="G5395">
        <v>87</v>
      </c>
    </row>
    <row r="5396" spans="1:7" x14ac:dyDescent="0.25">
      <c r="A5396">
        <v>93444</v>
      </c>
      <c r="B5396" t="s">
        <v>7108</v>
      </c>
      <c r="C5396" t="s">
        <v>99</v>
      </c>
      <c r="D5396" t="s">
        <v>8360</v>
      </c>
      <c r="E5396">
        <v>597400</v>
      </c>
      <c r="F5396">
        <v>1.6159210750127599E-2</v>
      </c>
      <c r="G5396">
        <v>77</v>
      </c>
    </row>
    <row r="5397" spans="1:7" x14ac:dyDescent="0.25">
      <c r="A5397">
        <v>8611</v>
      </c>
      <c r="B5397" t="s">
        <v>1025</v>
      </c>
      <c r="C5397" t="s">
        <v>733</v>
      </c>
      <c r="D5397" t="s">
        <v>1025</v>
      </c>
      <c r="E5397">
        <v>55400</v>
      </c>
      <c r="F5397">
        <v>8.4148727984344404E-2</v>
      </c>
      <c r="G5397">
        <v>96</v>
      </c>
    </row>
    <row r="5398" spans="1:7" x14ac:dyDescent="0.25">
      <c r="A5398">
        <v>14072</v>
      </c>
      <c r="B5398" t="s">
        <v>1460</v>
      </c>
      <c r="C5398" t="s">
        <v>1075</v>
      </c>
      <c r="D5398" t="s">
        <v>8302</v>
      </c>
      <c r="E5398">
        <v>237100</v>
      </c>
      <c r="F5398">
        <v>5.3777777777777799E-2</v>
      </c>
      <c r="G5398">
        <v>88</v>
      </c>
    </row>
    <row r="5399" spans="1:7" x14ac:dyDescent="0.25">
      <c r="A5399">
        <v>1886</v>
      </c>
      <c r="B5399" t="s">
        <v>265</v>
      </c>
      <c r="C5399" t="s">
        <v>106</v>
      </c>
      <c r="D5399" t="s">
        <v>8271</v>
      </c>
      <c r="E5399">
        <v>535300</v>
      </c>
      <c r="F5399">
        <v>3.37394564198688E-3</v>
      </c>
      <c r="G5399">
        <v>69.5</v>
      </c>
    </row>
    <row r="5400" spans="1:7" x14ac:dyDescent="0.25">
      <c r="A5400">
        <v>91724</v>
      </c>
      <c r="B5400" t="s">
        <v>6930</v>
      </c>
      <c r="C5400" t="s">
        <v>99</v>
      </c>
      <c r="D5400" t="s">
        <v>8256</v>
      </c>
      <c r="E5400">
        <v>582400</v>
      </c>
      <c r="F5400">
        <v>1.1638005905853699E-2</v>
      </c>
      <c r="G5400">
        <v>66</v>
      </c>
    </row>
    <row r="5401" spans="1:7" x14ac:dyDescent="0.25">
      <c r="A5401">
        <v>75235</v>
      </c>
      <c r="B5401" t="s">
        <v>2692</v>
      </c>
      <c r="C5401" t="s">
        <v>6396</v>
      </c>
      <c r="D5401" t="s">
        <v>8262</v>
      </c>
      <c r="E5401">
        <v>195800</v>
      </c>
      <c r="F5401">
        <v>0.18955042527339</v>
      </c>
      <c r="G5401">
        <v>70</v>
      </c>
    </row>
    <row r="5402" spans="1:7" x14ac:dyDescent="0.25">
      <c r="A5402">
        <v>84044</v>
      </c>
      <c r="B5402" t="s">
        <v>6703</v>
      </c>
      <c r="C5402" t="s">
        <v>6693</v>
      </c>
      <c r="D5402" t="s">
        <v>6717</v>
      </c>
      <c r="E5402">
        <v>283500</v>
      </c>
      <c r="F5402">
        <v>8.6206896551724102E-2</v>
      </c>
      <c r="G5402">
        <v>40</v>
      </c>
    </row>
    <row r="5403" spans="1:7" x14ac:dyDescent="0.25">
      <c r="A5403">
        <v>66030</v>
      </c>
      <c r="B5403" t="s">
        <v>183</v>
      </c>
      <c r="C5403" t="s">
        <v>5958</v>
      </c>
      <c r="D5403" t="s">
        <v>5890</v>
      </c>
      <c r="E5403">
        <v>228500</v>
      </c>
      <c r="F5403">
        <v>4.6245421245421199E-2</v>
      </c>
      <c r="G5403">
        <v>56</v>
      </c>
    </row>
    <row r="5404" spans="1:7" x14ac:dyDescent="0.25">
      <c r="A5404">
        <v>15425</v>
      </c>
      <c r="B5404" t="s">
        <v>1607</v>
      </c>
      <c r="C5404" t="s">
        <v>1538</v>
      </c>
      <c r="D5404" t="s">
        <v>1587</v>
      </c>
      <c r="E5404">
        <v>95200</v>
      </c>
      <c r="F5404">
        <v>5.8954393770856497E-2</v>
      </c>
      <c r="G5404">
        <v>109.5</v>
      </c>
    </row>
    <row r="5405" spans="1:7" x14ac:dyDescent="0.25">
      <c r="A5405">
        <v>46013</v>
      </c>
      <c r="B5405" t="s">
        <v>2947</v>
      </c>
      <c r="C5405" t="s">
        <v>4413</v>
      </c>
      <c r="D5405" t="s">
        <v>8292</v>
      </c>
      <c r="E5405">
        <v>100600</v>
      </c>
      <c r="F5405">
        <v>0.11037527593819001</v>
      </c>
      <c r="G5405">
        <v>55</v>
      </c>
    </row>
    <row r="5406" spans="1:7" x14ac:dyDescent="0.25">
      <c r="A5406">
        <v>93618</v>
      </c>
      <c r="B5406" t="s">
        <v>7134</v>
      </c>
      <c r="C5406" t="s">
        <v>99</v>
      </c>
      <c r="D5406" t="s">
        <v>8304</v>
      </c>
      <c r="E5406">
        <v>213500</v>
      </c>
      <c r="F5406">
        <v>2.4472168905950099E-2</v>
      </c>
      <c r="G5406">
        <v>65.5</v>
      </c>
    </row>
    <row r="5407" spans="1:7" x14ac:dyDescent="0.25">
      <c r="A5407">
        <v>12477</v>
      </c>
      <c r="B5407" t="s">
        <v>1291</v>
      </c>
      <c r="C5407" t="s">
        <v>1075</v>
      </c>
      <c r="D5407" t="s">
        <v>345</v>
      </c>
      <c r="E5407">
        <v>210400</v>
      </c>
      <c r="F5407">
        <v>-8.9495996231747504E-3</v>
      </c>
      <c r="G5407">
        <v>107</v>
      </c>
    </row>
    <row r="5408" spans="1:7" x14ac:dyDescent="0.25">
      <c r="A5408">
        <v>55075</v>
      </c>
      <c r="B5408" t="s">
        <v>5289</v>
      </c>
      <c r="C5408" t="s">
        <v>5260</v>
      </c>
      <c r="D5408" t="s">
        <v>8314</v>
      </c>
      <c r="E5408">
        <v>219600</v>
      </c>
      <c r="F5408">
        <v>5.4755043227665702E-2</v>
      </c>
      <c r="G5408">
        <v>62</v>
      </c>
    </row>
    <row r="5409" spans="1:7" x14ac:dyDescent="0.25">
      <c r="A5409">
        <v>26501</v>
      </c>
      <c r="B5409" t="s">
        <v>2556</v>
      </c>
      <c r="C5409" t="s">
        <v>2519</v>
      </c>
      <c r="D5409" t="s">
        <v>2556</v>
      </c>
      <c r="E5409">
        <v>160500</v>
      </c>
      <c r="F5409">
        <v>2.42501595405233E-2</v>
      </c>
      <c r="G5409">
        <v>105</v>
      </c>
    </row>
    <row r="5410" spans="1:7" x14ac:dyDescent="0.25">
      <c r="A5410">
        <v>36360</v>
      </c>
      <c r="B5410" t="s">
        <v>5949</v>
      </c>
      <c r="C5410" t="s">
        <v>3568</v>
      </c>
      <c r="D5410" t="s">
        <v>5949</v>
      </c>
      <c r="E5410">
        <v>79900</v>
      </c>
      <c r="F5410">
        <v>-3.3857315598549001E-2</v>
      </c>
      <c r="G5410">
        <v>0</v>
      </c>
    </row>
    <row r="5411" spans="1:7" x14ac:dyDescent="0.25">
      <c r="A5411">
        <v>82070</v>
      </c>
      <c r="B5411" t="s">
        <v>6606</v>
      </c>
      <c r="C5411" t="s">
        <v>6604</v>
      </c>
      <c r="D5411" t="s">
        <v>6606</v>
      </c>
      <c r="E5411">
        <v>247500</v>
      </c>
      <c r="F5411">
        <v>6.2231759656652397E-2</v>
      </c>
      <c r="G5411">
        <v>55</v>
      </c>
    </row>
    <row r="5412" spans="1:7" x14ac:dyDescent="0.25">
      <c r="A5412">
        <v>15220</v>
      </c>
      <c r="B5412" t="s">
        <v>1587</v>
      </c>
      <c r="C5412" t="s">
        <v>1538</v>
      </c>
      <c r="D5412" t="s">
        <v>1587</v>
      </c>
      <c r="E5412">
        <v>169300</v>
      </c>
      <c r="F5412">
        <v>4.3773119605425397E-2</v>
      </c>
      <c r="G5412">
        <v>59.5</v>
      </c>
    </row>
    <row r="5413" spans="1:7" x14ac:dyDescent="0.25">
      <c r="A5413">
        <v>2818</v>
      </c>
      <c r="B5413" t="s">
        <v>416</v>
      </c>
      <c r="C5413" t="s">
        <v>408</v>
      </c>
      <c r="D5413" t="s">
        <v>8324</v>
      </c>
      <c r="E5413">
        <v>423300</v>
      </c>
      <c r="F5413">
        <v>4.1584645669291299E-2</v>
      </c>
      <c r="G5413">
        <v>95</v>
      </c>
    </row>
    <row r="5414" spans="1:7" x14ac:dyDescent="0.25">
      <c r="A5414">
        <v>49445</v>
      </c>
      <c r="B5414" t="s">
        <v>4865</v>
      </c>
      <c r="C5414" t="s">
        <v>4633</v>
      </c>
      <c r="D5414" t="s">
        <v>4865</v>
      </c>
      <c r="E5414">
        <v>157800</v>
      </c>
      <c r="F5414">
        <v>7.0556309362279496E-2</v>
      </c>
      <c r="G5414">
        <v>80</v>
      </c>
    </row>
    <row r="5415" spans="1:7" x14ac:dyDescent="0.25">
      <c r="A5415">
        <v>55057</v>
      </c>
      <c r="B5415" t="s">
        <v>174</v>
      </c>
      <c r="C5415" t="s">
        <v>5260</v>
      </c>
      <c r="D5415" t="s">
        <v>8412</v>
      </c>
      <c r="E5415">
        <v>268900</v>
      </c>
      <c r="F5415">
        <v>5.5751864939144101E-2</v>
      </c>
      <c r="G5415">
        <v>68.5</v>
      </c>
    </row>
    <row r="5416" spans="1:7" x14ac:dyDescent="0.25">
      <c r="A5416">
        <v>82007</v>
      </c>
      <c r="B5416" t="s">
        <v>6603</v>
      </c>
      <c r="C5416" t="s">
        <v>6604</v>
      </c>
      <c r="D5416" t="s">
        <v>6603</v>
      </c>
      <c r="E5416">
        <v>205800</v>
      </c>
      <c r="F5416">
        <v>9.00423728813559E-2</v>
      </c>
      <c r="G5416">
        <v>54</v>
      </c>
    </row>
    <row r="5417" spans="1:7" x14ac:dyDescent="0.25">
      <c r="A5417">
        <v>7866</v>
      </c>
      <c r="B5417" t="s">
        <v>808</v>
      </c>
      <c r="C5417" t="s">
        <v>733</v>
      </c>
      <c r="D5417" t="s">
        <v>8250</v>
      </c>
      <c r="E5417">
        <v>334400</v>
      </c>
      <c r="F5417">
        <v>-3.27868852459016E-3</v>
      </c>
      <c r="G5417">
        <v>108</v>
      </c>
    </row>
    <row r="5418" spans="1:7" x14ac:dyDescent="0.25">
      <c r="A5418">
        <v>79413</v>
      </c>
      <c r="B5418" t="s">
        <v>8322</v>
      </c>
      <c r="C5418" t="s">
        <v>6396</v>
      </c>
      <c r="D5418" t="s">
        <v>8322</v>
      </c>
      <c r="E5418">
        <v>141400</v>
      </c>
      <c r="F5418">
        <v>5.8383233532934099E-2</v>
      </c>
      <c r="G5418">
        <v>0</v>
      </c>
    </row>
    <row r="5419" spans="1:7" x14ac:dyDescent="0.25">
      <c r="A5419">
        <v>49014</v>
      </c>
      <c r="B5419" t="s">
        <v>4775</v>
      </c>
      <c r="C5419" t="s">
        <v>4633</v>
      </c>
      <c r="D5419" t="s">
        <v>4775</v>
      </c>
      <c r="E5419">
        <v>115700</v>
      </c>
      <c r="F5419">
        <v>3.9532794249775398E-2</v>
      </c>
      <c r="G5419">
        <v>76</v>
      </c>
    </row>
    <row r="5420" spans="1:7" x14ac:dyDescent="0.25">
      <c r="A5420">
        <v>45251</v>
      </c>
      <c r="B5420" t="s">
        <v>4343</v>
      </c>
      <c r="C5420" t="s">
        <v>4080</v>
      </c>
      <c r="D5420" t="s">
        <v>4333</v>
      </c>
      <c r="E5420">
        <v>126800</v>
      </c>
      <c r="F5420">
        <v>6.7340067340067297E-2</v>
      </c>
      <c r="G5420">
        <v>56.5</v>
      </c>
    </row>
    <row r="5421" spans="1:7" x14ac:dyDescent="0.25">
      <c r="A5421">
        <v>85215</v>
      </c>
      <c r="B5421" t="s">
        <v>6746</v>
      </c>
      <c r="C5421" t="s">
        <v>6743</v>
      </c>
      <c r="D5421" t="s">
        <v>8264</v>
      </c>
      <c r="E5421">
        <v>306600</v>
      </c>
      <c r="F5421">
        <v>4.1086587436332797E-2</v>
      </c>
      <c r="G5421">
        <v>52</v>
      </c>
    </row>
    <row r="5422" spans="1:7" x14ac:dyDescent="0.25">
      <c r="A5422">
        <v>56501</v>
      </c>
      <c r="B5422" t="s">
        <v>8449</v>
      </c>
      <c r="C5422" t="s">
        <v>5260</v>
      </c>
      <c r="E5422">
        <v>234500</v>
      </c>
      <c r="F5422">
        <v>6.8337129840546698E-2</v>
      </c>
      <c r="G5422">
        <v>0</v>
      </c>
    </row>
    <row r="5423" spans="1:7" x14ac:dyDescent="0.25">
      <c r="A5423">
        <v>71037</v>
      </c>
      <c r="B5423" t="s">
        <v>6177</v>
      </c>
      <c r="C5423" t="s">
        <v>6091</v>
      </c>
      <c r="D5423" t="s">
        <v>8450</v>
      </c>
      <c r="E5423">
        <v>174400</v>
      </c>
      <c r="F5423">
        <v>1.9286966686148401E-2</v>
      </c>
      <c r="G5423">
        <v>77</v>
      </c>
    </row>
    <row r="5424" spans="1:7" x14ac:dyDescent="0.25">
      <c r="A5424">
        <v>2649</v>
      </c>
      <c r="B5424" t="s">
        <v>382</v>
      </c>
      <c r="C5424" t="s">
        <v>106</v>
      </c>
      <c r="D5424" t="s">
        <v>8416</v>
      </c>
      <c r="E5424">
        <v>412200</v>
      </c>
      <c r="F5424">
        <v>1.27764127764128E-2</v>
      </c>
      <c r="G5424">
        <v>101</v>
      </c>
    </row>
    <row r="5425" spans="1:7" x14ac:dyDescent="0.25">
      <c r="A5425">
        <v>21231</v>
      </c>
      <c r="B5425" t="s">
        <v>100</v>
      </c>
      <c r="C5425" t="s">
        <v>101</v>
      </c>
      <c r="D5425" t="s">
        <v>8267</v>
      </c>
      <c r="E5425">
        <v>233200</v>
      </c>
      <c r="F5425">
        <v>-1.7691659646166799E-2</v>
      </c>
      <c r="G5425">
        <v>110</v>
      </c>
    </row>
    <row r="5426" spans="1:7" x14ac:dyDescent="0.25">
      <c r="A5426">
        <v>48314</v>
      </c>
      <c r="B5426" t="s">
        <v>4692</v>
      </c>
      <c r="C5426" t="s">
        <v>4633</v>
      </c>
      <c r="D5426" t="s">
        <v>8278</v>
      </c>
      <c r="E5426">
        <v>254900</v>
      </c>
      <c r="F5426">
        <v>3.7444037444037397E-2</v>
      </c>
      <c r="G5426">
        <v>64</v>
      </c>
    </row>
    <row r="5427" spans="1:7" x14ac:dyDescent="0.25">
      <c r="A5427">
        <v>55431</v>
      </c>
      <c r="B5427" t="s">
        <v>4578</v>
      </c>
      <c r="C5427" t="s">
        <v>5260</v>
      </c>
      <c r="D5427" t="s">
        <v>8314</v>
      </c>
      <c r="E5427">
        <v>283400</v>
      </c>
      <c r="F5427">
        <v>4.2678440029433398E-2</v>
      </c>
      <c r="G5427">
        <v>64</v>
      </c>
    </row>
    <row r="5428" spans="1:7" x14ac:dyDescent="0.25">
      <c r="A5428">
        <v>1950</v>
      </c>
      <c r="B5428" t="s">
        <v>283</v>
      </c>
      <c r="C5428" t="s">
        <v>106</v>
      </c>
      <c r="D5428" t="s">
        <v>8271</v>
      </c>
      <c r="E5428">
        <v>531200</v>
      </c>
      <c r="F5428">
        <v>5.0425153252916799E-2</v>
      </c>
      <c r="G5428">
        <v>77</v>
      </c>
    </row>
    <row r="5429" spans="1:7" x14ac:dyDescent="0.25">
      <c r="A5429">
        <v>99004</v>
      </c>
      <c r="B5429" t="s">
        <v>6007</v>
      </c>
      <c r="C5429" t="s">
        <v>7521</v>
      </c>
      <c r="D5429" t="s">
        <v>8306</v>
      </c>
      <c r="E5429">
        <v>254200</v>
      </c>
      <c r="F5429">
        <v>0.101386481802426</v>
      </c>
      <c r="G5429">
        <v>59</v>
      </c>
    </row>
    <row r="5430" spans="1:7" x14ac:dyDescent="0.25">
      <c r="A5430">
        <v>27803</v>
      </c>
      <c r="B5430" t="s">
        <v>2465</v>
      </c>
      <c r="C5430" t="s">
        <v>2564</v>
      </c>
      <c r="D5430" t="s">
        <v>2465</v>
      </c>
      <c r="E5430">
        <v>138900</v>
      </c>
      <c r="F5430">
        <v>0.13202933985330101</v>
      </c>
      <c r="G5430">
        <v>116</v>
      </c>
    </row>
    <row r="5431" spans="1:7" x14ac:dyDescent="0.25">
      <c r="A5431">
        <v>70586</v>
      </c>
      <c r="B5431" t="s">
        <v>6144</v>
      </c>
      <c r="C5431" t="s">
        <v>6091</v>
      </c>
      <c r="E5431">
        <v>73400</v>
      </c>
      <c r="F5431">
        <v>0.161392405063291</v>
      </c>
      <c r="G5431">
        <v>0</v>
      </c>
    </row>
    <row r="5432" spans="1:7" x14ac:dyDescent="0.25">
      <c r="A5432">
        <v>1606</v>
      </c>
      <c r="B5432" t="s">
        <v>222</v>
      </c>
      <c r="C5432" t="s">
        <v>106</v>
      </c>
      <c r="D5432" t="s">
        <v>222</v>
      </c>
      <c r="E5432">
        <v>250000</v>
      </c>
      <c r="F5432">
        <v>2.6272577996715899E-2</v>
      </c>
      <c r="G5432">
        <v>65</v>
      </c>
    </row>
    <row r="5433" spans="1:7" x14ac:dyDescent="0.25">
      <c r="A5433">
        <v>75022</v>
      </c>
      <c r="B5433" t="s">
        <v>6399</v>
      </c>
      <c r="C5433" t="s">
        <v>6396</v>
      </c>
      <c r="D5433" t="s">
        <v>8262</v>
      </c>
      <c r="E5433">
        <v>445600</v>
      </c>
      <c r="F5433">
        <v>2.2956841138659301E-2</v>
      </c>
      <c r="G5433">
        <v>68</v>
      </c>
    </row>
    <row r="5434" spans="1:7" x14ac:dyDescent="0.25">
      <c r="A5434">
        <v>67211</v>
      </c>
      <c r="B5434" t="s">
        <v>6031</v>
      </c>
      <c r="C5434" t="s">
        <v>5958</v>
      </c>
      <c r="D5434" t="s">
        <v>6031</v>
      </c>
      <c r="E5434">
        <v>66100</v>
      </c>
      <c r="F5434">
        <v>3.9308176100628901E-2</v>
      </c>
      <c r="G5434">
        <v>53</v>
      </c>
    </row>
    <row r="5435" spans="1:7" x14ac:dyDescent="0.25">
      <c r="A5435">
        <v>4092</v>
      </c>
      <c r="B5435" t="s">
        <v>604</v>
      </c>
      <c r="C5435" t="s">
        <v>575</v>
      </c>
      <c r="D5435" t="s">
        <v>8395</v>
      </c>
      <c r="E5435">
        <v>253500</v>
      </c>
      <c r="F5435">
        <v>7.7806122448979595E-2</v>
      </c>
      <c r="G5435">
        <v>51</v>
      </c>
    </row>
    <row r="5436" spans="1:7" x14ac:dyDescent="0.25">
      <c r="A5436">
        <v>33004</v>
      </c>
      <c r="B5436" t="s">
        <v>3347</v>
      </c>
      <c r="C5436" t="s">
        <v>3212</v>
      </c>
      <c r="D5436" t="s">
        <v>8265</v>
      </c>
      <c r="E5436">
        <v>202900</v>
      </c>
      <c r="F5436">
        <v>0</v>
      </c>
      <c r="G5436">
        <v>111.5</v>
      </c>
    </row>
    <row r="5437" spans="1:7" x14ac:dyDescent="0.25">
      <c r="A5437">
        <v>48813</v>
      </c>
      <c r="B5437" t="s">
        <v>648</v>
      </c>
      <c r="C5437" t="s">
        <v>4633</v>
      </c>
      <c r="D5437" t="s">
        <v>8309</v>
      </c>
      <c r="E5437">
        <v>136900</v>
      </c>
      <c r="F5437">
        <v>3.16503391107762E-2</v>
      </c>
      <c r="G5437">
        <v>62</v>
      </c>
    </row>
    <row r="5438" spans="1:7" x14ac:dyDescent="0.25">
      <c r="A5438">
        <v>29706</v>
      </c>
      <c r="B5438" t="s">
        <v>114</v>
      </c>
      <c r="C5438" t="s">
        <v>2868</v>
      </c>
      <c r="D5438" t="s">
        <v>8258</v>
      </c>
      <c r="E5438">
        <v>72700</v>
      </c>
      <c r="F5438">
        <v>2.5387870239774301E-2</v>
      </c>
      <c r="G5438">
        <v>0</v>
      </c>
    </row>
    <row r="5439" spans="1:7" x14ac:dyDescent="0.25">
      <c r="A5439">
        <v>56537</v>
      </c>
      <c r="B5439" t="s">
        <v>8451</v>
      </c>
      <c r="C5439" t="s">
        <v>5260</v>
      </c>
      <c r="D5439" t="s">
        <v>8451</v>
      </c>
      <c r="E5439">
        <v>158900</v>
      </c>
      <c r="F5439">
        <v>1.27469725940089E-2</v>
      </c>
      <c r="G5439">
        <v>0</v>
      </c>
    </row>
    <row r="5440" spans="1:7" x14ac:dyDescent="0.25">
      <c r="A5440">
        <v>32796</v>
      </c>
      <c r="B5440" t="s">
        <v>1699</v>
      </c>
      <c r="C5440" t="s">
        <v>3212</v>
      </c>
      <c r="D5440" t="s">
        <v>8345</v>
      </c>
      <c r="E5440">
        <v>164500</v>
      </c>
      <c r="F5440">
        <v>8.3662714097496704E-2</v>
      </c>
      <c r="G5440">
        <v>72</v>
      </c>
    </row>
    <row r="5441" spans="1:7" x14ac:dyDescent="0.25">
      <c r="A5441">
        <v>35613</v>
      </c>
      <c r="B5441" t="s">
        <v>1238</v>
      </c>
      <c r="C5441" t="s">
        <v>3568</v>
      </c>
      <c r="D5441" t="s">
        <v>3620</v>
      </c>
      <c r="E5441">
        <v>191300</v>
      </c>
      <c r="F5441">
        <v>5.1098901098901098E-2</v>
      </c>
      <c r="G5441">
        <v>81.5</v>
      </c>
    </row>
    <row r="5442" spans="1:7" x14ac:dyDescent="0.25">
      <c r="A5442">
        <v>94506</v>
      </c>
      <c r="B5442" t="s">
        <v>547</v>
      </c>
      <c r="C5442" t="s">
        <v>99</v>
      </c>
      <c r="D5442" t="s">
        <v>8253</v>
      </c>
      <c r="E5442">
        <v>1321300</v>
      </c>
      <c r="F5442">
        <v>-3.3430870519385501E-2</v>
      </c>
      <c r="G5442">
        <v>50.5</v>
      </c>
    </row>
    <row r="5443" spans="1:7" x14ac:dyDescent="0.25">
      <c r="A5443">
        <v>34465</v>
      </c>
      <c r="B5443" t="s">
        <v>3529</v>
      </c>
      <c r="C5443" t="s">
        <v>3212</v>
      </c>
      <c r="D5443" t="s">
        <v>8445</v>
      </c>
      <c r="E5443">
        <v>124800</v>
      </c>
      <c r="F5443">
        <v>8.61618798955614E-2</v>
      </c>
      <c r="G5443">
        <v>78</v>
      </c>
    </row>
    <row r="5444" spans="1:7" x14ac:dyDescent="0.25">
      <c r="A5444">
        <v>80915</v>
      </c>
      <c r="B5444" t="s">
        <v>6571</v>
      </c>
      <c r="C5444" t="s">
        <v>6509</v>
      </c>
      <c r="D5444" t="s">
        <v>6571</v>
      </c>
      <c r="E5444">
        <v>252700</v>
      </c>
      <c r="F5444">
        <v>7.7152600170503002E-2</v>
      </c>
      <c r="G5444">
        <v>44</v>
      </c>
    </row>
    <row r="5445" spans="1:7" x14ac:dyDescent="0.25">
      <c r="A5445">
        <v>61455</v>
      </c>
      <c r="B5445" t="s">
        <v>4643</v>
      </c>
      <c r="C5445" t="s">
        <v>5519</v>
      </c>
      <c r="D5445" t="s">
        <v>4643</v>
      </c>
      <c r="E5445">
        <v>89900</v>
      </c>
      <c r="F5445">
        <v>4.1714947856315202E-2</v>
      </c>
      <c r="G5445">
        <v>129</v>
      </c>
    </row>
    <row r="5446" spans="1:7" x14ac:dyDescent="0.25">
      <c r="A5446">
        <v>48382</v>
      </c>
      <c r="B5446" t="s">
        <v>3086</v>
      </c>
      <c r="C5446" t="s">
        <v>4633</v>
      </c>
      <c r="D5446" t="s">
        <v>8278</v>
      </c>
      <c r="E5446">
        <v>314700</v>
      </c>
      <c r="F5446">
        <v>-1.0688462747563699E-2</v>
      </c>
      <c r="G5446">
        <v>69</v>
      </c>
    </row>
    <row r="5447" spans="1:7" x14ac:dyDescent="0.25">
      <c r="A5447">
        <v>79764</v>
      </c>
      <c r="B5447" t="s">
        <v>3435</v>
      </c>
      <c r="C5447" t="s">
        <v>6396</v>
      </c>
      <c r="D5447" t="s">
        <v>3435</v>
      </c>
      <c r="E5447">
        <v>161600</v>
      </c>
      <c r="F5447">
        <v>6.6666666666666693E-2</v>
      </c>
      <c r="G5447">
        <v>0</v>
      </c>
    </row>
    <row r="5448" spans="1:7" x14ac:dyDescent="0.25">
      <c r="A5448">
        <v>23704</v>
      </c>
      <c r="B5448" t="s">
        <v>429</v>
      </c>
      <c r="C5448" t="s">
        <v>2066</v>
      </c>
      <c r="D5448" t="s">
        <v>8266</v>
      </c>
      <c r="E5448">
        <v>124400</v>
      </c>
      <c r="F5448">
        <v>2.0508613617719398E-2</v>
      </c>
      <c r="G5448">
        <v>125</v>
      </c>
    </row>
    <row r="5449" spans="1:7" x14ac:dyDescent="0.25">
      <c r="A5449">
        <v>77503</v>
      </c>
      <c r="B5449" t="s">
        <v>2205</v>
      </c>
      <c r="C5449" t="s">
        <v>6396</v>
      </c>
      <c r="D5449" t="s">
        <v>8252</v>
      </c>
      <c r="E5449">
        <v>143900</v>
      </c>
      <c r="F5449">
        <v>5.6534508076358299E-2</v>
      </c>
      <c r="G5449">
        <v>66</v>
      </c>
    </row>
    <row r="5450" spans="1:7" x14ac:dyDescent="0.25">
      <c r="A5450">
        <v>95054</v>
      </c>
      <c r="B5450" t="s">
        <v>6741</v>
      </c>
      <c r="C5450" t="s">
        <v>99</v>
      </c>
      <c r="D5450" t="s">
        <v>8294</v>
      </c>
      <c r="E5450">
        <v>1175400</v>
      </c>
      <c r="F5450">
        <v>-0.112436759042513</v>
      </c>
      <c r="G5450">
        <v>42</v>
      </c>
    </row>
    <row r="5451" spans="1:7" x14ac:dyDescent="0.25">
      <c r="A5451">
        <v>29307</v>
      </c>
      <c r="B5451" t="s">
        <v>2901</v>
      </c>
      <c r="C5451" t="s">
        <v>2868</v>
      </c>
      <c r="D5451" t="s">
        <v>2901</v>
      </c>
      <c r="E5451">
        <v>149900</v>
      </c>
      <c r="F5451">
        <v>7.9971181556195994E-2</v>
      </c>
      <c r="G5451">
        <v>84</v>
      </c>
    </row>
    <row r="5452" spans="1:7" x14ac:dyDescent="0.25">
      <c r="A5452">
        <v>35126</v>
      </c>
      <c r="B5452" t="s">
        <v>1366</v>
      </c>
      <c r="C5452" t="s">
        <v>3568</v>
      </c>
      <c r="D5452" t="s">
        <v>8299</v>
      </c>
      <c r="E5452">
        <v>145100</v>
      </c>
      <c r="F5452">
        <v>7.9613095238095205E-2</v>
      </c>
      <c r="G5452">
        <v>79.5</v>
      </c>
    </row>
    <row r="5453" spans="1:7" x14ac:dyDescent="0.25">
      <c r="A5453">
        <v>19963</v>
      </c>
      <c r="B5453" t="s">
        <v>238</v>
      </c>
      <c r="C5453" t="s">
        <v>2044</v>
      </c>
      <c r="D5453" t="s">
        <v>284</v>
      </c>
      <c r="E5453">
        <v>206600</v>
      </c>
      <c r="F5453">
        <v>8.0543933054393294E-2</v>
      </c>
      <c r="G5453">
        <v>0</v>
      </c>
    </row>
    <row r="5454" spans="1:7" x14ac:dyDescent="0.25">
      <c r="A5454">
        <v>2445</v>
      </c>
      <c r="B5454" t="s">
        <v>352</v>
      </c>
      <c r="C5454" t="s">
        <v>106</v>
      </c>
      <c r="D5454" t="s">
        <v>8271</v>
      </c>
      <c r="E5454">
        <v>915600</v>
      </c>
      <c r="F5454">
        <v>5.4908851306830703E-3</v>
      </c>
      <c r="G5454">
        <v>70</v>
      </c>
    </row>
    <row r="5455" spans="1:7" x14ac:dyDescent="0.25">
      <c r="A5455">
        <v>92868</v>
      </c>
      <c r="B5455" t="s">
        <v>175</v>
      </c>
      <c r="C5455" t="s">
        <v>99</v>
      </c>
      <c r="D5455" t="s">
        <v>8256</v>
      </c>
      <c r="E5455">
        <v>585300</v>
      </c>
      <c r="F5455">
        <v>1.10554499913629E-2</v>
      </c>
      <c r="G5455">
        <v>58</v>
      </c>
    </row>
    <row r="5456" spans="1:7" x14ac:dyDescent="0.25">
      <c r="A5456">
        <v>34994</v>
      </c>
      <c r="B5456" t="s">
        <v>3566</v>
      </c>
      <c r="C5456" t="s">
        <v>3212</v>
      </c>
      <c r="D5456" t="s">
        <v>8297</v>
      </c>
      <c r="E5456">
        <v>157000</v>
      </c>
      <c r="F5456">
        <v>3.6303630363036299E-2</v>
      </c>
      <c r="G5456">
        <v>82</v>
      </c>
    </row>
    <row r="5457" spans="1:7" x14ac:dyDescent="0.25">
      <c r="A5457">
        <v>17552</v>
      </c>
      <c r="B5457" t="s">
        <v>1814</v>
      </c>
      <c r="C5457" t="s">
        <v>1538</v>
      </c>
      <c r="D5457" t="s">
        <v>205</v>
      </c>
      <c r="E5457">
        <v>207300</v>
      </c>
      <c r="F5457">
        <v>8.0813347236704899E-2</v>
      </c>
      <c r="G5457">
        <v>74</v>
      </c>
    </row>
    <row r="5458" spans="1:7" x14ac:dyDescent="0.25">
      <c r="A5458">
        <v>24179</v>
      </c>
      <c r="B5458" t="s">
        <v>2470</v>
      </c>
      <c r="C5458" t="s">
        <v>2066</v>
      </c>
      <c r="D5458" t="s">
        <v>2435</v>
      </c>
      <c r="E5458">
        <v>164400</v>
      </c>
      <c r="F5458">
        <v>4.3809523809523798E-2</v>
      </c>
      <c r="G5458">
        <v>67</v>
      </c>
    </row>
    <row r="5459" spans="1:7" x14ac:dyDescent="0.25">
      <c r="A5459">
        <v>77069</v>
      </c>
      <c r="B5459" t="s">
        <v>2056</v>
      </c>
      <c r="C5459" t="s">
        <v>6396</v>
      </c>
      <c r="D5459" t="s">
        <v>8252</v>
      </c>
      <c r="E5459">
        <v>253400</v>
      </c>
      <c r="F5459">
        <v>3.7674037674037701E-2</v>
      </c>
      <c r="G5459">
        <v>107</v>
      </c>
    </row>
    <row r="5460" spans="1:7" x14ac:dyDescent="0.25">
      <c r="A5460">
        <v>20876</v>
      </c>
      <c r="B5460" t="s">
        <v>1302</v>
      </c>
      <c r="C5460" t="s">
        <v>101</v>
      </c>
      <c r="D5460" t="s">
        <v>8259</v>
      </c>
      <c r="E5460">
        <v>343600</v>
      </c>
      <c r="F5460">
        <v>5.8241118229469997E-4</v>
      </c>
      <c r="G5460">
        <v>90</v>
      </c>
    </row>
    <row r="5461" spans="1:7" x14ac:dyDescent="0.25">
      <c r="A5461">
        <v>91501</v>
      </c>
      <c r="B5461" t="s">
        <v>4234</v>
      </c>
      <c r="C5461" t="s">
        <v>99</v>
      </c>
      <c r="D5461" t="s">
        <v>8256</v>
      </c>
      <c r="E5461">
        <v>885500</v>
      </c>
      <c r="F5461">
        <v>-1.80362980498253E-3</v>
      </c>
      <c r="G5461">
        <v>51.5</v>
      </c>
    </row>
    <row r="5462" spans="1:7" x14ac:dyDescent="0.25">
      <c r="A5462">
        <v>13204</v>
      </c>
      <c r="B5462" t="s">
        <v>1396</v>
      </c>
      <c r="C5462" t="s">
        <v>1075</v>
      </c>
      <c r="D5462" t="s">
        <v>1396</v>
      </c>
      <c r="E5462">
        <v>70000</v>
      </c>
      <c r="F5462">
        <v>0.109350237717908</v>
      </c>
      <c r="G5462">
        <v>94</v>
      </c>
    </row>
    <row r="5463" spans="1:7" x14ac:dyDescent="0.25">
      <c r="A5463">
        <v>14526</v>
      </c>
      <c r="B5463" t="s">
        <v>1504</v>
      </c>
      <c r="C5463" t="s">
        <v>1075</v>
      </c>
      <c r="D5463" t="s">
        <v>403</v>
      </c>
      <c r="E5463">
        <v>207900</v>
      </c>
      <c r="F5463">
        <v>6.9444444444444406E-2</v>
      </c>
      <c r="G5463">
        <v>72</v>
      </c>
    </row>
    <row r="5464" spans="1:7" x14ac:dyDescent="0.25">
      <c r="A5464">
        <v>85028</v>
      </c>
      <c r="B5464" t="s">
        <v>2207</v>
      </c>
      <c r="C5464" t="s">
        <v>6743</v>
      </c>
      <c r="D5464" t="s">
        <v>8264</v>
      </c>
      <c r="E5464">
        <v>407300</v>
      </c>
      <c r="F5464">
        <v>3.7178507766743099E-2</v>
      </c>
      <c r="G5464">
        <v>68</v>
      </c>
    </row>
    <row r="5465" spans="1:7" x14ac:dyDescent="0.25">
      <c r="A5465">
        <v>36066</v>
      </c>
      <c r="B5465" t="s">
        <v>3647</v>
      </c>
      <c r="C5465" t="s">
        <v>3568</v>
      </c>
      <c r="D5465" t="s">
        <v>1008</v>
      </c>
      <c r="E5465">
        <v>172000</v>
      </c>
      <c r="F5465">
        <v>5.58624923265807E-2</v>
      </c>
      <c r="G5465">
        <v>88.5</v>
      </c>
    </row>
    <row r="5466" spans="1:7" x14ac:dyDescent="0.25">
      <c r="A5466">
        <v>13901</v>
      </c>
      <c r="B5466" t="s">
        <v>1443</v>
      </c>
      <c r="C5466" t="s">
        <v>1075</v>
      </c>
      <c r="D5466" t="s">
        <v>1444</v>
      </c>
      <c r="E5466">
        <v>110100</v>
      </c>
      <c r="F5466">
        <v>-4.5927209705372597E-2</v>
      </c>
      <c r="G5466">
        <v>93.5</v>
      </c>
    </row>
    <row r="5467" spans="1:7" x14ac:dyDescent="0.25">
      <c r="A5467">
        <v>45822</v>
      </c>
      <c r="B5467" t="s">
        <v>4395</v>
      </c>
      <c r="C5467" t="s">
        <v>4080</v>
      </c>
      <c r="D5467" t="s">
        <v>4395</v>
      </c>
      <c r="E5467">
        <v>147700</v>
      </c>
      <c r="F5467">
        <v>3.7219101123595499E-2</v>
      </c>
      <c r="G5467">
        <v>74.5</v>
      </c>
    </row>
    <row r="5468" spans="1:7" x14ac:dyDescent="0.25">
      <c r="A5468">
        <v>28139</v>
      </c>
      <c r="B5468" t="s">
        <v>2721</v>
      </c>
      <c r="C5468" t="s">
        <v>2564</v>
      </c>
      <c r="D5468" t="s">
        <v>2695</v>
      </c>
      <c r="E5468">
        <v>154200</v>
      </c>
      <c r="F5468">
        <v>5.1124744376278099E-2</v>
      </c>
      <c r="G5468">
        <v>85.5</v>
      </c>
    </row>
    <row r="5469" spans="1:7" x14ac:dyDescent="0.25">
      <c r="A5469">
        <v>54937</v>
      </c>
      <c r="B5469" t="s">
        <v>8452</v>
      </c>
      <c r="C5469" t="s">
        <v>5049</v>
      </c>
      <c r="D5469" t="s">
        <v>8355</v>
      </c>
      <c r="E5469">
        <v>220100</v>
      </c>
      <c r="F5469">
        <v>0.12410623084780401</v>
      </c>
      <c r="G5469">
        <v>0</v>
      </c>
    </row>
    <row r="5470" spans="1:7" x14ac:dyDescent="0.25">
      <c r="A5470">
        <v>59714</v>
      </c>
      <c r="B5470" t="s">
        <v>5503</v>
      </c>
      <c r="C5470" t="s">
        <v>5488</v>
      </c>
      <c r="D5470" t="s">
        <v>5505</v>
      </c>
      <c r="E5470">
        <v>313900</v>
      </c>
      <c r="F5470">
        <v>6.4067796610169495E-2</v>
      </c>
      <c r="G5470">
        <v>61.5</v>
      </c>
    </row>
    <row r="5471" spans="1:7" x14ac:dyDescent="0.25">
      <c r="A5471">
        <v>89118</v>
      </c>
      <c r="B5471" t="s">
        <v>6854</v>
      </c>
      <c r="C5471" t="s">
        <v>6849</v>
      </c>
      <c r="D5471" t="s">
        <v>8277</v>
      </c>
      <c r="E5471">
        <v>215000</v>
      </c>
      <c r="F5471">
        <v>3.1669865642994198E-2</v>
      </c>
      <c r="G5471">
        <v>67</v>
      </c>
    </row>
    <row r="5472" spans="1:7" x14ac:dyDescent="0.25">
      <c r="A5472">
        <v>89706</v>
      </c>
      <c r="B5472" t="s">
        <v>6865</v>
      </c>
      <c r="C5472" t="s">
        <v>6849</v>
      </c>
      <c r="D5472" t="s">
        <v>6865</v>
      </c>
      <c r="E5472">
        <v>302900</v>
      </c>
      <c r="F5472">
        <v>9.0745408714440104E-2</v>
      </c>
      <c r="G5472">
        <v>56</v>
      </c>
    </row>
    <row r="5473" spans="1:7" x14ac:dyDescent="0.25">
      <c r="A5473">
        <v>17545</v>
      </c>
      <c r="B5473" t="s">
        <v>1811</v>
      </c>
      <c r="C5473" t="s">
        <v>1538</v>
      </c>
      <c r="D5473" t="s">
        <v>205</v>
      </c>
      <c r="E5473">
        <v>216700</v>
      </c>
      <c r="F5473">
        <v>5.8622374206155299E-2</v>
      </c>
      <c r="G5473">
        <v>79</v>
      </c>
    </row>
    <row r="5474" spans="1:7" x14ac:dyDescent="0.25">
      <c r="A5474">
        <v>97439</v>
      </c>
      <c r="B5474" t="s">
        <v>1013</v>
      </c>
      <c r="C5474" t="s">
        <v>7409</v>
      </c>
      <c r="D5474" t="s">
        <v>7471</v>
      </c>
      <c r="E5474">
        <v>275600</v>
      </c>
      <c r="F5474">
        <v>8.6322428064643297E-2</v>
      </c>
      <c r="G5474">
        <v>84</v>
      </c>
    </row>
    <row r="5475" spans="1:7" x14ac:dyDescent="0.25">
      <c r="A5475">
        <v>24523</v>
      </c>
      <c r="B5475" t="s">
        <v>227</v>
      </c>
      <c r="C5475" t="s">
        <v>2066</v>
      </c>
      <c r="D5475" t="s">
        <v>2494</v>
      </c>
      <c r="E5475">
        <v>147500</v>
      </c>
      <c r="F5475">
        <v>-6.77506775067751E-4</v>
      </c>
      <c r="G5475">
        <v>66</v>
      </c>
    </row>
    <row r="5476" spans="1:7" x14ac:dyDescent="0.25">
      <c r="A5476">
        <v>7450</v>
      </c>
      <c r="B5476" t="s">
        <v>813</v>
      </c>
      <c r="C5476" t="s">
        <v>733</v>
      </c>
      <c r="D5476" t="s">
        <v>8250</v>
      </c>
      <c r="E5476">
        <v>712200</v>
      </c>
      <c r="F5476">
        <v>4.2301184433164102E-3</v>
      </c>
      <c r="G5476">
        <v>121.5</v>
      </c>
    </row>
    <row r="5477" spans="1:7" x14ac:dyDescent="0.25">
      <c r="A5477">
        <v>8721</v>
      </c>
      <c r="B5477" t="s">
        <v>1029</v>
      </c>
      <c r="C5477" t="s">
        <v>733</v>
      </c>
      <c r="D5477" t="s">
        <v>8250</v>
      </c>
      <c r="E5477">
        <v>269500</v>
      </c>
      <c r="F5477">
        <v>3.7336412625096203E-2</v>
      </c>
      <c r="G5477">
        <v>114</v>
      </c>
    </row>
    <row r="5478" spans="1:7" x14ac:dyDescent="0.25">
      <c r="A5478">
        <v>21078</v>
      </c>
      <c r="B5478" t="s">
        <v>2193</v>
      </c>
      <c r="C5478" t="s">
        <v>101</v>
      </c>
      <c r="D5478" t="s">
        <v>8267</v>
      </c>
      <c r="E5478">
        <v>270200</v>
      </c>
      <c r="F5478">
        <v>2.1164021164021201E-2</v>
      </c>
      <c r="G5478">
        <v>97</v>
      </c>
    </row>
    <row r="5479" spans="1:7" x14ac:dyDescent="0.25">
      <c r="A5479">
        <v>87002</v>
      </c>
      <c r="B5479" t="s">
        <v>6815</v>
      </c>
      <c r="C5479" t="s">
        <v>6816</v>
      </c>
      <c r="D5479" t="s">
        <v>6829</v>
      </c>
      <c r="E5479">
        <v>121700</v>
      </c>
      <c r="F5479">
        <v>1.4166666666666701E-2</v>
      </c>
      <c r="G5479">
        <v>88.5</v>
      </c>
    </row>
    <row r="5480" spans="1:7" x14ac:dyDescent="0.25">
      <c r="A5480">
        <v>77038</v>
      </c>
      <c r="B5480" t="s">
        <v>2056</v>
      </c>
      <c r="C5480" t="s">
        <v>6396</v>
      </c>
      <c r="D5480" t="s">
        <v>8252</v>
      </c>
      <c r="E5480">
        <v>144000</v>
      </c>
      <c r="F5480">
        <v>0.104294478527607</v>
      </c>
      <c r="G5480">
        <v>77</v>
      </c>
    </row>
    <row r="5481" spans="1:7" x14ac:dyDescent="0.25">
      <c r="A5481">
        <v>37766</v>
      </c>
      <c r="B5481" t="s">
        <v>3820</v>
      </c>
      <c r="C5481" t="s">
        <v>3692</v>
      </c>
      <c r="D5481" t="s">
        <v>3848</v>
      </c>
      <c r="E5481">
        <v>96500</v>
      </c>
      <c r="F5481">
        <v>8.1838565022421497E-2</v>
      </c>
      <c r="G5481">
        <v>89</v>
      </c>
    </row>
    <row r="5482" spans="1:7" x14ac:dyDescent="0.25">
      <c r="A5482">
        <v>66210</v>
      </c>
      <c r="B5482" t="s">
        <v>5977</v>
      </c>
      <c r="C5482" t="s">
        <v>5958</v>
      </c>
      <c r="D5482" t="s">
        <v>5890</v>
      </c>
      <c r="E5482">
        <v>308600</v>
      </c>
      <c r="F5482">
        <v>3.7659717552118402E-2</v>
      </c>
      <c r="G5482">
        <v>43</v>
      </c>
    </row>
    <row r="5483" spans="1:7" x14ac:dyDescent="0.25">
      <c r="A5483">
        <v>80403</v>
      </c>
      <c r="B5483" t="s">
        <v>3946</v>
      </c>
      <c r="C5483" t="s">
        <v>6509</v>
      </c>
      <c r="D5483" t="s">
        <v>8274</v>
      </c>
      <c r="E5483">
        <v>574600</v>
      </c>
      <c r="F5483">
        <v>4.8348841452289702E-2</v>
      </c>
      <c r="G5483">
        <v>55</v>
      </c>
    </row>
    <row r="5484" spans="1:7" x14ac:dyDescent="0.25">
      <c r="A5484">
        <v>73115</v>
      </c>
      <c r="B5484" t="s">
        <v>6297</v>
      </c>
      <c r="C5484" t="s">
        <v>6269</v>
      </c>
      <c r="D5484" t="s">
        <v>6295</v>
      </c>
      <c r="E5484">
        <v>75300</v>
      </c>
      <c r="F5484">
        <v>6.9602272727272693E-2</v>
      </c>
      <c r="G5484">
        <v>66</v>
      </c>
    </row>
    <row r="5485" spans="1:7" x14ac:dyDescent="0.25">
      <c r="A5485">
        <v>20017</v>
      </c>
      <c r="B5485" t="s">
        <v>494</v>
      </c>
      <c r="C5485" t="s">
        <v>2064</v>
      </c>
      <c r="D5485" t="s">
        <v>8259</v>
      </c>
      <c r="E5485">
        <v>511700</v>
      </c>
      <c r="F5485">
        <v>-5.31088082901554E-2</v>
      </c>
      <c r="G5485">
        <v>63.5</v>
      </c>
    </row>
    <row r="5486" spans="1:7" x14ac:dyDescent="0.25">
      <c r="A5486">
        <v>46323</v>
      </c>
      <c r="B5486" t="s">
        <v>4454</v>
      </c>
      <c r="C5486" t="s">
        <v>4413</v>
      </c>
      <c r="D5486" t="s">
        <v>8251</v>
      </c>
      <c r="E5486">
        <v>112500</v>
      </c>
      <c r="F5486">
        <v>0.14097363083164299</v>
      </c>
      <c r="G5486">
        <v>70</v>
      </c>
    </row>
    <row r="5487" spans="1:7" x14ac:dyDescent="0.25">
      <c r="A5487">
        <v>50320</v>
      </c>
      <c r="B5487" t="s">
        <v>4980</v>
      </c>
      <c r="C5487" t="s">
        <v>4942</v>
      </c>
      <c r="D5487" t="s">
        <v>8371</v>
      </c>
      <c r="E5487">
        <v>181200</v>
      </c>
      <c r="F5487">
        <v>3.4837235865219897E-2</v>
      </c>
      <c r="G5487">
        <v>58</v>
      </c>
    </row>
    <row r="5488" spans="1:7" x14ac:dyDescent="0.25">
      <c r="A5488">
        <v>35633</v>
      </c>
      <c r="B5488" t="s">
        <v>1013</v>
      </c>
      <c r="C5488" t="s">
        <v>3568</v>
      </c>
      <c r="D5488" t="s">
        <v>8383</v>
      </c>
      <c r="E5488">
        <v>140600</v>
      </c>
      <c r="F5488">
        <v>9.3312597200622099E-2</v>
      </c>
      <c r="G5488">
        <v>90</v>
      </c>
    </row>
    <row r="5489" spans="1:7" x14ac:dyDescent="0.25">
      <c r="A5489">
        <v>83634</v>
      </c>
      <c r="B5489" t="s">
        <v>6672</v>
      </c>
      <c r="C5489" t="s">
        <v>6625</v>
      </c>
      <c r="D5489" t="s">
        <v>8317</v>
      </c>
      <c r="E5489">
        <v>266300</v>
      </c>
      <c r="F5489">
        <v>0.13998287671232901</v>
      </c>
      <c r="G5489">
        <v>54.5</v>
      </c>
    </row>
    <row r="5490" spans="1:7" x14ac:dyDescent="0.25">
      <c r="A5490">
        <v>76148</v>
      </c>
      <c r="B5490" t="s">
        <v>3798</v>
      </c>
      <c r="C5490" t="s">
        <v>6396</v>
      </c>
      <c r="D5490" t="s">
        <v>8262</v>
      </c>
      <c r="E5490">
        <v>184600</v>
      </c>
      <c r="F5490">
        <v>5.8486238532110102E-2</v>
      </c>
      <c r="G5490">
        <v>51</v>
      </c>
    </row>
    <row r="5491" spans="1:7" x14ac:dyDescent="0.25">
      <c r="A5491">
        <v>27712</v>
      </c>
      <c r="B5491" t="s">
        <v>549</v>
      </c>
      <c r="C5491" t="s">
        <v>2564</v>
      </c>
      <c r="D5491" t="s">
        <v>8300</v>
      </c>
      <c r="E5491">
        <v>252000</v>
      </c>
      <c r="F5491">
        <v>7.9229122055674506E-2</v>
      </c>
      <c r="G5491">
        <v>56</v>
      </c>
    </row>
    <row r="5492" spans="1:7" x14ac:dyDescent="0.25">
      <c r="A5492">
        <v>95448</v>
      </c>
      <c r="B5492" t="s">
        <v>7273</v>
      </c>
      <c r="C5492" t="s">
        <v>99</v>
      </c>
      <c r="D5492" t="s">
        <v>6847</v>
      </c>
      <c r="E5492">
        <v>832300</v>
      </c>
      <c r="F5492">
        <v>-6.6195444855828595E-2</v>
      </c>
      <c r="G5492">
        <v>91</v>
      </c>
    </row>
    <row r="5493" spans="1:7" x14ac:dyDescent="0.25">
      <c r="A5493">
        <v>44709</v>
      </c>
      <c r="B5493" t="s">
        <v>294</v>
      </c>
      <c r="C5493" t="s">
        <v>4080</v>
      </c>
      <c r="D5493" t="s">
        <v>8330</v>
      </c>
      <c r="E5493">
        <v>119200</v>
      </c>
      <c r="F5493">
        <v>7.0979335130278501E-2</v>
      </c>
      <c r="G5493">
        <v>58</v>
      </c>
    </row>
    <row r="5494" spans="1:7" x14ac:dyDescent="0.25">
      <c r="A5494">
        <v>7901</v>
      </c>
      <c r="B5494" t="s">
        <v>907</v>
      </c>
      <c r="C5494" t="s">
        <v>733</v>
      </c>
      <c r="D5494" t="s">
        <v>8250</v>
      </c>
      <c r="E5494">
        <v>848400</v>
      </c>
      <c r="F5494">
        <v>-9.8039215686274508E-3</v>
      </c>
      <c r="G5494">
        <v>119</v>
      </c>
    </row>
    <row r="5495" spans="1:7" x14ac:dyDescent="0.25">
      <c r="A5495">
        <v>28501</v>
      </c>
      <c r="B5495" t="s">
        <v>2791</v>
      </c>
      <c r="C5495" t="s">
        <v>2564</v>
      </c>
      <c r="D5495" t="s">
        <v>2791</v>
      </c>
      <c r="E5495">
        <v>71000</v>
      </c>
      <c r="F5495">
        <v>3.1976744186046499E-2</v>
      </c>
      <c r="G5495">
        <v>136</v>
      </c>
    </row>
    <row r="5496" spans="1:7" x14ac:dyDescent="0.25">
      <c r="A5496">
        <v>57078</v>
      </c>
      <c r="B5496" t="s">
        <v>5466</v>
      </c>
      <c r="C5496" t="s">
        <v>5459</v>
      </c>
      <c r="D5496" t="s">
        <v>5466</v>
      </c>
      <c r="E5496">
        <v>181800</v>
      </c>
      <c r="F5496">
        <v>8.9275014979029399E-2</v>
      </c>
      <c r="G5496">
        <v>0</v>
      </c>
    </row>
    <row r="5497" spans="1:7" x14ac:dyDescent="0.25">
      <c r="A5497">
        <v>94706</v>
      </c>
      <c r="B5497" t="s">
        <v>1275</v>
      </c>
      <c r="C5497" t="s">
        <v>99</v>
      </c>
      <c r="D5497" t="s">
        <v>8253</v>
      </c>
      <c r="E5497">
        <v>981800</v>
      </c>
      <c r="F5497">
        <v>-4.5405930967428301E-2</v>
      </c>
      <c r="G5497">
        <v>43</v>
      </c>
    </row>
    <row r="5498" spans="1:7" x14ac:dyDescent="0.25">
      <c r="A5498">
        <v>43812</v>
      </c>
      <c r="B5498" t="s">
        <v>4171</v>
      </c>
      <c r="C5498" t="s">
        <v>4080</v>
      </c>
      <c r="D5498" t="s">
        <v>4171</v>
      </c>
      <c r="E5498">
        <v>90800</v>
      </c>
      <c r="F5498">
        <v>7.2018890200708396E-2</v>
      </c>
      <c r="G5498">
        <v>99.5</v>
      </c>
    </row>
    <row r="5499" spans="1:7" x14ac:dyDescent="0.25">
      <c r="A5499">
        <v>27896</v>
      </c>
      <c r="B5499" t="s">
        <v>2673</v>
      </c>
      <c r="C5499" t="s">
        <v>2564</v>
      </c>
      <c r="D5499" t="s">
        <v>2673</v>
      </c>
      <c r="E5499">
        <v>181400</v>
      </c>
      <c r="F5499">
        <v>3.7164093767867397E-2</v>
      </c>
      <c r="G5499">
        <v>60.5</v>
      </c>
    </row>
    <row r="5500" spans="1:7" x14ac:dyDescent="0.25">
      <c r="A5500">
        <v>21037</v>
      </c>
      <c r="B5500" t="s">
        <v>742</v>
      </c>
      <c r="C5500" t="s">
        <v>101</v>
      </c>
      <c r="D5500" t="s">
        <v>8267</v>
      </c>
      <c r="E5500">
        <v>390300</v>
      </c>
      <c r="F5500">
        <v>1.9326194828937101E-2</v>
      </c>
      <c r="G5500">
        <v>98</v>
      </c>
    </row>
    <row r="5501" spans="1:7" x14ac:dyDescent="0.25">
      <c r="A5501">
        <v>67204</v>
      </c>
      <c r="B5501" t="s">
        <v>6031</v>
      </c>
      <c r="C5501" t="s">
        <v>5958</v>
      </c>
      <c r="D5501" t="s">
        <v>6031</v>
      </c>
      <c r="E5501">
        <v>118100</v>
      </c>
      <c r="F5501">
        <v>5.0711743772242003E-2</v>
      </c>
      <c r="G5501">
        <v>70</v>
      </c>
    </row>
    <row r="5502" spans="1:7" x14ac:dyDescent="0.25">
      <c r="A5502">
        <v>23502</v>
      </c>
      <c r="B5502" t="s">
        <v>308</v>
      </c>
      <c r="C5502" t="s">
        <v>2066</v>
      </c>
      <c r="D5502" t="s">
        <v>8266</v>
      </c>
      <c r="E5502">
        <v>203100</v>
      </c>
      <c r="F5502">
        <v>5.1786639047125799E-2</v>
      </c>
      <c r="G5502">
        <v>78</v>
      </c>
    </row>
    <row r="5503" spans="1:7" x14ac:dyDescent="0.25">
      <c r="A5503">
        <v>93560</v>
      </c>
      <c r="B5503" t="s">
        <v>7123</v>
      </c>
      <c r="C5503" t="s">
        <v>99</v>
      </c>
      <c r="D5503" t="s">
        <v>7095</v>
      </c>
      <c r="E5503">
        <v>254600</v>
      </c>
      <c r="F5503">
        <v>4.5155993431855501E-2</v>
      </c>
      <c r="G5503">
        <v>70</v>
      </c>
    </row>
    <row r="5504" spans="1:7" x14ac:dyDescent="0.25">
      <c r="A5504">
        <v>95949</v>
      </c>
      <c r="B5504" t="s">
        <v>7338</v>
      </c>
      <c r="C5504" t="s">
        <v>99</v>
      </c>
      <c r="D5504" t="s">
        <v>8400</v>
      </c>
      <c r="E5504">
        <v>415900</v>
      </c>
      <c r="F5504">
        <v>3.0475718533201201E-2</v>
      </c>
      <c r="G5504">
        <v>84</v>
      </c>
    </row>
    <row r="5505" spans="1:7" x14ac:dyDescent="0.25">
      <c r="A5505">
        <v>77578</v>
      </c>
      <c r="B5505" t="s">
        <v>8085</v>
      </c>
      <c r="C5505" t="s">
        <v>6396</v>
      </c>
      <c r="D5505" t="s">
        <v>8252</v>
      </c>
      <c r="E5505">
        <v>284300</v>
      </c>
      <c r="F5505">
        <v>3.41942524554383E-2</v>
      </c>
      <c r="G5505">
        <v>78.5</v>
      </c>
    </row>
    <row r="5506" spans="1:7" x14ac:dyDescent="0.25">
      <c r="A5506">
        <v>80002</v>
      </c>
      <c r="B5506" t="s">
        <v>6508</v>
      </c>
      <c r="C5506" t="s">
        <v>6509</v>
      </c>
      <c r="D5506" t="s">
        <v>8274</v>
      </c>
      <c r="E5506">
        <v>387600</v>
      </c>
      <c r="F5506">
        <v>2.62112787926926E-2</v>
      </c>
      <c r="G5506">
        <v>47</v>
      </c>
    </row>
    <row r="5507" spans="1:7" x14ac:dyDescent="0.25">
      <c r="A5507">
        <v>33609</v>
      </c>
      <c r="B5507" t="s">
        <v>3445</v>
      </c>
      <c r="C5507" t="s">
        <v>3212</v>
      </c>
      <c r="D5507" t="s">
        <v>8283</v>
      </c>
      <c r="E5507">
        <v>355400</v>
      </c>
      <c r="F5507">
        <v>3.3439953474847302E-2</v>
      </c>
      <c r="G5507">
        <v>83</v>
      </c>
    </row>
    <row r="5508" spans="1:7" x14ac:dyDescent="0.25">
      <c r="A5508">
        <v>34442</v>
      </c>
      <c r="B5508" t="s">
        <v>3524</v>
      </c>
      <c r="C5508" t="s">
        <v>3212</v>
      </c>
      <c r="D5508" t="s">
        <v>8445</v>
      </c>
      <c r="E5508">
        <v>214700</v>
      </c>
      <c r="F5508">
        <v>4.833984375E-2</v>
      </c>
      <c r="G5508">
        <v>92</v>
      </c>
    </row>
    <row r="5509" spans="1:7" x14ac:dyDescent="0.25">
      <c r="A5509">
        <v>92606</v>
      </c>
      <c r="B5509" t="s">
        <v>7027</v>
      </c>
      <c r="C5509" t="s">
        <v>99</v>
      </c>
      <c r="D5509" t="s">
        <v>8256</v>
      </c>
      <c r="E5509">
        <v>865000</v>
      </c>
      <c r="F5509">
        <v>-1.35705325578743E-2</v>
      </c>
      <c r="G5509">
        <v>63</v>
      </c>
    </row>
    <row r="5510" spans="1:7" x14ac:dyDescent="0.25">
      <c r="A5510">
        <v>21012</v>
      </c>
      <c r="B5510" t="s">
        <v>2174</v>
      </c>
      <c r="C5510" t="s">
        <v>101</v>
      </c>
      <c r="D5510" t="s">
        <v>8267</v>
      </c>
      <c r="E5510">
        <v>407900</v>
      </c>
      <c r="F5510">
        <v>-1.04318292091218E-2</v>
      </c>
      <c r="G5510">
        <v>95</v>
      </c>
    </row>
    <row r="5511" spans="1:7" x14ac:dyDescent="0.25">
      <c r="A5511">
        <v>55038</v>
      </c>
      <c r="B5511" t="s">
        <v>5273</v>
      </c>
      <c r="C5511" t="s">
        <v>5260</v>
      </c>
      <c r="D5511" t="s">
        <v>8314</v>
      </c>
      <c r="E5511">
        <v>305600</v>
      </c>
      <c r="F5511">
        <v>5.8538275025978498E-2</v>
      </c>
      <c r="G5511">
        <v>62</v>
      </c>
    </row>
    <row r="5512" spans="1:7" x14ac:dyDescent="0.25">
      <c r="A5512">
        <v>75146</v>
      </c>
      <c r="B5512" t="s">
        <v>205</v>
      </c>
      <c r="C5512" t="s">
        <v>6396</v>
      </c>
      <c r="D5512" t="s">
        <v>8262</v>
      </c>
      <c r="E5512">
        <v>193000</v>
      </c>
      <c r="F5512">
        <v>9.1011871113623494E-2</v>
      </c>
      <c r="G5512">
        <v>57.5</v>
      </c>
    </row>
    <row r="5513" spans="1:7" x14ac:dyDescent="0.25">
      <c r="A5513">
        <v>3246</v>
      </c>
      <c r="B5513" t="s">
        <v>482</v>
      </c>
      <c r="C5513" t="s">
        <v>444</v>
      </c>
      <c r="D5513" t="s">
        <v>482</v>
      </c>
      <c r="E5513">
        <v>200900</v>
      </c>
      <c r="F5513">
        <v>7.6057846813069097E-2</v>
      </c>
      <c r="G5513">
        <v>77.5</v>
      </c>
    </row>
    <row r="5514" spans="1:7" x14ac:dyDescent="0.25">
      <c r="A5514">
        <v>44641</v>
      </c>
      <c r="B5514" t="s">
        <v>3823</v>
      </c>
      <c r="C5514" t="s">
        <v>4080</v>
      </c>
      <c r="D5514" t="s">
        <v>8330</v>
      </c>
      <c r="E5514">
        <v>142500</v>
      </c>
      <c r="F5514">
        <v>4.8565121412803502E-2</v>
      </c>
      <c r="G5514">
        <v>62</v>
      </c>
    </row>
    <row r="5515" spans="1:7" x14ac:dyDescent="0.25">
      <c r="A5515">
        <v>91361</v>
      </c>
      <c r="B5515" t="s">
        <v>6923</v>
      </c>
      <c r="C5515" t="s">
        <v>99</v>
      </c>
      <c r="D5515" t="s">
        <v>8296</v>
      </c>
      <c r="E5515">
        <v>1035200</v>
      </c>
      <c r="F5515">
        <v>1.1925708699902201E-2</v>
      </c>
      <c r="G5515">
        <v>68</v>
      </c>
    </row>
    <row r="5516" spans="1:7" x14ac:dyDescent="0.25">
      <c r="A5516">
        <v>73521</v>
      </c>
      <c r="B5516" t="s">
        <v>6306</v>
      </c>
      <c r="C5516" t="s">
        <v>6269</v>
      </c>
      <c r="D5516" t="s">
        <v>6306</v>
      </c>
      <c r="E5516">
        <v>58100</v>
      </c>
      <c r="F5516">
        <v>3.9355992844364897E-2</v>
      </c>
      <c r="G5516">
        <v>125.5</v>
      </c>
    </row>
    <row r="5517" spans="1:7" x14ac:dyDescent="0.25">
      <c r="A5517">
        <v>19006</v>
      </c>
      <c r="B5517" t="s">
        <v>1951</v>
      </c>
      <c r="C5517" t="s">
        <v>1538</v>
      </c>
      <c r="D5517" t="s">
        <v>8293</v>
      </c>
      <c r="E5517">
        <v>405700</v>
      </c>
      <c r="F5517">
        <v>1.70468789170218E-2</v>
      </c>
      <c r="G5517">
        <v>100.5</v>
      </c>
    </row>
    <row r="5518" spans="1:7" x14ac:dyDescent="0.25">
      <c r="A5518">
        <v>38555</v>
      </c>
      <c r="B5518" t="s">
        <v>3633</v>
      </c>
      <c r="C5518" t="s">
        <v>3692</v>
      </c>
      <c r="D5518" t="s">
        <v>3633</v>
      </c>
      <c r="E5518">
        <v>133700</v>
      </c>
      <c r="F5518">
        <v>7.8225806451612895E-2</v>
      </c>
      <c r="G5518">
        <v>104</v>
      </c>
    </row>
    <row r="5519" spans="1:7" x14ac:dyDescent="0.25">
      <c r="A5519">
        <v>92551</v>
      </c>
      <c r="B5519" t="s">
        <v>7017</v>
      </c>
      <c r="C5519" t="s">
        <v>99</v>
      </c>
      <c r="D5519" t="s">
        <v>8282</v>
      </c>
      <c r="E5519">
        <v>326100</v>
      </c>
      <c r="F5519">
        <v>4.0191387559808597E-2</v>
      </c>
      <c r="G5519">
        <v>53</v>
      </c>
    </row>
    <row r="5520" spans="1:7" x14ac:dyDescent="0.25">
      <c r="A5520">
        <v>85901</v>
      </c>
      <c r="B5520" t="s">
        <v>6797</v>
      </c>
      <c r="C5520" t="s">
        <v>6743</v>
      </c>
      <c r="D5520" t="s">
        <v>6797</v>
      </c>
      <c r="E5520">
        <v>241300</v>
      </c>
      <c r="F5520">
        <v>0.10132359653126401</v>
      </c>
      <c r="G5520">
        <v>96</v>
      </c>
    </row>
    <row r="5521" spans="1:7" x14ac:dyDescent="0.25">
      <c r="A5521">
        <v>29644</v>
      </c>
      <c r="B5521" t="s">
        <v>2954</v>
      </c>
      <c r="C5521" t="s">
        <v>2868</v>
      </c>
      <c r="D5521" t="s">
        <v>8303</v>
      </c>
      <c r="E5521">
        <v>170700</v>
      </c>
      <c r="F5521">
        <v>7.7651515151515194E-2</v>
      </c>
      <c r="G5521">
        <v>77</v>
      </c>
    </row>
    <row r="5522" spans="1:7" x14ac:dyDescent="0.25">
      <c r="A5522">
        <v>30017</v>
      </c>
      <c r="B5522" t="s">
        <v>2994</v>
      </c>
      <c r="C5522" t="s">
        <v>2990</v>
      </c>
      <c r="D5522" t="s">
        <v>8261</v>
      </c>
      <c r="E5522">
        <v>263200</v>
      </c>
      <c r="F5522">
        <v>5.91549295774648E-2</v>
      </c>
      <c r="G5522">
        <v>62</v>
      </c>
    </row>
    <row r="5523" spans="1:7" x14ac:dyDescent="0.25">
      <c r="A5523">
        <v>33948</v>
      </c>
      <c r="B5523" t="s">
        <v>3495</v>
      </c>
      <c r="C5523" t="s">
        <v>3212</v>
      </c>
      <c r="D5523" t="s">
        <v>3498</v>
      </c>
      <c r="E5523">
        <v>186800</v>
      </c>
      <c r="F5523">
        <v>5.8356940509915002E-2</v>
      </c>
      <c r="G5523">
        <v>95.5</v>
      </c>
    </row>
    <row r="5524" spans="1:7" x14ac:dyDescent="0.25">
      <c r="A5524">
        <v>98108</v>
      </c>
      <c r="B5524" t="s">
        <v>7542</v>
      </c>
      <c r="C5524" t="s">
        <v>7521</v>
      </c>
      <c r="D5524" t="s">
        <v>8268</v>
      </c>
      <c r="E5524">
        <v>542400</v>
      </c>
      <c r="F5524">
        <v>-4.0509464001415203E-2</v>
      </c>
      <c r="G5524">
        <v>48</v>
      </c>
    </row>
    <row r="5525" spans="1:7" x14ac:dyDescent="0.25">
      <c r="A5525">
        <v>74804</v>
      </c>
      <c r="B5525" t="s">
        <v>5982</v>
      </c>
      <c r="C5525" t="s">
        <v>6269</v>
      </c>
      <c r="D5525" t="s">
        <v>5982</v>
      </c>
      <c r="E5525">
        <v>130800</v>
      </c>
      <c r="F5525">
        <v>3.2359905288082101E-2</v>
      </c>
      <c r="G5525">
        <v>82</v>
      </c>
    </row>
    <row r="5526" spans="1:7" x14ac:dyDescent="0.25">
      <c r="A5526">
        <v>37321</v>
      </c>
      <c r="B5526" t="s">
        <v>2183</v>
      </c>
      <c r="C5526" t="s">
        <v>3692</v>
      </c>
      <c r="D5526" t="s">
        <v>2183</v>
      </c>
      <c r="E5526">
        <v>123400</v>
      </c>
      <c r="F5526">
        <v>0.18539865513928899</v>
      </c>
      <c r="G5526">
        <v>101</v>
      </c>
    </row>
    <row r="5527" spans="1:7" x14ac:dyDescent="0.25">
      <c r="A5527">
        <v>30106</v>
      </c>
      <c r="B5527" t="s">
        <v>3018</v>
      </c>
      <c r="C5527" t="s">
        <v>2990</v>
      </c>
      <c r="D5527" t="s">
        <v>8261</v>
      </c>
      <c r="E5527">
        <v>169500</v>
      </c>
      <c r="F5527">
        <v>8.1684747925973203E-2</v>
      </c>
      <c r="G5527">
        <v>60.5</v>
      </c>
    </row>
    <row r="5528" spans="1:7" x14ac:dyDescent="0.25">
      <c r="A5528">
        <v>60661</v>
      </c>
      <c r="B5528" t="s">
        <v>5660</v>
      </c>
      <c r="C5528" t="s">
        <v>5519</v>
      </c>
      <c r="D5528" t="s">
        <v>8251</v>
      </c>
      <c r="E5528">
        <v>325800</v>
      </c>
      <c r="F5528">
        <v>5.2452946621413098E-3</v>
      </c>
      <c r="G5528">
        <v>79</v>
      </c>
    </row>
    <row r="5529" spans="1:7" x14ac:dyDescent="0.25">
      <c r="A5529">
        <v>29340</v>
      </c>
      <c r="B5529" t="s">
        <v>8189</v>
      </c>
      <c r="C5529" t="s">
        <v>2868</v>
      </c>
      <c r="D5529" t="s">
        <v>8189</v>
      </c>
      <c r="E5529">
        <v>63400</v>
      </c>
      <c r="F5529">
        <v>0.13416815742397101</v>
      </c>
      <c r="G5529">
        <v>94</v>
      </c>
    </row>
    <row r="5530" spans="1:7" x14ac:dyDescent="0.25">
      <c r="A5530">
        <v>11001</v>
      </c>
      <c r="B5530" t="s">
        <v>1132</v>
      </c>
      <c r="C5530" t="s">
        <v>1075</v>
      </c>
      <c r="D5530" t="s">
        <v>8250</v>
      </c>
      <c r="E5530">
        <v>629800</v>
      </c>
      <c r="F5530">
        <v>1.8599385411612501E-2</v>
      </c>
      <c r="G5530">
        <v>108</v>
      </c>
    </row>
    <row r="5531" spans="1:7" x14ac:dyDescent="0.25">
      <c r="A5531">
        <v>66209</v>
      </c>
      <c r="B5531" t="s">
        <v>5984</v>
      </c>
      <c r="C5531" t="s">
        <v>5958</v>
      </c>
      <c r="D5531" t="s">
        <v>5890</v>
      </c>
      <c r="E5531">
        <v>440600</v>
      </c>
      <c r="F5531">
        <v>5.9360730593607299E-3</v>
      </c>
      <c r="G5531">
        <v>60</v>
      </c>
    </row>
    <row r="5532" spans="1:7" x14ac:dyDescent="0.25">
      <c r="A5532">
        <v>98264</v>
      </c>
      <c r="B5532" t="s">
        <v>7565</v>
      </c>
      <c r="C5532" t="s">
        <v>7521</v>
      </c>
      <c r="D5532" t="s">
        <v>293</v>
      </c>
      <c r="E5532">
        <v>380500</v>
      </c>
      <c r="F5532">
        <v>3.6220043572984799E-2</v>
      </c>
      <c r="G5532">
        <v>56</v>
      </c>
    </row>
    <row r="5533" spans="1:7" x14ac:dyDescent="0.25">
      <c r="A5533">
        <v>91201</v>
      </c>
      <c r="B5533" t="s">
        <v>6753</v>
      </c>
      <c r="C5533" t="s">
        <v>99</v>
      </c>
      <c r="D5533" t="s">
        <v>8256</v>
      </c>
      <c r="E5533">
        <v>872900</v>
      </c>
      <c r="F5533">
        <v>-4.7885075818036704E-3</v>
      </c>
      <c r="G5533">
        <v>54</v>
      </c>
    </row>
    <row r="5534" spans="1:7" x14ac:dyDescent="0.25">
      <c r="A5534">
        <v>43231</v>
      </c>
      <c r="B5534" t="s">
        <v>2838</v>
      </c>
      <c r="C5534" t="s">
        <v>4080</v>
      </c>
      <c r="D5534" t="s">
        <v>2838</v>
      </c>
      <c r="E5534">
        <v>172100</v>
      </c>
      <c r="F5534">
        <v>7.6297686053783606E-2</v>
      </c>
      <c r="G5534">
        <v>54</v>
      </c>
    </row>
    <row r="5535" spans="1:7" x14ac:dyDescent="0.25">
      <c r="A5535">
        <v>91307</v>
      </c>
      <c r="B5535" t="s">
        <v>98</v>
      </c>
      <c r="C5535" t="s">
        <v>99</v>
      </c>
      <c r="D5535" t="s">
        <v>8256</v>
      </c>
      <c r="E5535">
        <v>683900</v>
      </c>
      <c r="F5535">
        <v>1.3185185185185201E-2</v>
      </c>
      <c r="G5535">
        <v>57</v>
      </c>
    </row>
    <row r="5536" spans="1:7" x14ac:dyDescent="0.25">
      <c r="A5536">
        <v>19061</v>
      </c>
      <c r="B5536" t="s">
        <v>1971</v>
      </c>
      <c r="C5536" t="s">
        <v>1538</v>
      </c>
      <c r="D5536" t="s">
        <v>8293</v>
      </c>
      <c r="E5536">
        <v>158100</v>
      </c>
      <c r="F5536">
        <v>0.12606837606837601</v>
      </c>
      <c r="G5536">
        <v>68</v>
      </c>
    </row>
    <row r="5537" spans="1:7" x14ac:dyDescent="0.25">
      <c r="A5537">
        <v>32407</v>
      </c>
      <c r="B5537" t="s">
        <v>3264</v>
      </c>
      <c r="C5537" t="s">
        <v>3212</v>
      </c>
      <c r="D5537" t="s">
        <v>3262</v>
      </c>
      <c r="E5537">
        <v>246900</v>
      </c>
      <c r="F5537">
        <v>5.69349315068493E-2</v>
      </c>
      <c r="G5537">
        <v>102</v>
      </c>
    </row>
    <row r="5538" spans="1:7" x14ac:dyDescent="0.25">
      <c r="A5538">
        <v>92596</v>
      </c>
      <c r="B5538" t="s">
        <v>267</v>
      </c>
      <c r="C5538" t="s">
        <v>99</v>
      </c>
      <c r="D5538" t="s">
        <v>8282</v>
      </c>
      <c r="E5538">
        <v>438400</v>
      </c>
      <c r="F5538">
        <v>1.48148148148148E-2</v>
      </c>
      <c r="G5538">
        <v>82</v>
      </c>
    </row>
    <row r="5539" spans="1:7" x14ac:dyDescent="0.25">
      <c r="A5539">
        <v>44123</v>
      </c>
      <c r="B5539" t="s">
        <v>4213</v>
      </c>
      <c r="C5539" t="s">
        <v>4080</v>
      </c>
      <c r="D5539" t="s">
        <v>8270</v>
      </c>
      <c r="E5539">
        <v>75800</v>
      </c>
      <c r="F5539">
        <v>7.0621468926553702E-2</v>
      </c>
      <c r="G5539">
        <v>73</v>
      </c>
    </row>
    <row r="5540" spans="1:7" x14ac:dyDescent="0.25">
      <c r="A5540">
        <v>32826</v>
      </c>
      <c r="B5540" t="s">
        <v>3324</v>
      </c>
      <c r="C5540" t="s">
        <v>3212</v>
      </c>
      <c r="D5540" t="s">
        <v>8272</v>
      </c>
      <c r="E5540">
        <v>234100</v>
      </c>
      <c r="F5540">
        <v>6.0235507246376802E-2</v>
      </c>
      <c r="G5540">
        <v>52</v>
      </c>
    </row>
    <row r="5541" spans="1:7" x14ac:dyDescent="0.25">
      <c r="A5541">
        <v>19106</v>
      </c>
      <c r="B5541" t="s">
        <v>1984</v>
      </c>
      <c r="C5541" t="s">
        <v>1538</v>
      </c>
      <c r="D5541" t="s">
        <v>8293</v>
      </c>
      <c r="E5541">
        <v>388300</v>
      </c>
      <c r="F5541">
        <v>-1.94444444444444E-2</v>
      </c>
      <c r="G5541">
        <v>113</v>
      </c>
    </row>
    <row r="5542" spans="1:7" x14ac:dyDescent="0.25">
      <c r="A5542">
        <v>28326</v>
      </c>
      <c r="B5542" t="s">
        <v>2735</v>
      </c>
      <c r="C5542" t="s">
        <v>2564</v>
      </c>
      <c r="D5542" t="s">
        <v>2737</v>
      </c>
      <c r="E5542">
        <v>187900</v>
      </c>
      <c r="F5542">
        <v>3.5832414553472997E-2</v>
      </c>
      <c r="G5542">
        <v>76</v>
      </c>
    </row>
    <row r="5543" spans="1:7" x14ac:dyDescent="0.25">
      <c r="A5543">
        <v>77505</v>
      </c>
      <c r="B5543" t="s">
        <v>2205</v>
      </c>
      <c r="C5543" t="s">
        <v>6396</v>
      </c>
      <c r="D5543" t="s">
        <v>8252</v>
      </c>
      <c r="E5543">
        <v>230700</v>
      </c>
      <c r="F5543">
        <v>5.1504102096627202E-2</v>
      </c>
      <c r="G5543">
        <v>54.5</v>
      </c>
    </row>
    <row r="5544" spans="1:7" x14ac:dyDescent="0.25">
      <c r="A5544">
        <v>53589</v>
      </c>
      <c r="B5544" t="s">
        <v>313</v>
      </c>
      <c r="C5544" t="s">
        <v>5049</v>
      </c>
      <c r="D5544" t="s">
        <v>558</v>
      </c>
      <c r="E5544">
        <v>252700</v>
      </c>
      <c r="F5544">
        <v>4.7244094488188997E-2</v>
      </c>
      <c r="G5544">
        <v>70</v>
      </c>
    </row>
    <row r="5545" spans="1:7" x14ac:dyDescent="0.25">
      <c r="A5545">
        <v>35235</v>
      </c>
      <c r="B5545" t="s">
        <v>3602</v>
      </c>
      <c r="C5545" t="s">
        <v>3568</v>
      </c>
      <c r="D5545" t="s">
        <v>8299</v>
      </c>
      <c r="E5545">
        <v>118800</v>
      </c>
      <c r="F5545">
        <v>6.4516129032258104E-2</v>
      </c>
      <c r="G5545">
        <v>58</v>
      </c>
    </row>
    <row r="5546" spans="1:7" x14ac:dyDescent="0.25">
      <c r="A5546">
        <v>35150</v>
      </c>
      <c r="B5546" t="s">
        <v>7887</v>
      </c>
      <c r="C5546" t="s">
        <v>3568</v>
      </c>
      <c r="D5546" t="s">
        <v>8424</v>
      </c>
      <c r="E5546">
        <v>89600</v>
      </c>
      <c r="F5546">
        <v>6.4133016627078404E-2</v>
      </c>
      <c r="G5546">
        <v>90</v>
      </c>
    </row>
    <row r="5547" spans="1:7" x14ac:dyDescent="0.25">
      <c r="A5547">
        <v>14206</v>
      </c>
      <c r="B5547" t="s">
        <v>1471</v>
      </c>
      <c r="C5547" t="s">
        <v>1075</v>
      </c>
      <c r="D5547" t="s">
        <v>8302</v>
      </c>
      <c r="E5547">
        <v>89900</v>
      </c>
      <c r="F5547">
        <v>8.0528846153846201E-2</v>
      </c>
      <c r="G5547">
        <v>90</v>
      </c>
    </row>
    <row r="5548" spans="1:7" x14ac:dyDescent="0.25">
      <c r="A5548">
        <v>31008</v>
      </c>
      <c r="B5548" t="s">
        <v>3150</v>
      </c>
      <c r="C5548" t="s">
        <v>2990</v>
      </c>
      <c r="D5548" t="s">
        <v>3164</v>
      </c>
      <c r="E5548">
        <v>165100</v>
      </c>
      <c r="F5548">
        <v>5.9691912708600803E-2</v>
      </c>
      <c r="G5548">
        <v>78</v>
      </c>
    </row>
    <row r="5549" spans="1:7" x14ac:dyDescent="0.25">
      <c r="A5549">
        <v>7201</v>
      </c>
      <c r="B5549" t="s">
        <v>789</v>
      </c>
      <c r="C5549" t="s">
        <v>733</v>
      </c>
      <c r="D5549" t="s">
        <v>8250</v>
      </c>
      <c r="E5549">
        <v>298300</v>
      </c>
      <c r="F5549">
        <v>0.28577586206896499</v>
      </c>
      <c r="G5549">
        <v>116</v>
      </c>
    </row>
    <row r="5550" spans="1:7" x14ac:dyDescent="0.25">
      <c r="A5550">
        <v>48033</v>
      </c>
      <c r="B5550" t="s">
        <v>4641</v>
      </c>
      <c r="C5550" t="s">
        <v>4633</v>
      </c>
      <c r="D5550" t="s">
        <v>8278</v>
      </c>
      <c r="E5550">
        <v>159200</v>
      </c>
      <c r="F5550">
        <v>6.0626249167221903E-2</v>
      </c>
      <c r="G5550">
        <v>62</v>
      </c>
    </row>
    <row r="5551" spans="1:7" x14ac:dyDescent="0.25">
      <c r="A5551">
        <v>34482</v>
      </c>
      <c r="B5551" t="s">
        <v>3530</v>
      </c>
      <c r="C5551" t="s">
        <v>3212</v>
      </c>
      <c r="D5551" t="s">
        <v>3530</v>
      </c>
      <c r="E5551">
        <v>171400</v>
      </c>
      <c r="F5551">
        <v>5.9332509270704603E-2</v>
      </c>
      <c r="G5551">
        <v>98</v>
      </c>
    </row>
    <row r="5552" spans="1:7" x14ac:dyDescent="0.25">
      <c r="A5552">
        <v>1749</v>
      </c>
      <c r="B5552" t="s">
        <v>234</v>
      </c>
      <c r="C5552" t="s">
        <v>106</v>
      </c>
      <c r="D5552" t="s">
        <v>8271</v>
      </c>
      <c r="E5552">
        <v>369800</v>
      </c>
      <c r="F5552">
        <v>-4.0398599515216798E-3</v>
      </c>
      <c r="G5552">
        <v>63</v>
      </c>
    </row>
    <row r="5553" spans="1:7" x14ac:dyDescent="0.25">
      <c r="A5553">
        <v>60430</v>
      </c>
      <c r="B5553" t="s">
        <v>3603</v>
      </c>
      <c r="C5553" t="s">
        <v>5519</v>
      </c>
      <c r="D5553" t="s">
        <v>8251</v>
      </c>
      <c r="E5553">
        <v>154700</v>
      </c>
      <c r="F5553">
        <v>2.85904255319149E-2</v>
      </c>
      <c r="G5553">
        <v>94</v>
      </c>
    </row>
    <row r="5554" spans="1:7" x14ac:dyDescent="0.25">
      <c r="A5554">
        <v>74134</v>
      </c>
      <c r="B5554" t="s">
        <v>6347</v>
      </c>
      <c r="C5554" t="s">
        <v>6269</v>
      </c>
      <c r="D5554" t="s">
        <v>6347</v>
      </c>
      <c r="E5554">
        <v>136300</v>
      </c>
      <c r="F5554">
        <v>3.2575757575757598E-2</v>
      </c>
      <c r="G5554">
        <v>69</v>
      </c>
    </row>
    <row r="5555" spans="1:7" x14ac:dyDescent="0.25">
      <c r="A5555">
        <v>98005</v>
      </c>
      <c r="B5555" t="s">
        <v>1588</v>
      </c>
      <c r="C5555" t="s">
        <v>7521</v>
      </c>
      <c r="D5555" t="s">
        <v>8268</v>
      </c>
      <c r="E5555">
        <v>1015300</v>
      </c>
      <c r="F5555">
        <v>-9.2701014832162407E-3</v>
      </c>
      <c r="G5555">
        <v>39.5</v>
      </c>
    </row>
    <row r="5556" spans="1:7" x14ac:dyDescent="0.25">
      <c r="A5556">
        <v>24503</v>
      </c>
      <c r="B5556" t="s">
        <v>2494</v>
      </c>
      <c r="C5556" t="s">
        <v>2066</v>
      </c>
      <c r="D5556" t="s">
        <v>2494</v>
      </c>
      <c r="E5556">
        <v>223900</v>
      </c>
      <c r="F5556">
        <v>4.4309701492537303E-2</v>
      </c>
      <c r="G5556">
        <v>79</v>
      </c>
    </row>
    <row r="5557" spans="1:7" x14ac:dyDescent="0.25">
      <c r="A5557">
        <v>60124</v>
      </c>
      <c r="B5557" t="s">
        <v>2878</v>
      </c>
      <c r="C5557" t="s">
        <v>5519</v>
      </c>
      <c r="D5557" t="s">
        <v>8251</v>
      </c>
      <c r="E5557">
        <v>302100</v>
      </c>
      <c r="F5557">
        <v>-2.6411356883459902E-3</v>
      </c>
      <c r="G5557">
        <v>89</v>
      </c>
    </row>
    <row r="5558" spans="1:7" x14ac:dyDescent="0.25">
      <c r="A5558">
        <v>78102</v>
      </c>
      <c r="B5558" t="s">
        <v>8453</v>
      </c>
      <c r="C5558" t="s">
        <v>6396</v>
      </c>
      <c r="D5558" t="s">
        <v>8453</v>
      </c>
      <c r="E5558">
        <v>119200</v>
      </c>
      <c r="F5558">
        <v>4.1958041958042001E-2</v>
      </c>
      <c r="G5558">
        <v>0</v>
      </c>
    </row>
    <row r="5559" spans="1:7" x14ac:dyDescent="0.25">
      <c r="A5559">
        <v>11776</v>
      </c>
      <c r="B5559" t="s">
        <v>1202</v>
      </c>
      <c r="C5559" t="s">
        <v>1075</v>
      </c>
      <c r="D5559" t="s">
        <v>8250</v>
      </c>
      <c r="E5559">
        <v>354400</v>
      </c>
      <c r="F5559">
        <v>3.3537474482356402E-2</v>
      </c>
      <c r="G5559">
        <v>91</v>
      </c>
    </row>
    <row r="5560" spans="1:7" x14ac:dyDescent="0.25">
      <c r="A5560">
        <v>24151</v>
      </c>
      <c r="B5560" t="s">
        <v>2465</v>
      </c>
      <c r="C5560" t="s">
        <v>2066</v>
      </c>
      <c r="D5560" t="s">
        <v>2435</v>
      </c>
      <c r="E5560">
        <v>149100</v>
      </c>
      <c r="F5560">
        <v>8.7527352297592995E-2</v>
      </c>
      <c r="G5560">
        <v>103</v>
      </c>
    </row>
    <row r="5561" spans="1:7" x14ac:dyDescent="0.25">
      <c r="A5561">
        <v>53224</v>
      </c>
      <c r="B5561" t="s">
        <v>5102</v>
      </c>
      <c r="C5561" t="s">
        <v>5049</v>
      </c>
      <c r="D5561" t="s">
        <v>8331</v>
      </c>
      <c r="E5561">
        <v>143600</v>
      </c>
      <c r="F5561">
        <v>7.0842654735272195E-2</v>
      </c>
      <c r="G5561">
        <v>68</v>
      </c>
    </row>
    <row r="5562" spans="1:7" x14ac:dyDescent="0.25">
      <c r="A5562">
        <v>32097</v>
      </c>
      <c r="B5562" t="s">
        <v>3227</v>
      </c>
      <c r="C5562" t="s">
        <v>3212</v>
      </c>
      <c r="D5562" t="s">
        <v>2800</v>
      </c>
      <c r="E5562">
        <v>227800</v>
      </c>
      <c r="F5562">
        <v>7.8088026502602895E-2</v>
      </c>
      <c r="G5562">
        <v>63</v>
      </c>
    </row>
    <row r="5563" spans="1:7" x14ac:dyDescent="0.25">
      <c r="A5563">
        <v>84341</v>
      </c>
      <c r="B5563" t="s">
        <v>6726</v>
      </c>
      <c r="C5563" t="s">
        <v>6693</v>
      </c>
      <c r="D5563" t="s">
        <v>4100</v>
      </c>
      <c r="E5563">
        <v>282000</v>
      </c>
      <c r="F5563">
        <v>8.5032704886494795E-2</v>
      </c>
      <c r="G5563">
        <v>59</v>
      </c>
    </row>
    <row r="5564" spans="1:7" x14ac:dyDescent="0.25">
      <c r="A5564">
        <v>48169</v>
      </c>
      <c r="B5564" t="s">
        <v>4674</v>
      </c>
      <c r="C5564" t="s">
        <v>4633</v>
      </c>
      <c r="D5564" t="s">
        <v>8278</v>
      </c>
      <c r="E5564">
        <v>266900</v>
      </c>
      <c r="F5564">
        <v>3.1298299845440497E-2</v>
      </c>
      <c r="G5564">
        <v>55</v>
      </c>
    </row>
    <row r="5565" spans="1:7" x14ac:dyDescent="0.25">
      <c r="A5565">
        <v>94024</v>
      </c>
      <c r="B5565" t="s">
        <v>7165</v>
      </c>
      <c r="C5565" t="s">
        <v>99</v>
      </c>
      <c r="D5565" t="s">
        <v>8294</v>
      </c>
      <c r="E5565">
        <v>3063300</v>
      </c>
      <c r="F5565">
        <v>-0.116619084695908</v>
      </c>
      <c r="G5565">
        <v>34</v>
      </c>
    </row>
    <row r="5566" spans="1:7" x14ac:dyDescent="0.25">
      <c r="A5566">
        <v>19010</v>
      </c>
      <c r="B5566" t="s">
        <v>1953</v>
      </c>
      <c r="C5566" t="s">
        <v>1538</v>
      </c>
      <c r="D5566" t="s">
        <v>8293</v>
      </c>
      <c r="E5566">
        <v>604400</v>
      </c>
      <c r="F5566">
        <v>5.9920106524633801E-3</v>
      </c>
      <c r="G5566">
        <v>91</v>
      </c>
    </row>
    <row r="5567" spans="1:7" x14ac:dyDescent="0.25">
      <c r="A5567">
        <v>27408</v>
      </c>
      <c r="B5567" t="s">
        <v>2254</v>
      </c>
      <c r="C5567" t="s">
        <v>2564</v>
      </c>
      <c r="D5567" t="s">
        <v>8289</v>
      </c>
      <c r="E5567">
        <v>211000</v>
      </c>
      <c r="F5567">
        <v>4.2490118577075103E-2</v>
      </c>
      <c r="G5567">
        <v>80</v>
      </c>
    </row>
    <row r="5568" spans="1:7" x14ac:dyDescent="0.25">
      <c r="A5568">
        <v>67208</v>
      </c>
      <c r="B5568" t="s">
        <v>6031</v>
      </c>
      <c r="C5568" t="s">
        <v>5958</v>
      </c>
      <c r="D5568" t="s">
        <v>6031</v>
      </c>
      <c r="E5568">
        <v>108200</v>
      </c>
      <c r="F5568">
        <v>5.7673509286412503E-2</v>
      </c>
      <c r="G5568">
        <v>71</v>
      </c>
    </row>
    <row r="5569" spans="1:7" x14ac:dyDescent="0.25">
      <c r="A5569">
        <v>48442</v>
      </c>
      <c r="B5569" t="s">
        <v>4711</v>
      </c>
      <c r="C5569" t="s">
        <v>4633</v>
      </c>
      <c r="D5569" t="s">
        <v>8278</v>
      </c>
      <c r="E5569">
        <v>204700</v>
      </c>
      <c r="F5569">
        <v>4.4160942100098096E-3</v>
      </c>
      <c r="G5569">
        <v>70</v>
      </c>
    </row>
    <row r="5570" spans="1:7" x14ac:dyDescent="0.25">
      <c r="A5570">
        <v>91775</v>
      </c>
      <c r="B5570" t="s">
        <v>6944</v>
      </c>
      <c r="C5570" t="s">
        <v>99</v>
      </c>
      <c r="D5570" t="s">
        <v>8256</v>
      </c>
      <c r="E5570">
        <v>879300</v>
      </c>
      <c r="F5570">
        <v>-3.3098746426215103E-2</v>
      </c>
      <c r="G5570">
        <v>70</v>
      </c>
    </row>
    <row r="5571" spans="1:7" x14ac:dyDescent="0.25">
      <c r="A5571">
        <v>20871</v>
      </c>
      <c r="B5571" t="s">
        <v>2166</v>
      </c>
      <c r="C5571" t="s">
        <v>101</v>
      </c>
      <c r="D5571" t="s">
        <v>8259</v>
      </c>
      <c r="E5571">
        <v>437700</v>
      </c>
      <c r="F5571">
        <v>1.08545034642032E-2</v>
      </c>
      <c r="G5571">
        <v>93</v>
      </c>
    </row>
    <row r="5572" spans="1:7" x14ac:dyDescent="0.25">
      <c r="A5572">
        <v>41102</v>
      </c>
      <c r="B5572" t="s">
        <v>226</v>
      </c>
      <c r="C5572" t="s">
        <v>4016</v>
      </c>
      <c r="D5572" t="s">
        <v>8421</v>
      </c>
      <c r="E5572">
        <v>101600</v>
      </c>
      <c r="F5572">
        <v>6.9375619425173403E-3</v>
      </c>
      <c r="G5572">
        <v>118</v>
      </c>
    </row>
    <row r="5573" spans="1:7" x14ac:dyDescent="0.25">
      <c r="A5573">
        <v>2114</v>
      </c>
      <c r="B5573" t="s">
        <v>316</v>
      </c>
      <c r="C5573" t="s">
        <v>106</v>
      </c>
      <c r="D5573" t="s">
        <v>8271</v>
      </c>
      <c r="E5573">
        <v>703600</v>
      </c>
      <c r="F5573">
        <v>-3.3994334277620401E-3</v>
      </c>
      <c r="G5573">
        <v>0</v>
      </c>
    </row>
    <row r="5574" spans="1:7" x14ac:dyDescent="0.25">
      <c r="A5574">
        <v>79601</v>
      </c>
      <c r="B5574" t="s">
        <v>6036</v>
      </c>
      <c r="C5574" t="s">
        <v>6396</v>
      </c>
      <c r="D5574" t="s">
        <v>6036</v>
      </c>
      <c r="E5574">
        <v>104600</v>
      </c>
      <c r="F5574">
        <v>-0.13482216708023201</v>
      </c>
      <c r="G5574">
        <v>87</v>
      </c>
    </row>
    <row r="5575" spans="1:7" x14ac:dyDescent="0.25">
      <c r="A5575">
        <v>55317</v>
      </c>
      <c r="B5575" t="s">
        <v>5313</v>
      </c>
      <c r="C5575" t="s">
        <v>5260</v>
      </c>
      <c r="D5575" t="s">
        <v>8314</v>
      </c>
      <c r="E5575">
        <v>391800</v>
      </c>
      <c r="F5575">
        <v>2.1909233176838801E-2</v>
      </c>
      <c r="G5575">
        <v>68</v>
      </c>
    </row>
    <row r="5576" spans="1:7" x14ac:dyDescent="0.25">
      <c r="A5576">
        <v>95819</v>
      </c>
      <c r="B5576" t="s">
        <v>7308</v>
      </c>
      <c r="C5576" t="s">
        <v>99</v>
      </c>
      <c r="D5576" t="s">
        <v>8273</v>
      </c>
      <c r="E5576">
        <v>592500</v>
      </c>
      <c r="F5576">
        <v>2.9539530842745399E-2</v>
      </c>
      <c r="G5576">
        <v>47</v>
      </c>
    </row>
    <row r="5577" spans="1:7" x14ac:dyDescent="0.25">
      <c r="A5577">
        <v>63138</v>
      </c>
      <c r="B5577" t="s">
        <v>5851</v>
      </c>
      <c r="C5577" t="s">
        <v>5817</v>
      </c>
      <c r="D5577" t="s">
        <v>8263</v>
      </c>
      <c r="E5577">
        <v>91300</v>
      </c>
      <c r="F5577">
        <v>6.1627906976744203E-2</v>
      </c>
      <c r="G5577">
        <v>96</v>
      </c>
    </row>
    <row r="5578" spans="1:7" x14ac:dyDescent="0.25">
      <c r="A5578">
        <v>47710</v>
      </c>
      <c r="B5578" t="s">
        <v>4613</v>
      </c>
      <c r="C5578" t="s">
        <v>4413</v>
      </c>
      <c r="D5578" t="s">
        <v>4613</v>
      </c>
      <c r="E5578">
        <v>100100</v>
      </c>
      <c r="F5578">
        <v>6.2632696390658202E-2</v>
      </c>
      <c r="G5578">
        <v>57.5</v>
      </c>
    </row>
    <row r="5579" spans="1:7" x14ac:dyDescent="0.25">
      <c r="A5579">
        <v>15644</v>
      </c>
      <c r="B5579" t="s">
        <v>1631</v>
      </c>
      <c r="C5579" t="s">
        <v>1538</v>
      </c>
      <c r="D5579" t="s">
        <v>1587</v>
      </c>
      <c r="E5579">
        <v>98700</v>
      </c>
      <c r="F5579">
        <v>3.7854889589905398E-2</v>
      </c>
      <c r="G5579">
        <v>85</v>
      </c>
    </row>
    <row r="5580" spans="1:7" x14ac:dyDescent="0.25">
      <c r="A5580">
        <v>33181</v>
      </c>
      <c r="B5580" t="s">
        <v>3378</v>
      </c>
      <c r="C5580" t="s">
        <v>3212</v>
      </c>
      <c r="D5580" t="s">
        <v>8265</v>
      </c>
      <c r="E5580">
        <v>202600</v>
      </c>
      <c r="F5580">
        <v>0</v>
      </c>
      <c r="G5580">
        <v>152</v>
      </c>
    </row>
    <row r="5581" spans="1:7" x14ac:dyDescent="0.25">
      <c r="A5581">
        <v>36606</v>
      </c>
      <c r="B5581" t="s">
        <v>3679</v>
      </c>
      <c r="C5581" t="s">
        <v>3568</v>
      </c>
      <c r="D5581" t="s">
        <v>3679</v>
      </c>
      <c r="E5581">
        <v>72200</v>
      </c>
      <c r="F5581">
        <v>3.29041487839771E-2</v>
      </c>
      <c r="G5581">
        <v>75</v>
      </c>
    </row>
    <row r="5582" spans="1:7" x14ac:dyDescent="0.25">
      <c r="A5582">
        <v>85755</v>
      </c>
      <c r="B5582" t="s">
        <v>6795</v>
      </c>
      <c r="C5582" t="s">
        <v>6743</v>
      </c>
      <c r="D5582" t="s">
        <v>6794</v>
      </c>
      <c r="E5582">
        <v>313000</v>
      </c>
      <c r="F5582">
        <v>5.5649241146711603E-2</v>
      </c>
      <c r="G5582">
        <v>80</v>
      </c>
    </row>
    <row r="5583" spans="1:7" x14ac:dyDescent="0.25">
      <c r="A5583">
        <v>78214</v>
      </c>
      <c r="B5583" t="s">
        <v>3440</v>
      </c>
      <c r="C5583" t="s">
        <v>6396</v>
      </c>
      <c r="D5583" t="s">
        <v>8257</v>
      </c>
      <c r="E5583">
        <v>102300</v>
      </c>
      <c r="F5583">
        <v>-6.8306010928961797E-2</v>
      </c>
      <c r="G5583">
        <v>63</v>
      </c>
    </row>
    <row r="5584" spans="1:7" x14ac:dyDescent="0.25">
      <c r="A5584">
        <v>29379</v>
      </c>
      <c r="B5584" t="s">
        <v>637</v>
      </c>
      <c r="C5584" t="s">
        <v>2868</v>
      </c>
      <c r="D5584" t="s">
        <v>2901</v>
      </c>
      <c r="E5584">
        <v>63100</v>
      </c>
      <c r="F5584">
        <v>2.1035598705501601E-2</v>
      </c>
      <c r="G5584">
        <v>0</v>
      </c>
    </row>
    <row r="5585" spans="1:7" x14ac:dyDescent="0.25">
      <c r="A5585">
        <v>22655</v>
      </c>
      <c r="B5585" t="s">
        <v>2353</v>
      </c>
      <c r="C5585" t="s">
        <v>2066</v>
      </c>
      <c r="D5585" t="s">
        <v>267</v>
      </c>
      <c r="E5585">
        <v>252400</v>
      </c>
      <c r="F5585">
        <v>8.0479452054794495E-2</v>
      </c>
      <c r="G5585">
        <v>59</v>
      </c>
    </row>
    <row r="5586" spans="1:7" x14ac:dyDescent="0.25">
      <c r="A5586">
        <v>21158</v>
      </c>
      <c r="B5586" t="s">
        <v>192</v>
      </c>
      <c r="C5586" t="s">
        <v>101</v>
      </c>
      <c r="D5586" t="s">
        <v>8267</v>
      </c>
      <c r="E5586">
        <v>297300</v>
      </c>
      <c r="F5586">
        <v>2.8719723183390999E-2</v>
      </c>
      <c r="G5586">
        <v>84</v>
      </c>
    </row>
    <row r="5587" spans="1:7" x14ac:dyDescent="0.25">
      <c r="A5587">
        <v>63020</v>
      </c>
      <c r="B5587" t="s">
        <v>5221</v>
      </c>
      <c r="C5587" t="s">
        <v>5817</v>
      </c>
      <c r="D5587" t="s">
        <v>8263</v>
      </c>
      <c r="E5587">
        <v>144100</v>
      </c>
      <c r="F5587">
        <v>4.8000000000000001E-2</v>
      </c>
      <c r="G5587">
        <v>79.5</v>
      </c>
    </row>
    <row r="5588" spans="1:7" x14ac:dyDescent="0.25">
      <c r="A5588">
        <v>23294</v>
      </c>
      <c r="B5588" t="s">
        <v>2422</v>
      </c>
      <c r="C5588" t="s">
        <v>2066</v>
      </c>
      <c r="D5588" t="s">
        <v>157</v>
      </c>
      <c r="E5588">
        <v>218800</v>
      </c>
      <c r="F5588">
        <v>4.2401143401619802E-2</v>
      </c>
      <c r="G5588">
        <v>60</v>
      </c>
    </row>
    <row r="5589" spans="1:7" x14ac:dyDescent="0.25">
      <c r="A5589">
        <v>68845</v>
      </c>
      <c r="B5589" t="s">
        <v>5884</v>
      </c>
      <c r="C5589" t="s">
        <v>6064</v>
      </c>
      <c r="D5589" t="s">
        <v>5884</v>
      </c>
      <c r="E5589">
        <v>237900</v>
      </c>
      <c r="F5589">
        <v>5.9688195991091299E-2</v>
      </c>
      <c r="G5589">
        <v>91.5</v>
      </c>
    </row>
    <row r="5590" spans="1:7" x14ac:dyDescent="0.25">
      <c r="A5590">
        <v>93041</v>
      </c>
      <c r="B5590" t="s">
        <v>7063</v>
      </c>
      <c r="C5590" t="s">
        <v>99</v>
      </c>
      <c r="D5590" t="s">
        <v>8296</v>
      </c>
      <c r="E5590">
        <v>426400</v>
      </c>
      <c r="F5590">
        <v>1.6932983544001901E-2</v>
      </c>
      <c r="G5590">
        <v>65</v>
      </c>
    </row>
    <row r="5591" spans="1:7" x14ac:dyDescent="0.25">
      <c r="A5591">
        <v>33773</v>
      </c>
      <c r="B5591" t="s">
        <v>3461</v>
      </c>
      <c r="C5591" t="s">
        <v>3212</v>
      </c>
      <c r="D5591" t="s">
        <v>8283</v>
      </c>
      <c r="E5591">
        <v>210700</v>
      </c>
      <c r="F5591">
        <v>4.6176762661370399E-2</v>
      </c>
      <c r="G5591">
        <v>56</v>
      </c>
    </row>
    <row r="5592" spans="1:7" x14ac:dyDescent="0.25">
      <c r="A5592">
        <v>32141</v>
      </c>
      <c r="B5592" t="s">
        <v>742</v>
      </c>
      <c r="C5592" t="s">
        <v>3212</v>
      </c>
      <c r="D5592" t="s">
        <v>8295</v>
      </c>
      <c r="E5592">
        <v>182500</v>
      </c>
      <c r="F5592">
        <v>6.1046511627907002E-2</v>
      </c>
      <c r="G5592">
        <v>107</v>
      </c>
    </row>
    <row r="5593" spans="1:7" x14ac:dyDescent="0.25">
      <c r="A5593">
        <v>60194</v>
      </c>
      <c r="B5593" t="s">
        <v>5584</v>
      </c>
      <c r="C5593" t="s">
        <v>5519</v>
      </c>
      <c r="D5593" t="s">
        <v>8251</v>
      </c>
      <c r="E5593">
        <v>199400</v>
      </c>
      <c r="F5593">
        <v>2.67765190525232E-2</v>
      </c>
      <c r="G5593">
        <v>70</v>
      </c>
    </row>
    <row r="5594" spans="1:7" x14ac:dyDescent="0.25">
      <c r="A5594">
        <v>77086</v>
      </c>
      <c r="B5594" t="s">
        <v>2056</v>
      </c>
      <c r="C5594" t="s">
        <v>6396</v>
      </c>
      <c r="D5594" t="s">
        <v>8252</v>
      </c>
      <c r="E5594">
        <v>150500</v>
      </c>
      <c r="F5594">
        <v>0.117297698589458</v>
      </c>
      <c r="G5594">
        <v>77</v>
      </c>
    </row>
    <row r="5595" spans="1:7" x14ac:dyDescent="0.25">
      <c r="A5595">
        <v>98230</v>
      </c>
      <c r="B5595" t="s">
        <v>3803</v>
      </c>
      <c r="C5595" t="s">
        <v>7521</v>
      </c>
      <c r="D5595" t="s">
        <v>293</v>
      </c>
      <c r="E5595">
        <v>360000</v>
      </c>
      <c r="F5595">
        <v>8.1405827575848605E-2</v>
      </c>
      <c r="G5595">
        <v>80</v>
      </c>
    </row>
    <row r="5596" spans="1:7" x14ac:dyDescent="0.25">
      <c r="A5596">
        <v>82609</v>
      </c>
      <c r="B5596" t="s">
        <v>6614</v>
      </c>
      <c r="C5596" t="s">
        <v>6604</v>
      </c>
      <c r="D5596" t="s">
        <v>6614</v>
      </c>
      <c r="E5596">
        <v>243000</v>
      </c>
      <c r="F5596">
        <v>2.6615969581748999E-2</v>
      </c>
      <c r="G5596">
        <v>84</v>
      </c>
    </row>
    <row r="5597" spans="1:7" x14ac:dyDescent="0.25">
      <c r="A5597">
        <v>1890</v>
      </c>
      <c r="B5597" t="s">
        <v>267</v>
      </c>
      <c r="C5597" t="s">
        <v>106</v>
      </c>
      <c r="D5597" t="s">
        <v>8271</v>
      </c>
      <c r="E5597">
        <v>1017600</v>
      </c>
      <c r="F5597">
        <v>-7.8554595443833502E-4</v>
      </c>
      <c r="G5597">
        <v>81.5</v>
      </c>
    </row>
    <row r="5598" spans="1:7" x14ac:dyDescent="0.25">
      <c r="A5598">
        <v>41101</v>
      </c>
      <c r="B5598" t="s">
        <v>226</v>
      </c>
      <c r="C5598" t="s">
        <v>4016</v>
      </c>
      <c r="D5598" t="s">
        <v>8421</v>
      </c>
      <c r="E5598">
        <v>81700</v>
      </c>
      <c r="F5598">
        <v>2.1250000000000002E-2</v>
      </c>
      <c r="G5598">
        <v>115</v>
      </c>
    </row>
    <row r="5599" spans="1:7" x14ac:dyDescent="0.25">
      <c r="A5599">
        <v>31503</v>
      </c>
      <c r="B5599" t="s">
        <v>3179</v>
      </c>
      <c r="C5599" t="s">
        <v>2990</v>
      </c>
      <c r="D5599" t="s">
        <v>3179</v>
      </c>
      <c r="E5599">
        <v>96000</v>
      </c>
      <c r="F5599">
        <v>0.238709677419355</v>
      </c>
      <c r="G5599">
        <v>115</v>
      </c>
    </row>
    <row r="5600" spans="1:7" x14ac:dyDescent="0.25">
      <c r="A5600">
        <v>45030</v>
      </c>
      <c r="B5600" t="s">
        <v>591</v>
      </c>
      <c r="C5600" t="s">
        <v>4080</v>
      </c>
      <c r="D5600" t="s">
        <v>4333</v>
      </c>
      <c r="E5600">
        <v>169300</v>
      </c>
      <c r="F5600">
        <v>2.8554070473876099E-2</v>
      </c>
      <c r="G5600">
        <v>64.5</v>
      </c>
    </row>
    <row r="5601" spans="1:7" x14ac:dyDescent="0.25">
      <c r="A5601">
        <v>54476</v>
      </c>
      <c r="B5601" t="s">
        <v>360</v>
      </c>
      <c r="C5601" t="s">
        <v>5049</v>
      </c>
      <c r="D5601" t="s">
        <v>5193</v>
      </c>
      <c r="E5601">
        <v>160100</v>
      </c>
      <c r="F5601">
        <v>4.70896010464356E-2</v>
      </c>
      <c r="G5601">
        <v>58.5</v>
      </c>
    </row>
    <row r="5602" spans="1:7" x14ac:dyDescent="0.25">
      <c r="A5602">
        <v>14760</v>
      </c>
      <c r="B5602" t="s">
        <v>1523</v>
      </c>
      <c r="C5602" t="s">
        <v>1075</v>
      </c>
      <c r="D5602" t="s">
        <v>1523</v>
      </c>
      <c r="E5602">
        <v>65100</v>
      </c>
      <c r="F5602">
        <v>2.1978021978022001E-2</v>
      </c>
      <c r="G5602">
        <v>136</v>
      </c>
    </row>
    <row r="5603" spans="1:7" x14ac:dyDescent="0.25">
      <c r="A5603">
        <v>99705</v>
      </c>
      <c r="B5603" t="s">
        <v>7696</v>
      </c>
      <c r="C5603" t="s">
        <v>7688</v>
      </c>
      <c r="D5603" t="s">
        <v>7694</v>
      </c>
      <c r="E5603">
        <v>264800</v>
      </c>
      <c r="F5603">
        <v>-1.1571481896229901E-2</v>
      </c>
      <c r="G5603">
        <v>84.5</v>
      </c>
    </row>
    <row r="5604" spans="1:7" x14ac:dyDescent="0.25">
      <c r="A5604">
        <v>28714</v>
      </c>
      <c r="B5604" t="s">
        <v>5308</v>
      </c>
      <c r="C5604" t="s">
        <v>2564</v>
      </c>
      <c r="E5604">
        <v>170200</v>
      </c>
      <c r="F5604">
        <v>4.4812768569674602E-2</v>
      </c>
      <c r="G5604">
        <v>0</v>
      </c>
    </row>
    <row r="5605" spans="1:7" x14ac:dyDescent="0.25">
      <c r="A5605">
        <v>43311</v>
      </c>
      <c r="B5605" t="s">
        <v>4114</v>
      </c>
      <c r="C5605" t="s">
        <v>4080</v>
      </c>
      <c r="D5605" t="s">
        <v>4114</v>
      </c>
      <c r="E5605">
        <v>131200</v>
      </c>
      <c r="F5605">
        <v>9.5158597662771294E-2</v>
      </c>
      <c r="G5605">
        <v>70</v>
      </c>
    </row>
    <row r="5606" spans="1:7" x14ac:dyDescent="0.25">
      <c r="A5606">
        <v>32601</v>
      </c>
      <c r="B5606" t="s">
        <v>2081</v>
      </c>
      <c r="C5606" t="s">
        <v>3212</v>
      </c>
      <c r="D5606" t="s">
        <v>2081</v>
      </c>
      <c r="E5606">
        <v>158900</v>
      </c>
      <c r="F5606">
        <v>8.6867305061559499E-2</v>
      </c>
      <c r="G5606">
        <v>69</v>
      </c>
    </row>
    <row r="5607" spans="1:7" x14ac:dyDescent="0.25">
      <c r="A5607">
        <v>12110</v>
      </c>
      <c r="B5607" t="s">
        <v>1261</v>
      </c>
      <c r="C5607" t="s">
        <v>1075</v>
      </c>
      <c r="D5607" t="s">
        <v>8320</v>
      </c>
      <c r="E5607">
        <v>258800</v>
      </c>
      <c r="F5607">
        <v>-3.86249517188104E-4</v>
      </c>
      <c r="G5607">
        <v>79</v>
      </c>
    </row>
    <row r="5608" spans="1:7" x14ac:dyDescent="0.25">
      <c r="A5608">
        <v>14051</v>
      </c>
      <c r="B5608" t="s">
        <v>108</v>
      </c>
      <c r="C5608" t="s">
        <v>1075</v>
      </c>
      <c r="D5608" t="s">
        <v>8302</v>
      </c>
      <c r="E5608">
        <v>331300</v>
      </c>
      <c r="F5608">
        <v>5.8128393484509697E-2</v>
      </c>
      <c r="G5608">
        <v>83</v>
      </c>
    </row>
    <row r="5609" spans="1:7" x14ac:dyDescent="0.25">
      <c r="A5609">
        <v>46012</v>
      </c>
      <c r="B5609" t="s">
        <v>2947</v>
      </c>
      <c r="C5609" t="s">
        <v>4413</v>
      </c>
      <c r="D5609" t="s">
        <v>8292</v>
      </c>
      <c r="E5609">
        <v>102000</v>
      </c>
      <c r="F5609">
        <v>0.12211221122112199</v>
      </c>
      <c r="G5609">
        <v>60</v>
      </c>
    </row>
    <row r="5610" spans="1:7" x14ac:dyDescent="0.25">
      <c r="A5610">
        <v>55066</v>
      </c>
      <c r="B5610" t="s">
        <v>5283</v>
      </c>
      <c r="C5610" t="s">
        <v>5260</v>
      </c>
      <c r="D5610" t="s">
        <v>5283</v>
      </c>
      <c r="E5610">
        <v>196600</v>
      </c>
      <c r="F5610">
        <v>9.1009988901220903E-2</v>
      </c>
      <c r="G5610">
        <v>61</v>
      </c>
    </row>
    <row r="5611" spans="1:7" x14ac:dyDescent="0.25">
      <c r="A5611">
        <v>90602</v>
      </c>
      <c r="B5611" t="s">
        <v>2861</v>
      </c>
      <c r="C5611" t="s">
        <v>99</v>
      </c>
      <c r="D5611" t="s">
        <v>8256</v>
      </c>
      <c r="E5611">
        <v>553700</v>
      </c>
      <c r="F5611">
        <v>2.2341211225996999E-2</v>
      </c>
      <c r="G5611">
        <v>61</v>
      </c>
    </row>
    <row r="5612" spans="1:7" x14ac:dyDescent="0.25">
      <c r="A5612">
        <v>36693</v>
      </c>
      <c r="B5612" t="s">
        <v>3679</v>
      </c>
      <c r="C5612" t="s">
        <v>3568</v>
      </c>
      <c r="D5612" t="s">
        <v>3679</v>
      </c>
      <c r="E5612">
        <v>143100</v>
      </c>
      <c r="F5612">
        <v>3.3212996389891697E-2</v>
      </c>
      <c r="G5612">
        <v>72</v>
      </c>
    </row>
    <row r="5613" spans="1:7" x14ac:dyDescent="0.25">
      <c r="A5613">
        <v>82501</v>
      </c>
      <c r="B5613" t="s">
        <v>5800</v>
      </c>
      <c r="C5613" t="s">
        <v>6604</v>
      </c>
      <c r="D5613" t="s">
        <v>5800</v>
      </c>
      <c r="E5613">
        <v>202800</v>
      </c>
      <c r="F5613">
        <v>8.4535057185479903E-3</v>
      </c>
      <c r="G5613">
        <v>90</v>
      </c>
    </row>
    <row r="5614" spans="1:7" x14ac:dyDescent="0.25">
      <c r="A5614">
        <v>8028</v>
      </c>
      <c r="B5614" t="s">
        <v>930</v>
      </c>
      <c r="C5614" t="s">
        <v>733</v>
      </c>
      <c r="D5614" t="s">
        <v>8293</v>
      </c>
      <c r="E5614">
        <v>183600</v>
      </c>
      <c r="F5614">
        <v>2.5125628140703501E-2</v>
      </c>
      <c r="G5614">
        <v>106.5</v>
      </c>
    </row>
    <row r="5615" spans="1:7" x14ac:dyDescent="0.25">
      <c r="A5615">
        <v>35901</v>
      </c>
      <c r="B5615" t="s">
        <v>3626</v>
      </c>
      <c r="C5615" t="s">
        <v>3568</v>
      </c>
      <c r="D5615" t="s">
        <v>3626</v>
      </c>
      <c r="E5615">
        <v>94900</v>
      </c>
      <c r="F5615">
        <v>-1.35135135135135E-2</v>
      </c>
      <c r="G5615">
        <v>78.5</v>
      </c>
    </row>
    <row r="5616" spans="1:7" x14ac:dyDescent="0.25">
      <c r="A5616">
        <v>48624</v>
      </c>
      <c r="B5616" t="s">
        <v>8222</v>
      </c>
      <c r="C5616" t="s">
        <v>4633</v>
      </c>
      <c r="E5616">
        <v>100000</v>
      </c>
      <c r="F5616">
        <v>5.93220338983051E-2</v>
      </c>
      <c r="G5616">
        <v>100.5</v>
      </c>
    </row>
    <row r="5617" spans="1:7" x14ac:dyDescent="0.25">
      <c r="A5617">
        <v>53029</v>
      </c>
      <c r="B5617" t="s">
        <v>5059</v>
      </c>
      <c r="C5617" t="s">
        <v>5049</v>
      </c>
      <c r="D5617" t="s">
        <v>8331</v>
      </c>
      <c r="E5617">
        <v>374700</v>
      </c>
      <c r="F5617">
        <v>3.8237738985868699E-2</v>
      </c>
      <c r="G5617">
        <v>63</v>
      </c>
    </row>
    <row r="5618" spans="1:7" x14ac:dyDescent="0.25">
      <c r="A5618">
        <v>2129</v>
      </c>
      <c r="B5618" t="s">
        <v>316</v>
      </c>
      <c r="C5618" t="s">
        <v>106</v>
      </c>
      <c r="D5618" t="s">
        <v>8271</v>
      </c>
      <c r="E5618">
        <v>720600</v>
      </c>
      <c r="F5618">
        <v>-5.5478502080443795E-4</v>
      </c>
      <c r="G5618">
        <v>70.5</v>
      </c>
    </row>
    <row r="5619" spans="1:7" x14ac:dyDescent="0.25">
      <c r="A5619">
        <v>77545</v>
      </c>
      <c r="B5619" t="s">
        <v>4174</v>
      </c>
      <c r="C5619" t="s">
        <v>6396</v>
      </c>
      <c r="D5619" t="s">
        <v>8252</v>
      </c>
      <c r="E5619">
        <v>197300</v>
      </c>
      <c r="F5619">
        <v>1.91115702479339E-2</v>
      </c>
      <c r="G5619">
        <v>81</v>
      </c>
    </row>
    <row r="5620" spans="1:7" x14ac:dyDescent="0.25">
      <c r="A5620">
        <v>18603</v>
      </c>
      <c r="B5620" t="s">
        <v>574</v>
      </c>
      <c r="C5620" t="s">
        <v>1538</v>
      </c>
      <c r="D5620" t="s">
        <v>8413</v>
      </c>
      <c r="E5620">
        <v>103800</v>
      </c>
      <c r="F5620">
        <v>5.8103975535168197E-2</v>
      </c>
      <c r="G5620">
        <v>99</v>
      </c>
    </row>
    <row r="5621" spans="1:7" x14ac:dyDescent="0.25">
      <c r="A5621">
        <v>98506</v>
      </c>
      <c r="B5621" t="s">
        <v>7610</v>
      </c>
      <c r="C5621" t="s">
        <v>7521</v>
      </c>
      <c r="D5621" t="s">
        <v>8354</v>
      </c>
      <c r="E5621">
        <v>339000</v>
      </c>
      <c r="F5621">
        <v>5.2141527001862198E-2</v>
      </c>
      <c r="G5621">
        <v>55</v>
      </c>
    </row>
    <row r="5622" spans="1:7" x14ac:dyDescent="0.25">
      <c r="A5622">
        <v>70427</v>
      </c>
      <c r="B5622" t="s">
        <v>6122</v>
      </c>
      <c r="C5622" t="s">
        <v>6091</v>
      </c>
      <c r="D5622" t="s">
        <v>6122</v>
      </c>
      <c r="E5622">
        <v>59800</v>
      </c>
      <c r="F5622">
        <v>2.5728987993138899E-2</v>
      </c>
      <c r="G5622">
        <v>118</v>
      </c>
    </row>
    <row r="5623" spans="1:7" x14ac:dyDescent="0.25">
      <c r="A5623">
        <v>91737</v>
      </c>
      <c r="B5623" t="s">
        <v>6925</v>
      </c>
      <c r="C5623" t="s">
        <v>99</v>
      </c>
      <c r="D5623" t="s">
        <v>8282</v>
      </c>
      <c r="E5623">
        <v>634800</v>
      </c>
      <c r="F5623">
        <v>1.0345376412541799E-2</v>
      </c>
      <c r="G5623">
        <v>81.5</v>
      </c>
    </row>
    <row r="5624" spans="1:7" x14ac:dyDescent="0.25">
      <c r="A5624">
        <v>7080</v>
      </c>
      <c r="B5624" t="s">
        <v>780</v>
      </c>
      <c r="C5624" t="s">
        <v>733</v>
      </c>
      <c r="D5624" t="s">
        <v>8250</v>
      </c>
      <c r="E5624">
        <v>339800</v>
      </c>
      <c r="F5624">
        <v>6.15432677288347E-2</v>
      </c>
      <c r="G5624">
        <v>98</v>
      </c>
    </row>
    <row r="5625" spans="1:7" x14ac:dyDescent="0.25">
      <c r="A5625">
        <v>72904</v>
      </c>
      <c r="B5625" t="s">
        <v>6261</v>
      </c>
      <c r="C5625" t="s">
        <v>6206</v>
      </c>
      <c r="D5625" t="s">
        <v>6261</v>
      </c>
      <c r="E5625">
        <v>53600</v>
      </c>
      <c r="F5625">
        <v>-0.12987012987013</v>
      </c>
      <c r="G5625">
        <v>83</v>
      </c>
    </row>
    <row r="5626" spans="1:7" x14ac:dyDescent="0.25">
      <c r="A5626">
        <v>36108</v>
      </c>
      <c r="B5626" t="s">
        <v>1008</v>
      </c>
      <c r="C5626" t="s">
        <v>3568</v>
      </c>
      <c r="D5626" t="s">
        <v>1008</v>
      </c>
      <c r="E5626">
        <v>31500</v>
      </c>
      <c r="F5626">
        <v>9.6153846153846194E-3</v>
      </c>
      <c r="G5626">
        <v>0</v>
      </c>
    </row>
    <row r="5627" spans="1:7" x14ac:dyDescent="0.25">
      <c r="A5627">
        <v>95965</v>
      </c>
      <c r="B5627" t="s">
        <v>7343</v>
      </c>
      <c r="C5627" t="s">
        <v>99</v>
      </c>
      <c r="D5627" t="s">
        <v>7336</v>
      </c>
      <c r="E5627">
        <v>235200</v>
      </c>
      <c r="F5627">
        <v>0.164933135215453</v>
      </c>
      <c r="G5627">
        <v>72</v>
      </c>
    </row>
    <row r="5628" spans="1:7" x14ac:dyDescent="0.25">
      <c r="A5628">
        <v>60177</v>
      </c>
      <c r="B5628" t="s">
        <v>5587</v>
      </c>
      <c r="C5628" t="s">
        <v>5519</v>
      </c>
      <c r="D5628" t="s">
        <v>8251</v>
      </c>
      <c r="E5628">
        <v>220500</v>
      </c>
      <c r="F5628">
        <v>3.9114043355325201E-2</v>
      </c>
      <c r="G5628">
        <v>77.5</v>
      </c>
    </row>
    <row r="5629" spans="1:7" x14ac:dyDescent="0.25">
      <c r="A5629">
        <v>13820</v>
      </c>
      <c r="B5629" t="s">
        <v>1436</v>
      </c>
      <c r="C5629" t="s">
        <v>1075</v>
      </c>
      <c r="D5629" t="s">
        <v>1436</v>
      </c>
      <c r="E5629">
        <v>144900</v>
      </c>
      <c r="F5629">
        <v>2.69312544294826E-2</v>
      </c>
      <c r="G5629">
        <v>110.5</v>
      </c>
    </row>
    <row r="5630" spans="1:7" x14ac:dyDescent="0.25">
      <c r="A5630">
        <v>11967</v>
      </c>
      <c r="B5630" t="s">
        <v>189</v>
      </c>
      <c r="C5630" t="s">
        <v>1075</v>
      </c>
      <c r="D5630" t="s">
        <v>8250</v>
      </c>
      <c r="E5630">
        <v>266000</v>
      </c>
      <c r="F5630">
        <v>7.5616659927213906E-2</v>
      </c>
      <c r="G5630">
        <v>122.5</v>
      </c>
    </row>
    <row r="5631" spans="1:7" x14ac:dyDescent="0.25">
      <c r="A5631">
        <v>29108</v>
      </c>
      <c r="B5631" t="s">
        <v>1781</v>
      </c>
      <c r="C5631" t="s">
        <v>2868</v>
      </c>
      <c r="D5631" t="s">
        <v>1781</v>
      </c>
      <c r="E5631">
        <v>76900</v>
      </c>
      <c r="F5631">
        <v>5.2287581699346402E-3</v>
      </c>
      <c r="G5631">
        <v>69.5</v>
      </c>
    </row>
    <row r="5632" spans="1:7" x14ac:dyDescent="0.25">
      <c r="A5632">
        <v>33185</v>
      </c>
      <c r="B5632" t="s">
        <v>3390</v>
      </c>
      <c r="C5632" t="s">
        <v>3212</v>
      </c>
      <c r="D5632" t="s">
        <v>8265</v>
      </c>
      <c r="E5632">
        <v>387900</v>
      </c>
      <c r="F5632">
        <v>2.15959968396102E-2</v>
      </c>
      <c r="G5632">
        <v>90.5</v>
      </c>
    </row>
    <row r="5633" spans="1:7" x14ac:dyDescent="0.25">
      <c r="A5633">
        <v>78222</v>
      </c>
      <c r="B5633" t="s">
        <v>3440</v>
      </c>
      <c r="C5633" t="s">
        <v>6396</v>
      </c>
      <c r="D5633" t="s">
        <v>8257</v>
      </c>
      <c r="E5633">
        <v>154100</v>
      </c>
      <c r="F5633">
        <v>6.4226519337016605E-2</v>
      </c>
      <c r="G5633">
        <v>76.5</v>
      </c>
    </row>
    <row r="5634" spans="1:7" x14ac:dyDescent="0.25">
      <c r="A5634">
        <v>18067</v>
      </c>
      <c r="B5634" t="s">
        <v>126</v>
      </c>
      <c r="C5634" t="s">
        <v>1538</v>
      </c>
      <c r="D5634" t="s">
        <v>8350</v>
      </c>
      <c r="E5634">
        <v>205300</v>
      </c>
      <c r="F5634">
        <v>1.83531746031746E-2</v>
      </c>
      <c r="G5634">
        <v>67</v>
      </c>
    </row>
    <row r="5635" spans="1:7" x14ac:dyDescent="0.25">
      <c r="A5635">
        <v>97317</v>
      </c>
      <c r="B5635" t="s">
        <v>288</v>
      </c>
      <c r="C5635" t="s">
        <v>7409</v>
      </c>
      <c r="D5635" t="s">
        <v>288</v>
      </c>
      <c r="E5635">
        <v>253100</v>
      </c>
      <c r="F5635">
        <v>8.71993127147766E-2</v>
      </c>
      <c r="G5635">
        <v>54</v>
      </c>
    </row>
    <row r="5636" spans="1:7" x14ac:dyDescent="0.25">
      <c r="A5636">
        <v>54452</v>
      </c>
      <c r="B5636" t="s">
        <v>8454</v>
      </c>
      <c r="C5636" t="s">
        <v>5049</v>
      </c>
      <c r="D5636" t="s">
        <v>8454</v>
      </c>
      <c r="E5636">
        <v>113300</v>
      </c>
      <c r="F5636">
        <v>6.08614232209738E-2</v>
      </c>
      <c r="G5636">
        <v>0</v>
      </c>
    </row>
    <row r="5637" spans="1:7" x14ac:dyDescent="0.25">
      <c r="A5637">
        <v>11791</v>
      </c>
      <c r="B5637" t="s">
        <v>1212</v>
      </c>
      <c r="C5637" t="s">
        <v>1075</v>
      </c>
      <c r="D5637" t="s">
        <v>8250</v>
      </c>
      <c r="E5637">
        <v>735100</v>
      </c>
      <c r="F5637">
        <v>-3.2542372881355901E-3</v>
      </c>
      <c r="G5637">
        <v>143.5</v>
      </c>
    </row>
    <row r="5638" spans="1:7" x14ac:dyDescent="0.25">
      <c r="A5638">
        <v>7310</v>
      </c>
      <c r="B5638" t="s">
        <v>793</v>
      </c>
      <c r="C5638" t="s">
        <v>733</v>
      </c>
      <c r="D5638" t="s">
        <v>8250</v>
      </c>
      <c r="E5638">
        <v>748400</v>
      </c>
      <c r="F5638">
        <v>-2.20828433294133E-2</v>
      </c>
      <c r="G5638">
        <v>115</v>
      </c>
    </row>
    <row r="5639" spans="1:7" x14ac:dyDescent="0.25">
      <c r="A5639">
        <v>76310</v>
      </c>
      <c r="B5639" t="s">
        <v>6473</v>
      </c>
      <c r="C5639" t="s">
        <v>6396</v>
      </c>
      <c r="D5639" t="s">
        <v>6473</v>
      </c>
      <c r="E5639">
        <v>148900</v>
      </c>
      <c r="F5639">
        <v>2.90255701451279E-2</v>
      </c>
      <c r="G5639">
        <v>0</v>
      </c>
    </row>
    <row r="5640" spans="1:7" x14ac:dyDescent="0.25">
      <c r="A5640">
        <v>7071</v>
      </c>
      <c r="B5640" t="s">
        <v>772</v>
      </c>
      <c r="C5640" t="s">
        <v>733</v>
      </c>
      <c r="D5640" t="s">
        <v>8250</v>
      </c>
      <c r="E5640">
        <v>387100</v>
      </c>
      <c r="F5640">
        <v>2.33039875712066E-3</v>
      </c>
      <c r="G5640">
        <v>111</v>
      </c>
    </row>
    <row r="5641" spans="1:7" x14ac:dyDescent="0.25">
      <c r="A5641">
        <v>23504</v>
      </c>
      <c r="B5641" t="s">
        <v>308</v>
      </c>
      <c r="C5641" t="s">
        <v>2066</v>
      </c>
      <c r="D5641" t="s">
        <v>8266</v>
      </c>
      <c r="E5641">
        <v>151500</v>
      </c>
      <c r="F5641">
        <v>2.5727826675694E-2</v>
      </c>
      <c r="G5641">
        <v>78</v>
      </c>
    </row>
    <row r="5642" spans="1:7" x14ac:dyDescent="0.25">
      <c r="A5642">
        <v>46808</v>
      </c>
      <c r="B5642" t="s">
        <v>4517</v>
      </c>
      <c r="C5642" t="s">
        <v>4413</v>
      </c>
      <c r="D5642" t="s">
        <v>4517</v>
      </c>
      <c r="E5642">
        <v>88600</v>
      </c>
      <c r="F5642">
        <v>0.100621118012422</v>
      </c>
      <c r="G5642">
        <v>49</v>
      </c>
    </row>
    <row r="5643" spans="1:7" x14ac:dyDescent="0.25">
      <c r="A5643">
        <v>16505</v>
      </c>
      <c r="B5643" t="s">
        <v>1711</v>
      </c>
      <c r="C5643" t="s">
        <v>1538</v>
      </c>
      <c r="D5643" t="s">
        <v>1710</v>
      </c>
      <c r="E5643">
        <v>141100</v>
      </c>
      <c r="F5643">
        <v>1.43781452192667E-2</v>
      </c>
      <c r="G5643">
        <v>85.5</v>
      </c>
    </row>
    <row r="5644" spans="1:7" x14ac:dyDescent="0.25">
      <c r="A5644">
        <v>61364</v>
      </c>
      <c r="B5644" t="s">
        <v>5705</v>
      </c>
      <c r="C5644" t="s">
        <v>5519</v>
      </c>
      <c r="D5644" t="s">
        <v>8423</v>
      </c>
      <c r="E5644">
        <v>56600</v>
      </c>
      <c r="F5644">
        <v>9.05587668593449E-2</v>
      </c>
      <c r="G5644">
        <v>104</v>
      </c>
    </row>
    <row r="5645" spans="1:7" x14ac:dyDescent="0.25">
      <c r="A5645">
        <v>65251</v>
      </c>
      <c r="B5645" t="s">
        <v>1375</v>
      </c>
      <c r="C5645" t="s">
        <v>5817</v>
      </c>
      <c r="D5645" t="s">
        <v>3817</v>
      </c>
      <c r="E5645">
        <v>137400</v>
      </c>
      <c r="F5645">
        <v>3.07576894223556E-2</v>
      </c>
      <c r="G5645">
        <v>94</v>
      </c>
    </row>
    <row r="5646" spans="1:7" x14ac:dyDescent="0.25">
      <c r="A5646">
        <v>3110</v>
      </c>
      <c r="B5646" t="s">
        <v>227</v>
      </c>
      <c r="C5646" t="s">
        <v>444</v>
      </c>
      <c r="D5646" t="s">
        <v>8390</v>
      </c>
      <c r="E5646">
        <v>443300</v>
      </c>
      <c r="F5646">
        <v>2.1428571428571401E-2</v>
      </c>
      <c r="G5646">
        <v>67.5</v>
      </c>
    </row>
    <row r="5647" spans="1:7" x14ac:dyDescent="0.25">
      <c r="A5647">
        <v>36575</v>
      </c>
      <c r="B5647" t="s">
        <v>3673</v>
      </c>
      <c r="C5647" t="s">
        <v>3568</v>
      </c>
      <c r="D5647" t="s">
        <v>3679</v>
      </c>
      <c r="E5647">
        <v>147400</v>
      </c>
      <c r="F5647">
        <v>5.4363376251788303E-2</v>
      </c>
      <c r="G5647">
        <v>90</v>
      </c>
    </row>
    <row r="5648" spans="1:7" x14ac:dyDescent="0.25">
      <c r="A5648">
        <v>71055</v>
      </c>
      <c r="B5648" t="s">
        <v>1407</v>
      </c>
      <c r="C5648" t="s">
        <v>6091</v>
      </c>
      <c r="D5648" t="s">
        <v>8450</v>
      </c>
      <c r="E5648">
        <v>81400</v>
      </c>
      <c r="F5648">
        <v>0.25617283950617298</v>
      </c>
      <c r="G5648">
        <v>106</v>
      </c>
    </row>
    <row r="5649" spans="1:7" x14ac:dyDescent="0.25">
      <c r="A5649">
        <v>97031</v>
      </c>
      <c r="B5649" t="s">
        <v>7421</v>
      </c>
      <c r="C5649" t="s">
        <v>7409</v>
      </c>
      <c r="D5649" t="s">
        <v>7421</v>
      </c>
      <c r="E5649">
        <v>462600</v>
      </c>
      <c r="F5649">
        <v>5.1602636962946098E-2</v>
      </c>
      <c r="G5649">
        <v>69</v>
      </c>
    </row>
    <row r="5650" spans="1:7" x14ac:dyDescent="0.25">
      <c r="A5650">
        <v>31721</v>
      </c>
      <c r="B5650" t="s">
        <v>1275</v>
      </c>
      <c r="C5650" t="s">
        <v>2990</v>
      </c>
      <c r="D5650" t="s">
        <v>1275</v>
      </c>
      <c r="E5650">
        <v>167600</v>
      </c>
      <c r="F5650">
        <v>0.19799857040743399</v>
      </c>
      <c r="G5650">
        <v>0</v>
      </c>
    </row>
    <row r="5651" spans="1:7" x14ac:dyDescent="0.25">
      <c r="A5651">
        <v>44147</v>
      </c>
      <c r="B5651" t="s">
        <v>4230</v>
      </c>
      <c r="C5651" t="s">
        <v>4080</v>
      </c>
      <c r="D5651" t="s">
        <v>8270</v>
      </c>
      <c r="E5651">
        <v>237800</v>
      </c>
      <c r="F5651">
        <v>7.2003388394748001E-3</v>
      </c>
      <c r="G5651">
        <v>69.5</v>
      </c>
    </row>
    <row r="5652" spans="1:7" x14ac:dyDescent="0.25">
      <c r="A5652">
        <v>37725</v>
      </c>
      <c r="B5652" t="s">
        <v>3810</v>
      </c>
      <c r="C5652" t="s">
        <v>3692</v>
      </c>
      <c r="D5652" t="s">
        <v>661</v>
      </c>
      <c r="E5652">
        <v>163600</v>
      </c>
      <c r="F5652">
        <v>2.37797246558198E-2</v>
      </c>
      <c r="G5652">
        <v>104.5</v>
      </c>
    </row>
    <row r="5653" spans="1:7" x14ac:dyDescent="0.25">
      <c r="A5653">
        <v>16365</v>
      </c>
      <c r="B5653" t="s">
        <v>138</v>
      </c>
      <c r="C5653" t="s">
        <v>1538</v>
      </c>
      <c r="D5653" t="s">
        <v>138</v>
      </c>
      <c r="E5653">
        <v>94400</v>
      </c>
      <c r="F5653">
        <v>-6.3157894736842104E-3</v>
      </c>
      <c r="G5653">
        <v>0</v>
      </c>
    </row>
    <row r="5654" spans="1:7" x14ac:dyDescent="0.25">
      <c r="A5654">
        <v>39073</v>
      </c>
      <c r="B5654" t="s">
        <v>1013</v>
      </c>
      <c r="C5654" t="s">
        <v>3932</v>
      </c>
      <c r="D5654" t="s">
        <v>557</v>
      </c>
      <c r="E5654">
        <v>173200</v>
      </c>
      <c r="F5654">
        <v>9.06801007556675E-2</v>
      </c>
      <c r="G5654">
        <v>66</v>
      </c>
    </row>
    <row r="5655" spans="1:7" x14ac:dyDescent="0.25">
      <c r="A5655">
        <v>84124</v>
      </c>
      <c r="B5655" t="s">
        <v>3889</v>
      </c>
      <c r="C5655" t="s">
        <v>6693</v>
      </c>
      <c r="D5655" t="s">
        <v>6717</v>
      </c>
      <c r="E5655">
        <v>503200</v>
      </c>
      <c r="F5655">
        <v>2.71483976321698E-2</v>
      </c>
      <c r="G5655">
        <v>54</v>
      </c>
    </row>
    <row r="5656" spans="1:7" x14ac:dyDescent="0.25">
      <c r="A5656">
        <v>8108</v>
      </c>
      <c r="B5656" t="s">
        <v>975</v>
      </c>
      <c r="C5656" t="s">
        <v>733</v>
      </c>
      <c r="D5656" t="s">
        <v>8293</v>
      </c>
      <c r="E5656">
        <v>255300</v>
      </c>
      <c r="F5656">
        <v>-4.9869743208038698E-2</v>
      </c>
      <c r="G5656">
        <v>91</v>
      </c>
    </row>
    <row r="5657" spans="1:7" x14ac:dyDescent="0.25">
      <c r="A5657">
        <v>80528</v>
      </c>
      <c r="B5657" t="s">
        <v>6553</v>
      </c>
      <c r="C5657" t="s">
        <v>6509</v>
      </c>
      <c r="D5657" t="s">
        <v>6553</v>
      </c>
      <c r="E5657">
        <v>471700</v>
      </c>
      <c r="F5657">
        <v>4.0442741592166898E-3</v>
      </c>
      <c r="G5657">
        <v>63</v>
      </c>
    </row>
    <row r="5658" spans="1:7" x14ac:dyDescent="0.25">
      <c r="A5658">
        <v>33323</v>
      </c>
      <c r="B5658" t="s">
        <v>3401</v>
      </c>
      <c r="C5658" t="s">
        <v>3212</v>
      </c>
      <c r="D5658" t="s">
        <v>8265</v>
      </c>
      <c r="E5658">
        <v>327200</v>
      </c>
      <c r="F5658">
        <v>2.2499999999999999E-2</v>
      </c>
      <c r="G5658">
        <v>104.5</v>
      </c>
    </row>
    <row r="5659" spans="1:7" x14ac:dyDescent="0.25">
      <c r="A5659">
        <v>30009</v>
      </c>
      <c r="B5659" t="s">
        <v>2991</v>
      </c>
      <c r="C5659" t="s">
        <v>2990</v>
      </c>
      <c r="D5659" t="s">
        <v>8261</v>
      </c>
      <c r="E5659">
        <v>358700</v>
      </c>
      <c r="F5659">
        <v>1.1847672778561399E-2</v>
      </c>
      <c r="G5659">
        <v>87</v>
      </c>
    </row>
    <row r="5660" spans="1:7" x14ac:dyDescent="0.25">
      <c r="A5660">
        <v>7008</v>
      </c>
      <c r="B5660" t="s">
        <v>737</v>
      </c>
      <c r="C5660" t="s">
        <v>733</v>
      </c>
      <c r="D5660" t="s">
        <v>8250</v>
      </c>
      <c r="E5660">
        <v>284500</v>
      </c>
      <c r="F5660">
        <v>5.4875787912495401E-2</v>
      </c>
      <c r="G5660">
        <v>108</v>
      </c>
    </row>
    <row r="5661" spans="1:7" x14ac:dyDescent="0.25">
      <c r="A5661">
        <v>33603</v>
      </c>
      <c r="B5661" t="s">
        <v>3445</v>
      </c>
      <c r="C5661" t="s">
        <v>3212</v>
      </c>
      <c r="D5661" t="s">
        <v>8283</v>
      </c>
      <c r="E5661">
        <v>212000</v>
      </c>
      <c r="F5661">
        <v>1.67865707434053E-2</v>
      </c>
      <c r="G5661">
        <v>71</v>
      </c>
    </row>
    <row r="5662" spans="1:7" x14ac:dyDescent="0.25">
      <c r="A5662">
        <v>75180</v>
      </c>
      <c r="B5662" t="s">
        <v>6429</v>
      </c>
      <c r="C5662" t="s">
        <v>6396</v>
      </c>
      <c r="D5662" t="s">
        <v>8262</v>
      </c>
      <c r="E5662">
        <v>155100</v>
      </c>
      <c r="F5662">
        <v>0.118240807498198</v>
      </c>
      <c r="G5662">
        <v>60</v>
      </c>
    </row>
    <row r="5663" spans="1:7" x14ac:dyDescent="0.25">
      <c r="A5663">
        <v>80246</v>
      </c>
      <c r="B5663" t="s">
        <v>1802</v>
      </c>
      <c r="C5663" t="s">
        <v>6509</v>
      </c>
      <c r="D5663" t="s">
        <v>8274</v>
      </c>
      <c r="E5663">
        <v>446000</v>
      </c>
      <c r="F5663">
        <v>-7.3447585132428196E-3</v>
      </c>
      <c r="G5663">
        <v>51</v>
      </c>
    </row>
    <row r="5664" spans="1:7" x14ac:dyDescent="0.25">
      <c r="A5664">
        <v>55746</v>
      </c>
      <c r="B5664" t="s">
        <v>5362</v>
      </c>
      <c r="C5664" t="s">
        <v>5260</v>
      </c>
      <c r="D5664" t="s">
        <v>3011</v>
      </c>
      <c r="E5664">
        <v>92500</v>
      </c>
      <c r="F5664">
        <v>5.3530751708428199E-2</v>
      </c>
      <c r="G5664">
        <v>78</v>
      </c>
    </row>
    <row r="5665" spans="1:7" x14ac:dyDescent="0.25">
      <c r="A5665">
        <v>70438</v>
      </c>
      <c r="B5665" t="s">
        <v>2636</v>
      </c>
      <c r="C5665" t="s">
        <v>6091</v>
      </c>
      <c r="D5665" t="s">
        <v>6122</v>
      </c>
      <c r="E5665">
        <v>101600</v>
      </c>
      <c r="F5665">
        <v>8.7794432548179896E-2</v>
      </c>
      <c r="G5665">
        <v>118</v>
      </c>
    </row>
    <row r="5666" spans="1:7" x14ac:dyDescent="0.25">
      <c r="A5666">
        <v>17821</v>
      </c>
      <c r="B5666" t="s">
        <v>547</v>
      </c>
      <c r="C5666" t="s">
        <v>1538</v>
      </c>
      <c r="D5666" t="s">
        <v>8413</v>
      </c>
      <c r="E5666">
        <v>183300</v>
      </c>
      <c r="F5666">
        <v>5.5267702936096702E-2</v>
      </c>
      <c r="G5666">
        <v>0</v>
      </c>
    </row>
    <row r="5667" spans="1:7" x14ac:dyDescent="0.25">
      <c r="A5667">
        <v>74107</v>
      </c>
      <c r="B5667" t="s">
        <v>6347</v>
      </c>
      <c r="C5667" t="s">
        <v>6269</v>
      </c>
      <c r="D5667" t="s">
        <v>6347</v>
      </c>
      <c r="E5667">
        <v>76300</v>
      </c>
      <c r="F5667">
        <v>2.83018867924528E-2</v>
      </c>
      <c r="G5667">
        <v>79</v>
      </c>
    </row>
    <row r="5668" spans="1:7" x14ac:dyDescent="0.25">
      <c r="A5668">
        <v>74037</v>
      </c>
      <c r="B5668" t="s">
        <v>6332</v>
      </c>
      <c r="C5668" t="s">
        <v>6269</v>
      </c>
      <c r="D5668" t="s">
        <v>6347</v>
      </c>
      <c r="E5668">
        <v>199500</v>
      </c>
      <c r="F5668">
        <v>1.94174757281553E-2</v>
      </c>
      <c r="G5668">
        <v>72</v>
      </c>
    </row>
    <row r="5669" spans="1:7" x14ac:dyDescent="0.25">
      <c r="A5669">
        <v>7801</v>
      </c>
      <c r="B5669" t="s">
        <v>297</v>
      </c>
      <c r="C5669" t="s">
        <v>733</v>
      </c>
      <c r="D5669" t="s">
        <v>8250</v>
      </c>
      <c r="E5669">
        <v>287100</v>
      </c>
      <c r="F5669">
        <v>5.3577981651376103E-2</v>
      </c>
      <c r="G5669">
        <v>103</v>
      </c>
    </row>
    <row r="5670" spans="1:7" x14ac:dyDescent="0.25">
      <c r="A5670">
        <v>6112</v>
      </c>
      <c r="B5670" t="s">
        <v>640</v>
      </c>
      <c r="C5670" t="s">
        <v>678</v>
      </c>
      <c r="D5670" t="s">
        <v>8276</v>
      </c>
      <c r="E5670">
        <v>131300</v>
      </c>
      <c r="F5670">
        <v>5.8870967741935502E-2</v>
      </c>
      <c r="G5670">
        <v>97.5</v>
      </c>
    </row>
    <row r="5671" spans="1:7" x14ac:dyDescent="0.25">
      <c r="A5671">
        <v>19422</v>
      </c>
      <c r="B5671" t="s">
        <v>2008</v>
      </c>
      <c r="C5671" t="s">
        <v>1538</v>
      </c>
      <c r="D5671" t="s">
        <v>8293</v>
      </c>
      <c r="E5671">
        <v>435400</v>
      </c>
      <c r="F5671">
        <v>2.9801324503311299E-2</v>
      </c>
      <c r="G5671">
        <v>84.5</v>
      </c>
    </row>
    <row r="5672" spans="1:7" x14ac:dyDescent="0.25">
      <c r="A5672">
        <v>1887</v>
      </c>
      <c r="B5672" t="s">
        <v>266</v>
      </c>
      <c r="C5672" t="s">
        <v>106</v>
      </c>
      <c r="D5672" t="s">
        <v>8271</v>
      </c>
      <c r="E5672">
        <v>512500</v>
      </c>
      <c r="F5672">
        <v>1.8279356248758202E-2</v>
      </c>
      <c r="G5672">
        <v>58</v>
      </c>
    </row>
    <row r="5673" spans="1:7" x14ac:dyDescent="0.25">
      <c r="A5673">
        <v>80905</v>
      </c>
      <c r="B5673" t="s">
        <v>6571</v>
      </c>
      <c r="C5673" t="s">
        <v>6509</v>
      </c>
      <c r="D5673" t="s">
        <v>6571</v>
      </c>
      <c r="E5673">
        <v>262700</v>
      </c>
      <c r="F5673">
        <v>0.10470984020184999</v>
      </c>
      <c r="G5673">
        <v>47</v>
      </c>
    </row>
    <row r="5674" spans="1:7" x14ac:dyDescent="0.25">
      <c r="A5674">
        <v>93023</v>
      </c>
      <c r="B5674" t="s">
        <v>7061</v>
      </c>
      <c r="C5674" t="s">
        <v>99</v>
      </c>
      <c r="D5674" t="s">
        <v>8296</v>
      </c>
      <c r="E5674">
        <v>704100</v>
      </c>
      <c r="F5674">
        <v>-1.33127802690583E-2</v>
      </c>
      <c r="G5674">
        <v>85.5</v>
      </c>
    </row>
    <row r="5675" spans="1:7" x14ac:dyDescent="0.25">
      <c r="A5675">
        <v>62305</v>
      </c>
      <c r="B5675" t="s">
        <v>325</v>
      </c>
      <c r="C5675" t="s">
        <v>5519</v>
      </c>
      <c r="D5675" t="s">
        <v>325</v>
      </c>
      <c r="E5675">
        <v>171000</v>
      </c>
      <c r="F5675">
        <v>7.3446327683615795E-2</v>
      </c>
      <c r="G5675">
        <v>63</v>
      </c>
    </row>
    <row r="5676" spans="1:7" x14ac:dyDescent="0.25">
      <c r="A5676">
        <v>70520</v>
      </c>
      <c r="B5676" t="s">
        <v>6135</v>
      </c>
      <c r="C5676" t="s">
        <v>6091</v>
      </c>
      <c r="D5676" t="s">
        <v>899</v>
      </c>
      <c r="E5676">
        <v>148100</v>
      </c>
      <c r="F5676">
        <v>-3.13930673642904E-2</v>
      </c>
      <c r="G5676">
        <v>107</v>
      </c>
    </row>
    <row r="5677" spans="1:7" x14ac:dyDescent="0.25">
      <c r="A5677">
        <v>13790</v>
      </c>
      <c r="B5677" t="s">
        <v>1432</v>
      </c>
      <c r="C5677" t="s">
        <v>1075</v>
      </c>
      <c r="D5677" t="s">
        <v>1444</v>
      </c>
      <c r="E5677">
        <v>79800</v>
      </c>
      <c r="F5677">
        <v>1.6560509554140099E-2</v>
      </c>
      <c r="G5677">
        <v>107</v>
      </c>
    </row>
    <row r="5678" spans="1:7" x14ac:dyDescent="0.25">
      <c r="A5678">
        <v>79905</v>
      </c>
      <c r="B5678" t="s">
        <v>6506</v>
      </c>
      <c r="C5678" t="s">
        <v>6396</v>
      </c>
      <c r="D5678" t="s">
        <v>6506</v>
      </c>
      <c r="E5678">
        <v>83000</v>
      </c>
      <c r="F5678">
        <v>1.21951219512195E-2</v>
      </c>
      <c r="G5678">
        <v>90</v>
      </c>
    </row>
    <row r="5679" spans="1:7" x14ac:dyDescent="0.25">
      <c r="A5679">
        <v>90746</v>
      </c>
      <c r="B5679" t="s">
        <v>6909</v>
      </c>
      <c r="C5679" t="s">
        <v>99</v>
      </c>
      <c r="D5679" t="s">
        <v>8256</v>
      </c>
      <c r="E5679">
        <v>580900</v>
      </c>
      <c r="F5679">
        <v>6.33351638293978E-2</v>
      </c>
      <c r="G5679">
        <v>58</v>
      </c>
    </row>
    <row r="5680" spans="1:7" x14ac:dyDescent="0.25">
      <c r="A5680">
        <v>11021</v>
      </c>
      <c r="B5680" t="s">
        <v>1135</v>
      </c>
      <c r="C5680" t="s">
        <v>1075</v>
      </c>
      <c r="D5680" t="s">
        <v>8250</v>
      </c>
      <c r="E5680">
        <v>1186400</v>
      </c>
      <c r="F5680">
        <v>-1.9504132231405E-2</v>
      </c>
      <c r="G5680">
        <v>150</v>
      </c>
    </row>
    <row r="5681" spans="1:7" x14ac:dyDescent="0.25">
      <c r="A5681">
        <v>99501</v>
      </c>
      <c r="B5681" t="s">
        <v>7687</v>
      </c>
      <c r="C5681" t="s">
        <v>7688</v>
      </c>
      <c r="D5681" t="s">
        <v>7687</v>
      </c>
      <c r="E5681">
        <v>273100</v>
      </c>
      <c r="F5681">
        <v>3.1344410876132899E-2</v>
      </c>
      <c r="G5681">
        <v>86</v>
      </c>
    </row>
    <row r="5682" spans="1:7" x14ac:dyDescent="0.25">
      <c r="A5682">
        <v>63135</v>
      </c>
      <c r="B5682" t="s">
        <v>5850</v>
      </c>
      <c r="C5682" t="s">
        <v>5817</v>
      </c>
      <c r="D5682" t="s">
        <v>8263</v>
      </c>
      <c r="E5682">
        <v>54900</v>
      </c>
      <c r="F5682">
        <v>-6.94915254237288E-2</v>
      </c>
      <c r="G5682">
        <v>90</v>
      </c>
    </row>
    <row r="5683" spans="1:7" x14ac:dyDescent="0.25">
      <c r="A5683">
        <v>1301</v>
      </c>
      <c r="B5683" t="s">
        <v>164</v>
      </c>
      <c r="C5683" t="s">
        <v>106</v>
      </c>
      <c r="D5683" t="s">
        <v>8455</v>
      </c>
      <c r="E5683">
        <v>191200</v>
      </c>
      <c r="F5683">
        <v>9.5036958817317808E-3</v>
      </c>
      <c r="G5683">
        <v>87</v>
      </c>
    </row>
    <row r="5684" spans="1:7" x14ac:dyDescent="0.25">
      <c r="A5684">
        <v>34695</v>
      </c>
      <c r="B5684" t="s">
        <v>3544</v>
      </c>
      <c r="C5684" t="s">
        <v>3212</v>
      </c>
      <c r="D5684" t="s">
        <v>8283</v>
      </c>
      <c r="E5684">
        <v>304600</v>
      </c>
      <c r="F5684">
        <v>7.5185315919519893E-2</v>
      </c>
      <c r="G5684">
        <v>78</v>
      </c>
    </row>
    <row r="5685" spans="1:7" x14ac:dyDescent="0.25">
      <c r="A5685">
        <v>23692</v>
      </c>
      <c r="B5685" t="s">
        <v>1093</v>
      </c>
      <c r="C5685" t="s">
        <v>2066</v>
      </c>
      <c r="D5685" t="s">
        <v>8266</v>
      </c>
      <c r="E5685">
        <v>288700</v>
      </c>
      <c r="F5685">
        <v>0</v>
      </c>
      <c r="G5685">
        <v>69</v>
      </c>
    </row>
    <row r="5686" spans="1:7" x14ac:dyDescent="0.25">
      <c r="A5686">
        <v>19046</v>
      </c>
      <c r="B5686" t="s">
        <v>341</v>
      </c>
      <c r="C5686" t="s">
        <v>1538</v>
      </c>
      <c r="D5686" t="s">
        <v>8293</v>
      </c>
      <c r="E5686">
        <v>334400</v>
      </c>
      <c r="F5686">
        <v>2.95566502463054E-2</v>
      </c>
      <c r="G5686">
        <v>86</v>
      </c>
    </row>
    <row r="5687" spans="1:7" x14ac:dyDescent="0.25">
      <c r="A5687">
        <v>46818</v>
      </c>
      <c r="B5687" t="s">
        <v>4517</v>
      </c>
      <c r="C5687" t="s">
        <v>4413</v>
      </c>
      <c r="D5687" t="s">
        <v>4517</v>
      </c>
      <c r="E5687">
        <v>181400</v>
      </c>
      <c r="F5687">
        <v>0.100060642813827</v>
      </c>
      <c r="G5687">
        <v>54.5</v>
      </c>
    </row>
    <row r="5688" spans="1:7" x14ac:dyDescent="0.25">
      <c r="A5688">
        <v>12534</v>
      </c>
      <c r="B5688" t="s">
        <v>234</v>
      </c>
      <c r="C5688" t="s">
        <v>1075</v>
      </c>
      <c r="D5688" t="s">
        <v>234</v>
      </c>
      <c r="E5688">
        <v>193200</v>
      </c>
      <c r="F5688">
        <v>5.63149261891744E-2</v>
      </c>
      <c r="G5688">
        <v>117</v>
      </c>
    </row>
    <row r="5689" spans="1:7" x14ac:dyDescent="0.25">
      <c r="A5689">
        <v>50125</v>
      </c>
      <c r="B5689" t="s">
        <v>4958</v>
      </c>
      <c r="C5689" t="s">
        <v>4942</v>
      </c>
      <c r="D5689" t="s">
        <v>8371</v>
      </c>
      <c r="E5689">
        <v>200200</v>
      </c>
      <c r="F5689">
        <v>3.7843442198030097E-2</v>
      </c>
      <c r="G5689">
        <v>74</v>
      </c>
    </row>
    <row r="5690" spans="1:7" x14ac:dyDescent="0.25">
      <c r="A5690">
        <v>11501</v>
      </c>
      <c r="B5690" t="s">
        <v>1140</v>
      </c>
      <c r="C5690" t="s">
        <v>1075</v>
      </c>
      <c r="D5690" t="s">
        <v>8250</v>
      </c>
      <c r="E5690">
        <v>591000</v>
      </c>
      <c r="F5690">
        <v>3.0873888016745201E-2</v>
      </c>
      <c r="G5690">
        <v>134</v>
      </c>
    </row>
    <row r="5691" spans="1:7" x14ac:dyDescent="0.25">
      <c r="A5691">
        <v>94702</v>
      </c>
      <c r="B5691" t="s">
        <v>1029</v>
      </c>
      <c r="C5691" t="s">
        <v>99</v>
      </c>
      <c r="D5691" t="s">
        <v>8253</v>
      </c>
      <c r="E5691">
        <v>1007900</v>
      </c>
      <c r="F5691">
        <v>4.0144478844169197E-2</v>
      </c>
      <c r="G5691">
        <v>38.5</v>
      </c>
    </row>
    <row r="5692" spans="1:7" x14ac:dyDescent="0.25">
      <c r="A5692">
        <v>74145</v>
      </c>
      <c r="B5692" t="s">
        <v>6347</v>
      </c>
      <c r="C5692" t="s">
        <v>6269</v>
      </c>
      <c r="D5692" t="s">
        <v>6347</v>
      </c>
      <c r="E5692">
        <v>127200</v>
      </c>
      <c r="F5692">
        <v>-2.3529411764705902E-3</v>
      </c>
      <c r="G5692">
        <v>76</v>
      </c>
    </row>
    <row r="5693" spans="1:7" x14ac:dyDescent="0.25">
      <c r="A5693">
        <v>68504</v>
      </c>
      <c r="B5693" t="s">
        <v>242</v>
      </c>
      <c r="C5693" t="s">
        <v>6064</v>
      </c>
      <c r="D5693" t="s">
        <v>242</v>
      </c>
      <c r="E5693">
        <v>137800</v>
      </c>
      <c r="F5693">
        <v>8.3333333333333301E-2</v>
      </c>
      <c r="G5693">
        <v>55</v>
      </c>
    </row>
    <row r="5694" spans="1:7" x14ac:dyDescent="0.25">
      <c r="A5694">
        <v>24014</v>
      </c>
      <c r="B5694" t="s">
        <v>2435</v>
      </c>
      <c r="C5694" t="s">
        <v>2066</v>
      </c>
      <c r="D5694" t="s">
        <v>2435</v>
      </c>
      <c r="E5694">
        <v>155800</v>
      </c>
      <c r="F5694">
        <v>7.2264280798348193E-2</v>
      </c>
      <c r="G5694">
        <v>87</v>
      </c>
    </row>
    <row r="5695" spans="1:7" x14ac:dyDescent="0.25">
      <c r="A5695">
        <v>24333</v>
      </c>
      <c r="B5695" t="s">
        <v>8174</v>
      </c>
      <c r="C5695" t="s">
        <v>2066</v>
      </c>
      <c r="E5695">
        <v>93100</v>
      </c>
      <c r="F5695">
        <v>2.7593818984547502E-2</v>
      </c>
      <c r="G5695">
        <v>116.5</v>
      </c>
    </row>
    <row r="5696" spans="1:7" x14ac:dyDescent="0.25">
      <c r="A5696">
        <v>11795</v>
      </c>
      <c r="B5696" t="s">
        <v>1171</v>
      </c>
      <c r="C5696" t="s">
        <v>1075</v>
      </c>
      <c r="D5696" t="s">
        <v>8250</v>
      </c>
      <c r="E5696">
        <v>434400</v>
      </c>
      <c r="F5696">
        <v>0.15470494417862801</v>
      </c>
      <c r="G5696">
        <v>103</v>
      </c>
    </row>
    <row r="5697" spans="1:7" x14ac:dyDescent="0.25">
      <c r="A5697">
        <v>60175</v>
      </c>
      <c r="B5697" t="s">
        <v>5585</v>
      </c>
      <c r="C5697" t="s">
        <v>5519</v>
      </c>
      <c r="D5697" t="s">
        <v>8251</v>
      </c>
      <c r="E5697">
        <v>379800</v>
      </c>
      <c r="F5697">
        <v>-2.7898643460455601E-2</v>
      </c>
      <c r="G5697">
        <v>105</v>
      </c>
    </row>
    <row r="5698" spans="1:7" x14ac:dyDescent="0.25">
      <c r="A5698">
        <v>53110</v>
      </c>
      <c r="B5698" t="s">
        <v>5079</v>
      </c>
      <c r="C5698" t="s">
        <v>5049</v>
      </c>
      <c r="D5698" t="s">
        <v>8331</v>
      </c>
      <c r="E5698">
        <v>195200</v>
      </c>
      <c r="F5698">
        <v>4.94623655913978E-2</v>
      </c>
      <c r="G5698">
        <v>66</v>
      </c>
    </row>
    <row r="5699" spans="1:7" x14ac:dyDescent="0.25">
      <c r="A5699">
        <v>97103</v>
      </c>
      <c r="B5699" t="s">
        <v>7440</v>
      </c>
      <c r="C5699" t="s">
        <v>7409</v>
      </c>
      <c r="D5699" t="s">
        <v>7440</v>
      </c>
      <c r="E5699">
        <v>281900</v>
      </c>
      <c r="F5699">
        <v>0.12714914034386199</v>
      </c>
      <c r="G5699">
        <v>77</v>
      </c>
    </row>
    <row r="5700" spans="1:7" x14ac:dyDescent="0.25">
      <c r="A5700">
        <v>83202</v>
      </c>
      <c r="B5700" t="s">
        <v>6627</v>
      </c>
      <c r="C5700" t="s">
        <v>6625</v>
      </c>
      <c r="D5700" t="s">
        <v>6624</v>
      </c>
      <c r="E5700">
        <v>239900</v>
      </c>
      <c r="F5700">
        <v>0.22210901681100401</v>
      </c>
      <c r="G5700">
        <v>74</v>
      </c>
    </row>
    <row r="5701" spans="1:7" x14ac:dyDescent="0.25">
      <c r="A5701">
        <v>34736</v>
      </c>
      <c r="B5701" t="s">
        <v>3549</v>
      </c>
      <c r="C5701" t="s">
        <v>3212</v>
      </c>
      <c r="D5701" t="s">
        <v>8272</v>
      </c>
      <c r="E5701">
        <v>228800</v>
      </c>
      <c r="F5701">
        <v>6.1716937354988399E-2</v>
      </c>
      <c r="G5701">
        <v>99</v>
      </c>
    </row>
    <row r="5702" spans="1:7" x14ac:dyDescent="0.25">
      <c r="A5702">
        <v>53005</v>
      </c>
      <c r="B5702" t="s">
        <v>198</v>
      </c>
      <c r="C5702" t="s">
        <v>5049</v>
      </c>
      <c r="D5702" t="s">
        <v>8331</v>
      </c>
      <c r="E5702">
        <v>307100</v>
      </c>
      <c r="F5702">
        <v>5.7506887052341603E-2</v>
      </c>
      <c r="G5702">
        <v>71</v>
      </c>
    </row>
    <row r="5703" spans="1:7" x14ac:dyDescent="0.25">
      <c r="A5703">
        <v>31701</v>
      </c>
      <c r="B5703" t="s">
        <v>1275</v>
      </c>
      <c r="C5703" t="s">
        <v>2990</v>
      </c>
      <c r="D5703" t="s">
        <v>1275</v>
      </c>
      <c r="E5703">
        <v>43500</v>
      </c>
      <c r="F5703">
        <v>5.0724637681159403E-2</v>
      </c>
      <c r="G5703">
        <v>0</v>
      </c>
    </row>
    <row r="5704" spans="1:7" x14ac:dyDescent="0.25">
      <c r="A5704">
        <v>37745</v>
      </c>
      <c r="B5704" t="s">
        <v>3783</v>
      </c>
      <c r="C5704" t="s">
        <v>3692</v>
      </c>
      <c r="D5704" t="s">
        <v>3783</v>
      </c>
      <c r="E5704">
        <v>105800</v>
      </c>
      <c r="F5704">
        <v>-3.6429872495446297E-2</v>
      </c>
      <c r="G5704">
        <v>90</v>
      </c>
    </row>
    <row r="5705" spans="1:7" x14ac:dyDescent="0.25">
      <c r="A5705">
        <v>53022</v>
      </c>
      <c r="B5705" t="s">
        <v>1302</v>
      </c>
      <c r="C5705" t="s">
        <v>5049</v>
      </c>
      <c r="D5705" t="s">
        <v>8331</v>
      </c>
      <c r="E5705">
        <v>277300</v>
      </c>
      <c r="F5705">
        <v>3.2390171258376801E-2</v>
      </c>
      <c r="G5705">
        <v>62</v>
      </c>
    </row>
    <row r="5706" spans="1:7" x14ac:dyDescent="0.25">
      <c r="A5706">
        <v>98177</v>
      </c>
      <c r="B5706" t="s">
        <v>7544</v>
      </c>
      <c r="C5706" t="s">
        <v>7521</v>
      </c>
      <c r="D5706" t="s">
        <v>8268</v>
      </c>
      <c r="E5706">
        <v>751100</v>
      </c>
      <c r="F5706">
        <v>-1.33120340788072E-4</v>
      </c>
      <c r="G5706">
        <v>42</v>
      </c>
    </row>
    <row r="5707" spans="1:7" x14ac:dyDescent="0.25">
      <c r="A5707">
        <v>27501</v>
      </c>
      <c r="B5707" t="s">
        <v>2622</v>
      </c>
      <c r="C5707" t="s">
        <v>2564</v>
      </c>
      <c r="D5707" t="s">
        <v>2737</v>
      </c>
      <c r="E5707">
        <v>183000</v>
      </c>
      <c r="F5707">
        <v>9.0584028605482703E-2</v>
      </c>
      <c r="G5707">
        <v>48</v>
      </c>
    </row>
    <row r="5708" spans="1:7" x14ac:dyDescent="0.25">
      <c r="A5708">
        <v>55441</v>
      </c>
      <c r="B5708" t="s">
        <v>344</v>
      </c>
      <c r="C5708" t="s">
        <v>5260</v>
      </c>
      <c r="D5708" t="s">
        <v>8314</v>
      </c>
      <c r="E5708">
        <v>332400</v>
      </c>
      <c r="F5708">
        <v>1.90067443286327E-2</v>
      </c>
      <c r="G5708">
        <v>73</v>
      </c>
    </row>
    <row r="5709" spans="1:7" x14ac:dyDescent="0.25">
      <c r="A5709">
        <v>79414</v>
      </c>
      <c r="B5709" t="s">
        <v>8322</v>
      </c>
      <c r="C5709" t="s">
        <v>6396</v>
      </c>
      <c r="D5709" t="s">
        <v>8322</v>
      </c>
      <c r="E5709">
        <v>108700</v>
      </c>
      <c r="F5709">
        <v>8.5914085914085905E-2</v>
      </c>
      <c r="G5709">
        <v>0</v>
      </c>
    </row>
    <row r="5710" spans="1:7" x14ac:dyDescent="0.25">
      <c r="A5710">
        <v>74601</v>
      </c>
      <c r="B5710" t="s">
        <v>6374</v>
      </c>
      <c r="C5710" t="s">
        <v>6269</v>
      </c>
      <c r="D5710" t="s">
        <v>6374</v>
      </c>
      <c r="E5710">
        <v>46500</v>
      </c>
      <c r="F5710">
        <v>-4.5174537987679703E-2</v>
      </c>
      <c r="G5710">
        <v>68</v>
      </c>
    </row>
    <row r="5711" spans="1:7" x14ac:dyDescent="0.25">
      <c r="A5711">
        <v>7094</v>
      </c>
      <c r="B5711" t="s">
        <v>785</v>
      </c>
      <c r="C5711" t="s">
        <v>733</v>
      </c>
      <c r="D5711" t="s">
        <v>8250</v>
      </c>
      <c r="E5711">
        <v>444800</v>
      </c>
      <c r="F5711">
        <v>-7.3644275831287699E-3</v>
      </c>
      <c r="G5711">
        <v>115</v>
      </c>
    </row>
    <row r="5712" spans="1:7" x14ac:dyDescent="0.25">
      <c r="A5712">
        <v>19014</v>
      </c>
      <c r="B5712" t="s">
        <v>1955</v>
      </c>
      <c r="C5712" t="s">
        <v>1538</v>
      </c>
      <c r="D5712" t="s">
        <v>8293</v>
      </c>
      <c r="E5712">
        <v>245600</v>
      </c>
      <c r="F5712">
        <v>5.8620689655172399E-2</v>
      </c>
      <c r="G5712">
        <v>68</v>
      </c>
    </row>
    <row r="5713" spans="1:7" x14ac:dyDescent="0.25">
      <c r="A5713">
        <v>14456</v>
      </c>
      <c r="B5713" t="s">
        <v>1488</v>
      </c>
      <c r="C5713" t="s">
        <v>1075</v>
      </c>
      <c r="D5713" t="s">
        <v>403</v>
      </c>
      <c r="E5713">
        <v>121400</v>
      </c>
      <c r="F5713">
        <v>2.7942421676545301E-2</v>
      </c>
      <c r="G5713">
        <v>80</v>
      </c>
    </row>
    <row r="5714" spans="1:7" x14ac:dyDescent="0.25">
      <c r="A5714">
        <v>14218</v>
      </c>
      <c r="B5714" t="s">
        <v>1472</v>
      </c>
      <c r="C5714" t="s">
        <v>1075</v>
      </c>
      <c r="D5714" t="s">
        <v>8302</v>
      </c>
      <c r="E5714">
        <v>128300</v>
      </c>
      <c r="F5714">
        <v>7.0951585976627707E-2</v>
      </c>
      <c r="G5714">
        <v>84</v>
      </c>
    </row>
    <row r="5715" spans="1:7" x14ac:dyDescent="0.25">
      <c r="A5715">
        <v>43611</v>
      </c>
      <c r="B5715" t="s">
        <v>4160</v>
      </c>
      <c r="C5715" t="s">
        <v>4080</v>
      </c>
      <c r="D5715" t="s">
        <v>4160</v>
      </c>
      <c r="E5715">
        <v>85500</v>
      </c>
      <c r="F5715">
        <v>7.1428571428571397E-2</v>
      </c>
      <c r="G5715">
        <v>71</v>
      </c>
    </row>
    <row r="5716" spans="1:7" x14ac:dyDescent="0.25">
      <c r="A5716">
        <v>80109</v>
      </c>
      <c r="B5716" t="s">
        <v>6515</v>
      </c>
      <c r="C5716" t="s">
        <v>6509</v>
      </c>
      <c r="D5716" t="s">
        <v>8274</v>
      </c>
      <c r="E5716">
        <v>466100</v>
      </c>
      <c r="F5716">
        <v>1.85751748251748E-2</v>
      </c>
      <c r="G5716">
        <v>63</v>
      </c>
    </row>
    <row r="5717" spans="1:7" x14ac:dyDescent="0.25">
      <c r="A5717">
        <v>44223</v>
      </c>
      <c r="B5717" t="s">
        <v>4238</v>
      </c>
      <c r="C5717" t="s">
        <v>4080</v>
      </c>
      <c r="D5717" t="s">
        <v>1797</v>
      </c>
      <c r="E5717">
        <v>156300</v>
      </c>
      <c r="F5717">
        <v>7.7931034482758593E-2</v>
      </c>
      <c r="G5717">
        <v>56</v>
      </c>
    </row>
    <row r="5718" spans="1:7" x14ac:dyDescent="0.25">
      <c r="A5718">
        <v>44314</v>
      </c>
      <c r="B5718" t="s">
        <v>1797</v>
      </c>
      <c r="C5718" t="s">
        <v>4080</v>
      </c>
      <c r="D5718" t="s">
        <v>1797</v>
      </c>
      <c r="E5718">
        <v>50200</v>
      </c>
      <c r="F5718">
        <v>7.9569892473118298E-2</v>
      </c>
      <c r="G5718">
        <v>56</v>
      </c>
    </row>
    <row r="5719" spans="1:7" x14ac:dyDescent="0.25">
      <c r="A5719">
        <v>68130</v>
      </c>
      <c r="B5719" t="s">
        <v>6069</v>
      </c>
      <c r="C5719" t="s">
        <v>6064</v>
      </c>
      <c r="D5719" t="s">
        <v>8386</v>
      </c>
      <c r="E5719">
        <v>309800</v>
      </c>
      <c r="F5719">
        <v>2.78699402786994E-2</v>
      </c>
      <c r="G5719">
        <v>67</v>
      </c>
    </row>
    <row r="5720" spans="1:7" x14ac:dyDescent="0.25">
      <c r="A5720">
        <v>29532</v>
      </c>
      <c r="B5720" t="s">
        <v>2181</v>
      </c>
      <c r="C5720" t="s">
        <v>2868</v>
      </c>
      <c r="D5720" t="s">
        <v>1013</v>
      </c>
      <c r="E5720">
        <v>70100</v>
      </c>
      <c r="F5720">
        <v>0.116242038216561</v>
      </c>
      <c r="G5720">
        <v>110.5</v>
      </c>
    </row>
    <row r="5721" spans="1:7" x14ac:dyDescent="0.25">
      <c r="A5721">
        <v>49829</v>
      </c>
      <c r="B5721" t="s">
        <v>4934</v>
      </c>
      <c r="C5721" t="s">
        <v>4633</v>
      </c>
      <c r="D5721" t="s">
        <v>4934</v>
      </c>
      <c r="E5721">
        <v>91400</v>
      </c>
      <c r="F5721">
        <v>5.4209919261822399E-2</v>
      </c>
      <c r="G5721">
        <v>0</v>
      </c>
    </row>
    <row r="5722" spans="1:7" x14ac:dyDescent="0.25">
      <c r="A5722">
        <v>84040</v>
      </c>
      <c r="B5722" t="s">
        <v>6700</v>
      </c>
      <c r="C5722" t="s">
        <v>6693</v>
      </c>
      <c r="D5722" t="s">
        <v>8321</v>
      </c>
      <c r="E5722">
        <v>377700</v>
      </c>
      <c r="F5722">
        <v>9.9563318777292603E-2</v>
      </c>
      <c r="G5722">
        <v>51.5</v>
      </c>
    </row>
    <row r="5723" spans="1:7" x14ac:dyDescent="0.25">
      <c r="A5723">
        <v>19605</v>
      </c>
      <c r="B5723" t="s">
        <v>2035</v>
      </c>
      <c r="C5723" t="s">
        <v>1538</v>
      </c>
      <c r="D5723" t="s">
        <v>261</v>
      </c>
      <c r="E5723">
        <v>160200</v>
      </c>
      <c r="F5723">
        <v>1.25E-3</v>
      </c>
      <c r="G5723">
        <v>69.5</v>
      </c>
    </row>
    <row r="5724" spans="1:7" x14ac:dyDescent="0.25">
      <c r="A5724">
        <v>98075</v>
      </c>
      <c r="B5724" t="s">
        <v>7541</v>
      </c>
      <c r="C5724" t="s">
        <v>7521</v>
      </c>
      <c r="D5724" t="s">
        <v>8268</v>
      </c>
      <c r="E5724">
        <v>1005100</v>
      </c>
      <c r="F5724">
        <v>-4.74791508718726E-2</v>
      </c>
      <c r="G5724">
        <v>63</v>
      </c>
    </row>
    <row r="5725" spans="1:7" x14ac:dyDescent="0.25">
      <c r="A5725">
        <v>84045</v>
      </c>
      <c r="B5725" t="s">
        <v>1345</v>
      </c>
      <c r="C5725" t="s">
        <v>6693</v>
      </c>
      <c r="D5725" t="s">
        <v>8349</v>
      </c>
      <c r="E5725">
        <v>407900</v>
      </c>
      <c r="F5725">
        <v>5.1559680329981997E-2</v>
      </c>
      <c r="G5725">
        <v>56</v>
      </c>
    </row>
    <row r="5726" spans="1:7" x14ac:dyDescent="0.25">
      <c r="A5726">
        <v>20720</v>
      </c>
      <c r="B5726" t="s">
        <v>2125</v>
      </c>
      <c r="C5726" t="s">
        <v>101</v>
      </c>
      <c r="D5726" t="s">
        <v>8259</v>
      </c>
      <c r="E5726">
        <v>415900</v>
      </c>
      <c r="F5726">
        <v>2.3375984251968501E-2</v>
      </c>
      <c r="G5726">
        <v>102</v>
      </c>
    </row>
    <row r="5727" spans="1:7" x14ac:dyDescent="0.25">
      <c r="A5727">
        <v>47265</v>
      </c>
      <c r="B5727" t="s">
        <v>4566</v>
      </c>
      <c r="C5727" t="s">
        <v>4413</v>
      </c>
      <c r="D5727" t="s">
        <v>4566</v>
      </c>
      <c r="E5727">
        <v>114800</v>
      </c>
      <c r="F5727">
        <v>5.5147058823529403E-2</v>
      </c>
      <c r="G5727">
        <v>0</v>
      </c>
    </row>
    <row r="5728" spans="1:7" x14ac:dyDescent="0.25">
      <c r="A5728">
        <v>38351</v>
      </c>
      <c r="B5728" t="s">
        <v>351</v>
      </c>
      <c r="C5728" t="s">
        <v>3692</v>
      </c>
      <c r="E5728">
        <v>106000</v>
      </c>
      <c r="F5728">
        <v>9.1658084449021598E-2</v>
      </c>
      <c r="G5728">
        <v>0</v>
      </c>
    </row>
    <row r="5729" spans="1:7" x14ac:dyDescent="0.25">
      <c r="A5729">
        <v>70116</v>
      </c>
      <c r="B5729" t="s">
        <v>6108</v>
      </c>
      <c r="C5729" t="s">
        <v>6091</v>
      </c>
      <c r="D5729" t="s">
        <v>8318</v>
      </c>
      <c r="E5729">
        <v>287300</v>
      </c>
      <c r="F5729">
        <v>-4.5514950166112997E-2</v>
      </c>
      <c r="G5729">
        <v>124.5</v>
      </c>
    </row>
    <row r="5730" spans="1:7" x14ac:dyDescent="0.25">
      <c r="A5730">
        <v>86323</v>
      </c>
      <c r="B5730" t="s">
        <v>6806</v>
      </c>
      <c r="C5730" t="s">
        <v>6743</v>
      </c>
      <c r="D5730" t="s">
        <v>5153</v>
      </c>
      <c r="E5730">
        <v>302100</v>
      </c>
      <c r="F5730">
        <v>4.1365046535677401E-2</v>
      </c>
      <c r="G5730">
        <v>80.5</v>
      </c>
    </row>
    <row r="5731" spans="1:7" x14ac:dyDescent="0.25">
      <c r="A5731">
        <v>33431</v>
      </c>
      <c r="B5731" t="s">
        <v>3413</v>
      </c>
      <c r="C5731" t="s">
        <v>3212</v>
      </c>
      <c r="D5731" t="s">
        <v>8265</v>
      </c>
      <c r="E5731">
        <v>396500</v>
      </c>
      <c r="F5731">
        <v>2.5342642875614201E-2</v>
      </c>
      <c r="G5731">
        <v>111</v>
      </c>
    </row>
    <row r="5732" spans="1:7" x14ac:dyDescent="0.25">
      <c r="A5732">
        <v>89144</v>
      </c>
      <c r="B5732" t="s">
        <v>6854</v>
      </c>
      <c r="C5732" t="s">
        <v>6849</v>
      </c>
      <c r="D5732" t="s">
        <v>8277</v>
      </c>
      <c r="E5732">
        <v>340700</v>
      </c>
      <c r="F5732">
        <v>3.5562310030395103E-2</v>
      </c>
      <c r="G5732">
        <v>49</v>
      </c>
    </row>
    <row r="5733" spans="1:7" x14ac:dyDescent="0.25">
      <c r="A5733">
        <v>60502</v>
      </c>
      <c r="B5733" t="s">
        <v>4232</v>
      </c>
      <c r="C5733" t="s">
        <v>5519</v>
      </c>
      <c r="D5733" t="s">
        <v>8251</v>
      </c>
      <c r="E5733">
        <v>287600</v>
      </c>
      <c r="F5733">
        <v>1.2676056338028201E-2</v>
      </c>
      <c r="G5733">
        <v>81.5</v>
      </c>
    </row>
    <row r="5734" spans="1:7" x14ac:dyDescent="0.25">
      <c r="A5734">
        <v>48393</v>
      </c>
      <c r="B5734" t="s">
        <v>4703</v>
      </c>
      <c r="C5734" t="s">
        <v>4633</v>
      </c>
      <c r="D5734" t="s">
        <v>8278</v>
      </c>
      <c r="E5734">
        <v>268000</v>
      </c>
      <c r="F5734">
        <v>9.4161958568738206E-3</v>
      </c>
      <c r="G5734">
        <v>67</v>
      </c>
    </row>
    <row r="5735" spans="1:7" x14ac:dyDescent="0.25">
      <c r="A5735">
        <v>79065</v>
      </c>
      <c r="B5735" t="s">
        <v>8456</v>
      </c>
      <c r="C5735" t="s">
        <v>6396</v>
      </c>
      <c r="D5735" t="s">
        <v>8456</v>
      </c>
      <c r="E5735">
        <v>78700</v>
      </c>
      <c r="F5735">
        <v>-1.2547051442910901E-2</v>
      </c>
      <c r="G5735">
        <v>0</v>
      </c>
    </row>
    <row r="5736" spans="1:7" x14ac:dyDescent="0.25">
      <c r="A5736">
        <v>29671</v>
      </c>
      <c r="B5736" t="s">
        <v>2964</v>
      </c>
      <c r="C5736" t="s">
        <v>2868</v>
      </c>
      <c r="D5736" t="s">
        <v>8303</v>
      </c>
      <c r="E5736">
        <v>151000</v>
      </c>
      <c r="F5736">
        <v>5.5206149545772201E-2</v>
      </c>
      <c r="G5736">
        <v>76</v>
      </c>
    </row>
    <row r="5737" spans="1:7" x14ac:dyDescent="0.25">
      <c r="A5737">
        <v>11563</v>
      </c>
      <c r="B5737" t="s">
        <v>1156</v>
      </c>
      <c r="C5737" t="s">
        <v>1075</v>
      </c>
      <c r="D5737" t="s">
        <v>8250</v>
      </c>
      <c r="E5737">
        <v>508700</v>
      </c>
      <c r="F5737">
        <v>2.2307073954983901E-2</v>
      </c>
      <c r="G5737">
        <v>119.5</v>
      </c>
    </row>
    <row r="5738" spans="1:7" x14ac:dyDescent="0.25">
      <c r="A5738">
        <v>55430</v>
      </c>
      <c r="B5738" t="s">
        <v>5349</v>
      </c>
      <c r="C5738" t="s">
        <v>5260</v>
      </c>
      <c r="D5738" t="s">
        <v>8314</v>
      </c>
      <c r="E5738">
        <v>194600</v>
      </c>
      <c r="F5738">
        <v>4.11985018726592E-2</v>
      </c>
      <c r="G5738">
        <v>59</v>
      </c>
    </row>
    <row r="5739" spans="1:7" x14ac:dyDescent="0.25">
      <c r="A5739">
        <v>73139</v>
      </c>
      <c r="B5739" t="s">
        <v>6295</v>
      </c>
      <c r="C5739" t="s">
        <v>6269</v>
      </c>
      <c r="D5739" t="s">
        <v>6295</v>
      </c>
      <c r="E5739">
        <v>124800</v>
      </c>
      <c r="F5739">
        <v>6.8493150684931503E-2</v>
      </c>
      <c r="G5739">
        <v>70</v>
      </c>
    </row>
    <row r="5740" spans="1:7" x14ac:dyDescent="0.25">
      <c r="A5740">
        <v>76135</v>
      </c>
      <c r="B5740" t="s">
        <v>6454</v>
      </c>
      <c r="C5740" t="s">
        <v>6396</v>
      </c>
      <c r="D5740" t="s">
        <v>8262</v>
      </c>
      <c r="E5740">
        <v>194800</v>
      </c>
      <c r="F5740">
        <v>8.4028937117417907E-2</v>
      </c>
      <c r="G5740">
        <v>52</v>
      </c>
    </row>
    <row r="5741" spans="1:7" x14ac:dyDescent="0.25">
      <c r="A5741">
        <v>4102</v>
      </c>
      <c r="B5741" t="s">
        <v>607</v>
      </c>
      <c r="C5741" t="s">
        <v>575</v>
      </c>
      <c r="D5741" t="s">
        <v>8395</v>
      </c>
      <c r="E5741">
        <v>298800</v>
      </c>
      <c r="F5741">
        <v>0</v>
      </c>
      <c r="G5741">
        <v>59</v>
      </c>
    </row>
    <row r="5742" spans="1:7" x14ac:dyDescent="0.25">
      <c r="A5742">
        <v>13206</v>
      </c>
      <c r="B5742" t="s">
        <v>1396</v>
      </c>
      <c r="C5742" t="s">
        <v>1075</v>
      </c>
      <c r="D5742" t="s">
        <v>1396</v>
      </c>
      <c r="E5742">
        <v>98600</v>
      </c>
      <c r="F5742">
        <v>5.7939914163090099E-2</v>
      </c>
      <c r="G5742">
        <v>79</v>
      </c>
    </row>
    <row r="5743" spans="1:7" x14ac:dyDescent="0.25">
      <c r="A5743">
        <v>11423</v>
      </c>
      <c r="B5743" t="s">
        <v>1074</v>
      </c>
      <c r="C5743" t="s">
        <v>1075</v>
      </c>
      <c r="D5743" t="s">
        <v>8250</v>
      </c>
      <c r="E5743">
        <v>604400</v>
      </c>
      <c r="F5743">
        <v>0.10655437568656199</v>
      </c>
      <c r="G5743">
        <v>160</v>
      </c>
    </row>
    <row r="5744" spans="1:7" x14ac:dyDescent="0.25">
      <c r="A5744">
        <v>38133</v>
      </c>
      <c r="B5744" t="s">
        <v>544</v>
      </c>
      <c r="C5744" t="s">
        <v>3692</v>
      </c>
      <c r="D5744" t="s">
        <v>3852</v>
      </c>
      <c r="E5744">
        <v>160400</v>
      </c>
      <c r="F5744">
        <v>6.0846560846560802E-2</v>
      </c>
      <c r="G5744">
        <v>51</v>
      </c>
    </row>
    <row r="5745" spans="1:7" x14ac:dyDescent="0.25">
      <c r="A5745">
        <v>98053</v>
      </c>
      <c r="B5745" t="s">
        <v>7510</v>
      </c>
      <c r="C5745" t="s">
        <v>7521</v>
      </c>
      <c r="D5745" t="s">
        <v>8268</v>
      </c>
      <c r="E5745">
        <v>875400</v>
      </c>
      <c r="F5745">
        <v>-1.24097472924188E-2</v>
      </c>
      <c r="G5745">
        <v>56</v>
      </c>
    </row>
    <row r="5746" spans="1:7" x14ac:dyDescent="0.25">
      <c r="A5746">
        <v>84075</v>
      </c>
      <c r="B5746" t="s">
        <v>1396</v>
      </c>
      <c r="C5746" t="s">
        <v>6693</v>
      </c>
      <c r="D5746" t="s">
        <v>8321</v>
      </c>
      <c r="E5746">
        <v>386400</v>
      </c>
      <c r="F5746">
        <v>8.3263246425567705E-2</v>
      </c>
      <c r="G5746">
        <v>55</v>
      </c>
    </row>
    <row r="5747" spans="1:7" x14ac:dyDescent="0.25">
      <c r="A5747">
        <v>97415</v>
      </c>
      <c r="B5747" t="s">
        <v>7475</v>
      </c>
      <c r="C5747" t="s">
        <v>7409</v>
      </c>
      <c r="D5747" t="s">
        <v>7475</v>
      </c>
      <c r="E5747">
        <v>357700</v>
      </c>
      <c r="F5747">
        <v>9.0548780487804903E-2</v>
      </c>
      <c r="G5747">
        <v>82.5</v>
      </c>
    </row>
    <row r="5748" spans="1:7" x14ac:dyDescent="0.25">
      <c r="A5748">
        <v>99515</v>
      </c>
      <c r="B5748" t="s">
        <v>7687</v>
      </c>
      <c r="C5748" t="s">
        <v>7688</v>
      </c>
      <c r="D5748" t="s">
        <v>7687</v>
      </c>
      <c r="E5748">
        <v>382700</v>
      </c>
      <c r="F5748">
        <v>-1.0599793174767299E-2</v>
      </c>
      <c r="G5748">
        <v>81.5</v>
      </c>
    </row>
    <row r="5749" spans="1:7" x14ac:dyDescent="0.25">
      <c r="A5749">
        <v>44149</v>
      </c>
      <c r="B5749" t="s">
        <v>4222</v>
      </c>
      <c r="C5749" t="s">
        <v>4080</v>
      </c>
      <c r="D5749" t="s">
        <v>8270</v>
      </c>
      <c r="E5749">
        <v>219900</v>
      </c>
      <c r="F5749">
        <v>3.4823529411764698E-2</v>
      </c>
      <c r="G5749">
        <v>54.5</v>
      </c>
    </row>
    <row r="5750" spans="1:7" x14ac:dyDescent="0.25">
      <c r="A5750">
        <v>19023</v>
      </c>
      <c r="B5750" t="s">
        <v>1959</v>
      </c>
      <c r="C5750" t="s">
        <v>1538</v>
      </c>
      <c r="D5750" t="s">
        <v>8293</v>
      </c>
      <c r="E5750">
        <v>71000</v>
      </c>
      <c r="F5750">
        <v>2.7496382054992798E-2</v>
      </c>
      <c r="G5750">
        <v>68</v>
      </c>
    </row>
    <row r="5751" spans="1:7" x14ac:dyDescent="0.25">
      <c r="A5751">
        <v>23221</v>
      </c>
      <c r="B5751" t="s">
        <v>157</v>
      </c>
      <c r="C5751" t="s">
        <v>2066</v>
      </c>
      <c r="D5751" t="s">
        <v>157</v>
      </c>
      <c r="E5751">
        <v>418300</v>
      </c>
      <c r="F5751">
        <v>5.92555077234743E-2</v>
      </c>
      <c r="G5751">
        <v>43</v>
      </c>
    </row>
    <row r="5752" spans="1:7" x14ac:dyDescent="0.25">
      <c r="A5752">
        <v>8057</v>
      </c>
      <c r="B5752" t="s">
        <v>948</v>
      </c>
      <c r="C5752" t="s">
        <v>733</v>
      </c>
      <c r="D5752" t="s">
        <v>8293</v>
      </c>
      <c r="E5752">
        <v>460500</v>
      </c>
      <c r="F5752">
        <v>3.3670033670033697E-2</v>
      </c>
      <c r="G5752">
        <v>112</v>
      </c>
    </row>
    <row r="5753" spans="1:7" x14ac:dyDescent="0.25">
      <c r="A5753">
        <v>95519</v>
      </c>
      <c r="B5753" t="s">
        <v>7285</v>
      </c>
      <c r="C5753" t="s">
        <v>99</v>
      </c>
      <c r="D5753" t="s">
        <v>8429</v>
      </c>
      <c r="E5753">
        <v>339600</v>
      </c>
      <c r="F5753">
        <v>7.4343562163872196E-2</v>
      </c>
      <c r="G5753">
        <v>63</v>
      </c>
    </row>
    <row r="5754" spans="1:7" x14ac:dyDescent="0.25">
      <c r="A5754">
        <v>22303</v>
      </c>
      <c r="B5754" t="s">
        <v>125</v>
      </c>
      <c r="C5754" t="s">
        <v>2066</v>
      </c>
      <c r="D5754" t="s">
        <v>8259</v>
      </c>
      <c r="E5754">
        <v>383400</v>
      </c>
      <c r="F5754">
        <v>2.5407863064990599E-2</v>
      </c>
      <c r="G5754">
        <v>54</v>
      </c>
    </row>
    <row r="5755" spans="1:7" x14ac:dyDescent="0.25">
      <c r="A5755">
        <v>50009</v>
      </c>
      <c r="B5755" t="s">
        <v>1712</v>
      </c>
      <c r="C5755" t="s">
        <v>4942</v>
      </c>
      <c r="D5755" t="s">
        <v>8371</v>
      </c>
      <c r="E5755">
        <v>216900</v>
      </c>
      <c r="F5755">
        <v>1.78320037541061E-2</v>
      </c>
      <c r="G5755">
        <v>73</v>
      </c>
    </row>
    <row r="5756" spans="1:7" x14ac:dyDescent="0.25">
      <c r="A5756">
        <v>75602</v>
      </c>
      <c r="B5756" t="s">
        <v>7634</v>
      </c>
      <c r="C5756" t="s">
        <v>6396</v>
      </c>
      <c r="D5756" t="s">
        <v>7634</v>
      </c>
      <c r="E5756">
        <v>75000</v>
      </c>
      <c r="F5756">
        <v>7.1428571428571397E-2</v>
      </c>
      <c r="G5756">
        <v>0</v>
      </c>
    </row>
    <row r="5757" spans="1:7" x14ac:dyDescent="0.25">
      <c r="A5757">
        <v>1581</v>
      </c>
      <c r="B5757" t="s">
        <v>220</v>
      </c>
      <c r="C5757" t="s">
        <v>106</v>
      </c>
      <c r="D5757" t="s">
        <v>222</v>
      </c>
      <c r="E5757">
        <v>500100</v>
      </c>
      <c r="F5757">
        <v>6.15580556145192E-2</v>
      </c>
      <c r="G5757">
        <v>72.5</v>
      </c>
    </row>
    <row r="5758" spans="1:7" x14ac:dyDescent="0.25">
      <c r="A5758">
        <v>29341</v>
      </c>
      <c r="B5758" t="s">
        <v>8189</v>
      </c>
      <c r="C5758" t="s">
        <v>2868</v>
      </c>
      <c r="D5758" t="s">
        <v>8189</v>
      </c>
      <c r="E5758">
        <v>104000</v>
      </c>
      <c r="F5758">
        <v>7.43801652892562E-2</v>
      </c>
      <c r="G5758">
        <v>94</v>
      </c>
    </row>
    <row r="5759" spans="1:7" x14ac:dyDescent="0.25">
      <c r="A5759">
        <v>60473</v>
      </c>
      <c r="B5759" t="s">
        <v>5638</v>
      </c>
      <c r="C5759" t="s">
        <v>5519</v>
      </c>
      <c r="D5759" t="s">
        <v>8251</v>
      </c>
      <c r="E5759">
        <v>144900</v>
      </c>
      <c r="F5759">
        <v>4.0201005025125601E-2</v>
      </c>
      <c r="G5759">
        <v>84</v>
      </c>
    </row>
    <row r="5760" spans="1:7" x14ac:dyDescent="0.25">
      <c r="A5760">
        <v>70611</v>
      </c>
      <c r="B5760" t="s">
        <v>6146</v>
      </c>
      <c r="C5760" t="s">
        <v>6091</v>
      </c>
      <c r="D5760" t="s">
        <v>6146</v>
      </c>
      <c r="E5760">
        <v>196200</v>
      </c>
      <c r="F5760">
        <v>-7.8440582433067202E-2</v>
      </c>
      <c r="G5760">
        <v>75</v>
      </c>
    </row>
    <row r="5761" spans="1:7" x14ac:dyDescent="0.25">
      <c r="A5761">
        <v>85748</v>
      </c>
      <c r="B5761" t="s">
        <v>6794</v>
      </c>
      <c r="C5761" t="s">
        <v>6743</v>
      </c>
      <c r="D5761" t="s">
        <v>6794</v>
      </c>
      <c r="E5761">
        <v>244000</v>
      </c>
      <c r="F5761">
        <v>6.2717770034843204E-2</v>
      </c>
      <c r="G5761">
        <v>60.5</v>
      </c>
    </row>
    <row r="5762" spans="1:7" x14ac:dyDescent="0.25">
      <c r="A5762">
        <v>43138</v>
      </c>
      <c r="B5762" t="s">
        <v>4100</v>
      </c>
      <c r="C5762" t="s">
        <v>4080</v>
      </c>
      <c r="D5762" t="s">
        <v>2838</v>
      </c>
      <c r="E5762">
        <v>129900</v>
      </c>
      <c r="F5762">
        <v>4.1700080192461901E-2</v>
      </c>
      <c r="G5762">
        <v>77</v>
      </c>
    </row>
    <row r="5763" spans="1:7" x14ac:dyDescent="0.25">
      <c r="A5763">
        <v>33037</v>
      </c>
      <c r="B5763" t="s">
        <v>3356</v>
      </c>
      <c r="C5763" t="s">
        <v>3212</v>
      </c>
      <c r="D5763" t="s">
        <v>3357</v>
      </c>
      <c r="E5763">
        <v>651900</v>
      </c>
      <c r="F5763">
        <v>5.3831231813773001E-2</v>
      </c>
      <c r="G5763">
        <v>208</v>
      </c>
    </row>
    <row r="5764" spans="1:7" x14ac:dyDescent="0.25">
      <c r="A5764">
        <v>34771</v>
      </c>
      <c r="B5764" t="s">
        <v>3556</v>
      </c>
      <c r="C5764" t="s">
        <v>3212</v>
      </c>
      <c r="D5764" t="s">
        <v>8272</v>
      </c>
      <c r="E5764">
        <v>317600</v>
      </c>
      <c r="F5764">
        <v>6.7563025210084005E-2</v>
      </c>
      <c r="G5764">
        <v>115.5</v>
      </c>
    </row>
    <row r="5765" spans="1:7" x14ac:dyDescent="0.25">
      <c r="A5765">
        <v>31312</v>
      </c>
      <c r="B5765" t="s">
        <v>3169</v>
      </c>
      <c r="C5765" t="s">
        <v>2990</v>
      </c>
      <c r="D5765" t="s">
        <v>3176</v>
      </c>
      <c r="E5765">
        <v>211900</v>
      </c>
      <c r="F5765">
        <v>0.12592986184909699</v>
      </c>
      <c r="G5765">
        <v>102</v>
      </c>
    </row>
    <row r="5766" spans="1:7" x14ac:dyDescent="0.25">
      <c r="A5766">
        <v>53538</v>
      </c>
      <c r="B5766" t="s">
        <v>5119</v>
      </c>
      <c r="C5766" t="s">
        <v>5049</v>
      </c>
      <c r="D5766" t="s">
        <v>8457</v>
      </c>
      <c r="E5766">
        <v>181500</v>
      </c>
      <c r="F5766">
        <v>5.4619407321324802E-2</v>
      </c>
      <c r="G5766">
        <v>73</v>
      </c>
    </row>
    <row r="5767" spans="1:7" x14ac:dyDescent="0.25">
      <c r="A5767">
        <v>33472</v>
      </c>
      <c r="B5767" t="s">
        <v>3412</v>
      </c>
      <c r="C5767" t="s">
        <v>3212</v>
      </c>
      <c r="D5767" t="s">
        <v>8265</v>
      </c>
      <c r="E5767">
        <v>306200</v>
      </c>
      <c r="F5767">
        <v>1.82906551380113E-2</v>
      </c>
      <c r="G5767">
        <v>98</v>
      </c>
    </row>
    <row r="5768" spans="1:7" x14ac:dyDescent="0.25">
      <c r="A5768">
        <v>60045</v>
      </c>
      <c r="B5768" t="s">
        <v>5535</v>
      </c>
      <c r="C5768" t="s">
        <v>5519</v>
      </c>
      <c r="D5768" t="s">
        <v>8251</v>
      </c>
      <c r="E5768">
        <v>721400</v>
      </c>
      <c r="F5768">
        <v>-3.8517926162868199E-2</v>
      </c>
      <c r="G5768">
        <v>132.5</v>
      </c>
    </row>
    <row r="5769" spans="1:7" x14ac:dyDescent="0.25">
      <c r="A5769">
        <v>53121</v>
      </c>
      <c r="B5769" t="s">
        <v>5082</v>
      </c>
      <c r="C5769" t="s">
        <v>5049</v>
      </c>
      <c r="D5769" t="s">
        <v>8438</v>
      </c>
      <c r="E5769">
        <v>218100</v>
      </c>
      <c r="F5769">
        <v>4.7550432276657097E-2</v>
      </c>
      <c r="G5769">
        <v>70</v>
      </c>
    </row>
    <row r="5770" spans="1:7" x14ac:dyDescent="0.25">
      <c r="A5770">
        <v>33898</v>
      </c>
      <c r="B5770" t="s">
        <v>3481</v>
      </c>
      <c r="C5770" t="s">
        <v>3212</v>
      </c>
      <c r="D5770" t="s">
        <v>8337</v>
      </c>
      <c r="E5770">
        <v>149000</v>
      </c>
      <c r="F5770">
        <v>4.12299091544375E-2</v>
      </c>
      <c r="G5770">
        <v>120.5</v>
      </c>
    </row>
    <row r="5771" spans="1:7" x14ac:dyDescent="0.25">
      <c r="A5771">
        <v>32305</v>
      </c>
      <c r="B5771" t="s">
        <v>3255</v>
      </c>
      <c r="C5771" t="s">
        <v>3212</v>
      </c>
      <c r="D5771" t="s">
        <v>3255</v>
      </c>
      <c r="E5771">
        <v>96300</v>
      </c>
      <c r="F5771">
        <v>1.5822784810126601E-2</v>
      </c>
      <c r="G5771">
        <v>83.5</v>
      </c>
    </row>
    <row r="5772" spans="1:7" x14ac:dyDescent="0.25">
      <c r="A5772">
        <v>95746</v>
      </c>
      <c r="B5772" t="s">
        <v>7328</v>
      </c>
      <c r="C5772" t="s">
        <v>99</v>
      </c>
      <c r="D5772" t="s">
        <v>8273</v>
      </c>
      <c r="E5772">
        <v>791000</v>
      </c>
      <c r="F5772">
        <v>3.00820419325433E-2</v>
      </c>
      <c r="G5772">
        <v>90</v>
      </c>
    </row>
    <row r="5773" spans="1:7" x14ac:dyDescent="0.25">
      <c r="A5773">
        <v>28630</v>
      </c>
      <c r="B5773" t="s">
        <v>2816</v>
      </c>
      <c r="C5773" t="s">
        <v>2564</v>
      </c>
      <c r="D5773" t="s">
        <v>8307</v>
      </c>
      <c r="E5773">
        <v>129100</v>
      </c>
      <c r="F5773">
        <v>0.138447971781305</v>
      </c>
      <c r="G5773">
        <v>62</v>
      </c>
    </row>
    <row r="5774" spans="1:7" x14ac:dyDescent="0.25">
      <c r="A5774">
        <v>45219</v>
      </c>
      <c r="B5774" t="s">
        <v>4333</v>
      </c>
      <c r="C5774" t="s">
        <v>4080</v>
      </c>
      <c r="D5774" t="s">
        <v>4333</v>
      </c>
      <c r="E5774">
        <v>148500</v>
      </c>
      <c r="F5774">
        <v>0.174841772151899</v>
      </c>
      <c r="G5774">
        <v>66</v>
      </c>
    </row>
    <row r="5775" spans="1:7" x14ac:dyDescent="0.25">
      <c r="A5775">
        <v>97232</v>
      </c>
      <c r="B5775" t="s">
        <v>607</v>
      </c>
      <c r="C5775" t="s">
        <v>7409</v>
      </c>
      <c r="D5775" t="s">
        <v>8281</v>
      </c>
      <c r="E5775">
        <v>589600</v>
      </c>
      <c r="F5775">
        <v>-1.1898776604659E-2</v>
      </c>
      <c r="G5775">
        <v>62</v>
      </c>
    </row>
    <row r="5776" spans="1:7" x14ac:dyDescent="0.25">
      <c r="A5776">
        <v>7950</v>
      </c>
      <c r="B5776" t="s">
        <v>8458</v>
      </c>
      <c r="C5776" t="s">
        <v>733</v>
      </c>
      <c r="D5776" t="s">
        <v>8250</v>
      </c>
      <c r="E5776">
        <v>468000</v>
      </c>
      <c r="F5776">
        <v>8.4033613445378096E-3</v>
      </c>
      <c r="G5776">
        <v>101</v>
      </c>
    </row>
    <row r="5777" spans="1:7" x14ac:dyDescent="0.25">
      <c r="A5777">
        <v>76067</v>
      </c>
      <c r="B5777" t="s">
        <v>2551</v>
      </c>
      <c r="C5777" t="s">
        <v>6396</v>
      </c>
      <c r="D5777" t="s">
        <v>2551</v>
      </c>
      <c r="E5777">
        <v>105100</v>
      </c>
      <c r="F5777">
        <v>4.6812749003984098E-2</v>
      </c>
      <c r="G5777">
        <v>73</v>
      </c>
    </row>
    <row r="5778" spans="1:7" x14ac:dyDescent="0.25">
      <c r="A5778">
        <v>11768</v>
      </c>
      <c r="B5778" t="s">
        <v>1199</v>
      </c>
      <c r="C5778" t="s">
        <v>1075</v>
      </c>
      <c r="D5778" t="s">
        <v>8250</v>
      </c>
      <c r="E5778">
        <v>628600</v>
      </c>
      <c r="F5778">
        <v>7.1416396795636605E-2</v>
      </c>
      <c r="G5778">
        <v>111</v>
      </c>
    </row>
    <row r="5779" spans="1:7" x14ac:dyDescent="0.25">
      <c r="A5779">
        <v>84128</v>
      </c>
      <c r="B5779" t="s">
        <v>6721</v>
      </c>
      <c r="C5779" t="s">
        <v>6693</v>
      </c>
      <c r="D5779" t="s">
        <v>6717</v>
      </c>
      <c r="E5779">
        <v>320200</v>
      </c>
      <c r="F5779">
        <v>0.106809540269616</v>
      </c>
      <c r="G5779">
        <v>47.5</v>
      </c>
    </row>
    <row r="5780" spans="1:7" x14ac:dyDescent="0.25">
      <c r="A5780">
        <v>43140</v>
      </c>
      <c r="B5780" t="s">
        <v>4101</v>
      </c>
      <c r="C5780" t="s">
        <v>4080</v>
      </c>
      <c r="D5780" t="s">
        <v>2838</v>
      </c>
      <c r="E5780">
        <v>164500</v>
      </c>
      <c r="F5780">
        <v>4.84384958572339E-2</v>
      </c>
      <c r="G5780">
        <v>66.5</v>
      </c>
    </row>
    <row r="5781" spans="1:7" x14ac:dyDescent="0.25">
      <c r="A5781">
        <v>18976</v>
      </c>
      <c r="B5781" t="s">
        <v>1792</v>
      </c>
      <c r="C5781" t="s">
        <v>1538</v>
      </c>
      <c r="D5781" t="s">
        <v>8293</v>
      </c>
      <c r="E5781">
        <v>386800</v>
      </c>
      <c r="F5781">
        <v>1.8698972873321E-2</v>
      </c>
      <c r="G5781">
        <v>68</v>
      </c>
    </row>
    <row r="5782" spans="1:7" x14ac:dyDescent="0.25">
      <c r="A5782">
        <v>7203</v>
      </c>
      <c r="B5782" t="s">
        <v>790</v>
      </c>
      <c r="C5782" t="s">
        <v>733</v>
      </c>
      <c r="D5782" t="s">
        <v>8250</v>
      </c>
      <c r="E5782">
        <v>248900</v>
      </c>
      <c r="F5782">
        <v>0.116644235082997</v>
      </c>
      <c r="G5782">
        <v>128</v>
      </c>
    </row>
    <row r="5783" spans="1:7" x14ac:dyDescent="0.25">
      <c r="A5783">
        <v>20037</v>
      </c>
      <c r="B5783" t="s">
        <v>494</v>
      </c>
      <c r="C5783" t="s">
        <v>2064</v>
      </c>
      <c r="D5783" t="s">
        <v>8259</v>
      </c>
      <c r="E5783">
        <v>508700</v>
      </c>
      <c r="F5783">
        <v>-3.8919327413565102E-2</v>
      </c>
      <c r="G5783">
        <v>64</v>
      </c>
    </row>
    <row r="5784" spans="1:7" x14ac:dyDescent="0.25">
      <c r="A5784">
        <v>35214</v>
      </c>
      <c r="B5784" t="s">
        <v>380</v>
      </c>
      <c r="C5784" t="s">
        <v>3568</v>
      </c>
      <c r="D5784" t="s">
        <v>8299</v>
      </c>
      <c r="E5784">
        <v>92900</v>
      </c>
      <c r="F5784">
        <v>0.12606060606060601</v>
      </c>
      <c r="G5784">
        <v>73</v>
      </c>
    </row>
    <row r="5785" spans="1:7" x14ac:dyDescent="0.25">
      <c r="A5785">
        <v>90240</v>
      </c>
      <c r="B5785" t="s">
        <v>6875</v>
      </c>
      <c r="C5785" t="s">
        <v>99</v>
      </c>
      <c r="D5785" t="s">
        <v>8256</v>
      </c>
      <c r="E5785">
        <v>622200</v>
      </c>
      <c r="F5785">
        <v>3.08151093439364E-2</v>
      </c>
      <c r="G5785">
        <v>81</v>
      </c>
    </row>
    <row r="5786" spans="1:7" x14ac:dyDescent="0.25">
      <c r="A5786">
        <v>19342</v>
      </c>
      <c r="B5786" t="s">
        <v>1993</v>
      </c>
      <c r="C5786" t="s">
        <v>1538</v>
      </c>
      <c r="D5786" t="s">
        <v>8293</v>
      </c>
      <c r="E5786">
        <v>447300</v>
      </c>
      <c r="F5786">
        <v>2.9933225880727599E-2</v>
      </c>
      <c r="G5786">
        <v>68</v>
      </c>
    </row>
    <row r="5787" spans="1:7" x14ac:dyDescent="0.25">
      <c r="A5787">
        <v>85749</v>
      </c>
      <c r="B5787" t="s">
        <v>6794</v>
      </c>
      <c r="C5787" t="s">
        <v>6743</v>
      </c>
      <c r="D5787" t="s">
        <v>6794</v>
      </c>
      <c r="E5787">
        <v>392900</v>
      </c>
      <c r="F5787">
        <v>3.88683236382866E-2</v>
      </c>
      <c r="G5787">
        <v>95</v>
      </c>
    </row>
    <row r="5788" spans="1:7" x14ac:dyDescent="0.25">
      <c r="A5788">
        <v>55350</v>
      </c>
      <c r="B5788" t="s">
        <v>6045</v>
      </c>
      <c r="C5788" t="s">
        <v>5260</v>
      </c>
      <c r="D5788" t="s">
        <v>6045</v>
      </c>
      <c r="E5788">
        <v>183000</v>
      </c>
      <c r="F5788">
        <v>3.6240090600226503E-2</v>
      </c>
      <c r="G5788">
        <v>0</v>
      </c>
    </row>
    <row r="5789" spans="1:7" x14ac:dyDescent="0.25">
      <c r="A5789">
        <v>29492</v>
      </c>
      <c r="B5789" t="s">
        <v>1740</v>
      </c>
      <c r="C5789" t="s">
        <v>2868</v>
      </c>
      <c r="D5789" t="s">
        <v>8301</v>
      </c>
      <c r="E5789">
        <v>492200</v>
      </c>
      <c r="F5789">
        <v>3.2731850608476699E-2</v>
      </c>
      <c r="G5789">
        <v>101</v>
      </c>
    </row>
    <row r="5790" spans="1:7" x14ac:dyDescent="0.25">
      <c r="A5790">
        <v>66605</v>
      </c>
      <c r="B5790" t="s">
        <v>4487</v>
      </c>
      <c r="C5790" t="s">
        <v>5958</v>
      </c>
      <c r="D5790" t="s">
        <v>4487</v>
      </c>
      <c r="E5790">
        <v>74300</v>
      </c>
      <c r="F5790">
        <v>-6.6844919786096298E-3</v>
      </c>
      <c r="G5790">
        <v>66</v>
      </c>
    </row>
    <row r="5791" spans="1:7" x14ac:dyDescent="0.25">
      <c r="A5791">
        <v>91340</v>
      </c>
      <c r="B5791" t="s">
        <v>6922</v>
      </c>
      <c r="C5791" t="s">
        <v>99</v>
      </c>
      <c r="D5791" t="s">
        <v>8256</v>
      </c>
      <c r="E5791">
        <v>486000</v>
      </c>
      <c r="F5791">
        <v>2.6399155227032699E-2</v>
      </c>
      <c r="G5791">
        <v>65.5</v>
      </c>
    </row>
    <row r="5792" spans="1:7" x14ac:dyDescent="0.25">
      <c r="A5792">
        <v>48094</v>
      </c>
      <c r="B5792" t="s">
        <v>494</v>
      </c>
      <c r="C5792" t="s">
        <v>4633</v>
      </c>
      <c r="D5792" t="s">
        <v>8278</v>
      </c>
      <c r="E5792">
        <v>324700</v>
      </c>
      <c r="F5792">
        <v>-3.3763044812768601E-3</v>
      </c>
      <c r="G5792">
        <v>74</v>
      </c>
    </row>
    <row r="5793" spans="1:7" x14ac:dyDescent="0.25">
      <c r="A5793">
        <v>38614</v>
      </c>
      <c r="B5793" t="s">
        <v>8459</v>
      </c>
      <c r="C5793" t="s">
        <v>3932</v>
      </c>
      <c r="D5793" t="s">
        <v>8459</v>
      </c>
      <c r="E5793">
        <v>75300</v>
      </c>
      <c r="F5793">
        <v>-4.6835443037974697E-2</v>
      </c>
      <c r="G5793">
        <v>0</v>
      </c>
    </row>
    <row r="5794" spans="1:7" x14ac:dyDescent="0.25">
      <c r="A5794">
        <v>91768</v>
      </c>
      <c r="B5794" t="s">
        <v>6941</v>
      </c>
      <c r="C5794" t="s">
        <v>99</v>
      </c>
      <c r="D5794" t="s">
        <v>8256</v>
      </c>
      <c r="E5794">
        <v>424500</v>
      </c>
      <c r="F5794">
        <v>2.6602176541716999E-2</v>
      </c>
      <c r="G5794">
        <v>67</v>
      </c>
    </row>
    <row r="5795" spans="1:7" x14ac:dyDescent="0.25">
      <c r="A5795">
        <v>34102</v>
      </c>
      <c r="B5795" t="s">
        <v>594</v>
      </c>
      <c r="C5795" t="s">
        <v>3212</v>
      </c>
      <c r="D5795" t="s">
        <v>8359</v>
      </c>
      <c r="E5795">
        <v>904700</v>
      </c>
      <c r="F5795">
        <v>2.99408014571949E-2</v>
      </c>
      <c r="G5795">
        <v>172</v>
      </c>
    </row>
    <row r="5796" spans="1:7" x14ac:dyDescent="0.25">
      <c r="A5796">
        <v>94105</v>
      </c>
      <c r="B5796" t="s">
        <v>7177</v>
      </c>
      <c r="C5796" t="s">
        <v>99</v>
      </c>
      <c r="D5796" t="s">
        <v>8253</v>
      </c>
      <c r="E5796">
        <v>1099100</v>
      </c>
      <c r="F5796">
        <v>-4.5008254409592503E-2</v>
      </c>
      <c r="G5796">
        <v>42</v>
      </c>
    </row>
    <row r="5797" spans="1:7" x14ac:dyDescent="0.25">
      <c r="A5797">
        <v>32060</v>
      </c>
      <c r="B5797" t="s">
        <v>3221</v>
      </c>
      <c r="C5797" t="s">
        <v>3212</v>
      </c>
      <c r="E5797">
        <v>158300</v>
      </c>
      <c r="F5797">
        <v>5.1827242524916897E-2</v>
      </c>
      <c r="G5797">
        <v>91</v>
      </c>
    </row>
    <row r="5798" spans="1:7" x14ac:dyDescent="0.25">
      <c r="A5798">
        <v>15147</v>
      </c>
      <c r="B5798" t="s">
        <v>1586</v>
      </c>
      <c r="C5798" t="s">
        <v>1538</v>
      </c>
      <c r="D5798" t="s">
        <v>1587</v>
      </c>
      <c r="E5798">
        <v>101800</v>
      </c>
      <c r="F5798">
        <v>3.5605289928789398E-2</v>
      </c>
      <c r="G5798">
        <v>77</v>
      </c>
    </row>
    <row r="5799" spans="1:7" x14ac:dyDescent="0.25">
      <c r="A5799">
        <v>7095</v>
      </c>
      <c r="B5799" t="s">
        <v>719</v>
      </c>
      <c r="C5799" t="s">
        <v>733</v>
      </c>
      <c r="D5799" t="s">
        <v>8250</v>
      </c>
      <c r="E5799">
        <v>267200</v>
      </c>
      <c r="F5799">
        <v>3.5658914728682198E-2</v>
      </c>
      <c r="G5799">
        <v>120.5</v>
      </c>
    </row>
    <row r="5800" spans="1:7" x14ac:dyDescent="0.25">
      <c r="A5800">
        <v>29204</v>
      </c>
      <c r="B5800" t="s">
        <v>1800</v>
      </c>
      <c r="C5800" t="s">
        <v>2868</v>
      </c>
      <c r="D5800" t="s">
        <v>1800</v>
      </c>
      <c r="E5800">
        <v>113900</v>
      </c>
      <c r="F5800">
        <v>9.2042186001917506E-2</v>
      </c>
      <c r="G5800">
        <v>63</v>
      </c>
    </row>
    <row r="5801" spans="1:7" x14ac:dyDescent="0.25">
      <c r="A5801">
        <v>49512</v>
      </c>
      <c r="B5801" t="s">
        <v>4875</v>
      </c>
      <c r="C5801" t="s">
        <v>4633</v>
      </c>
      <c r="D5801" t="s">
        <v>8353</v>
      </c>
      <c r="E5801">
        <v>219900</v>
      </c>
      <c r="F5801">
        <v>8.9692765113974199E-2</v>
      </c>
      <c r="G5801">
        <v>51</v>
      </c>
    </row>
    <row r="5802" spans="1:7" x14ac:dyDescent="0.25">
      <c r="A5802">
        <v>70535</v>
      </c>
      <c r="B5802" t="s">
        <v>6139</v>
      </c>
      <c r="C5802" t="s">
        <v>6091</v>
      </c>
      <c r="D5802" t="s">
        <v>8460</v>
      </c>
      <c r="E5802">
        <v>93700</v>
      </c>
      <c r="F5802">
        <v>-3.6998972250770798E-2</v>
      </c>
      <c r="G5802">
        <v>103</v>
      </c>
    </row>
    <row r="5803" spans="1:7" x14ac:dyDescent="0.25">
      <c r="A5803">
        <v>11714</v>
      </c>
      <c r="B5803" t="s">
        <v>1175</v>
      </c>
      <c r="C5803" t="s">
        <v>1075</v>
      </c>
      <c r="D5803" t="s">
        <v>8250</v>
      </c>
      <c r="E5803">
        <v>481700</v>
      </c>
      <c r="F5803">
        <v>3.61368036136804E-2</v>
      </c>
      <c r="G5803">
        <v>132</v>
      </c>
    </row>
    <row r="5804" spans="1:7" x14ac:dyDescent="0.25">
      <c r="A5804">
        <v>28732</v>
      </c>
      <c r="B5804" t="s">
        <v>2843</v>
      </c>
      <c r="C5804" t="s">
        <v>2564</v>
      </c>
      <c r="D5804" t="s">
        <v>2862</v>
      </c>
      <c r="E5804">
        <v>281000</v>
      </c>
      <c r="F5804">
        <v>5.7981927710843401E-2</v>
      </c>
      <c r="G5804">
        <v>56</v>
      </c>
    </row>
    <row r="5805" spans="1:7" x14ac:dyDescent="0.25">
      <c r="A5805">
        <v>33634</v>
      </c>
      <c r="B5805" t="s">
        <v>3448</v>
      </c>
      <c r="C5805" t="s">
        <v>3212</v>
      </c>
      <c r="D5805" t="s">
        <v>8283</v>
      </c>
      <c r="E5805">
        <v>210500</v>
      </c>
      <c r="F5805">
        <v>8.7293388429752095E-2</v>
      </c>
      <c r="G5805">
        <v>61</v>
      </c>
    </row>
    <row r="5806" spans="1:7" x14ac:dyDescent="0.25">
      <c r="A5806">
        <v>48837</v>
      </c>
      <c r="B5806" t="s">
        <v>4754</v>
      </c>
      <c r="C5806" t="s">
        <v>4633</v>
      </c>
      <c r="D5806" t="s">
        <v>8309</v>
      </c>
      <c r="E5806">
        <v>180500</v>
      </c>
      <c r="F5806">
        <v>2.6151222285389401E-2</v>
      </c>
      <c r="G5806">
        <v>63</v>
      </c>
    </row>
    <row r="5807" spans="1:7" x14ac:dyDescent="0.25">
      <c r="A5807">
        <v>44142</v>
      </c>
      <c r="B5807" t="s">
        <v>4227</v>
      </c>
      <c r="C5807" t="s">
        <v>4080</v>
      </c>
      <c r="D5807" t="s">
        <v>8270</v>
      </c>
      <c r="E5807">
        <v>132600</v>
      </c>
      <c r="F5807">
        <v>7.8925956061838901E-2</v>
      </c>
      <c r="G5807">
        <v>59</v>
      </c>
    </row>
    <row r="5808" spans="1:7" x14ac:dyDescent="0.25">
      <c r="A5808">
        <v>15241</v>
      </c>
      <c r="B5808" t="s">
        <v>1596</v>
      </c>
      <c r="C5808" t="s">
        <v>1538</v>
      </c>
      <c r="D5808" t="s">
        <v>1587</v>
      </c>
      <c r="E5808">
        <v>314100</v>
      </c>
      <c r="F5808">
        <v>2.0799480012999701E-2</v>
      </c>
      <c r="G5808">
        <v>80</v>
      </c>
    </row>
    <row r="5809" spans="1:7" x14ac:dyDescent="0.25">
      <c r="A5809">
        <v>91010</v>
      </c>
      <c r="B5809" t="s">
        <v>6912</v>
      </c>
      <c r="C5809" t="s">
        <v>99</v>
      </c>
      <c r="D5809" t="s">
        <v>8256</v>
      </c>
      <c r="E5809">
        <v>514700</v>
      </c>
      <c r="F5809">
        <v>3.8329634859794202E-2</v>
      </c>
      <c r="G5809">
        <v>56</v>
      </c>
    </row>
    <row r="5810" spans="1:7" x14ac:dyDescent="0.25">
      <c r="A5810">
        <v>41091</v>
      </c>
      <c r="B5810" t="s">
        <v>637</v>
      </c>
      <c r="C5810" t="s">
        <v>4016</v>
      </c>
      <c r="D5810" t="s">
        <v>4333</v>
      </c>
      <c r="E5810">
        <v>269600</v>
      </c>
      <c r="F5810">
        <v>3.8520801232665602E-2</v>
      </c>
      <c r="G5810">
        <v>77</v>
      </c>
    </row>
    <row r="5811" spans="1:7" x14ac:dyDescent="0.25">
      <c r="A5811">
        <v>18235</v>
      </c>
      <c r="B5811" t="s">
        <v>1671</v>
      </c>
      <c r="C5811" t="s">
        <v>1538</v>
      </c>
      <c r="D5811" t="s">
        <v>8350</v>
      </c>
      <c r="E5811">
        <v>175600</v>
      </c>
      <c r="F5811">
        <v>5.0239234449760799E-2</v>
      </c>
      <c r="G5811">
        <v>100</v>
      </c>
    </row>
    <row r="5812" spans="1:7" x14ac:dyDescent="0.25">
      <c r="A5812">
        <v>33469</v>
      </c>
      <c r="B5812" t="s">
        <v>3424</v>
      </c>
      <c r="C5812" t="s">
        <v>3212</v>
      </c>
      <c r="D5812" t="s">
        <v>8265</v>
      </c>
      <c r="E5812">
        <v>394400</v>
      </c>
      <c r="F5812">
        <v>3.8988408851422601E-2</v>
      </c>
      <c r="G5812">
        <v>86.5</v>
      </c>
    </row>
    <row r="5813" spans="1:7" x14ac:dyDescent="0.25">
      <c r="A5813">
        <v>38478</v>
      </c>
      <c r="B5813" t="s">
        <v>1680</v>
      </c>
      <c r="C5813" t="s">
        <v>3692</v>
      </c>
      <c r="E5813">
        <v>107900</v>
      </c>
      <c r="F5813">
        <v>4.2512077294686E-2</v>
      </c>
      <c r="G5813">
        <v>91</v>
      </c>
    </row>
    <row r="5814" spans="1:7" x14ac:dyDescent="0.25">
      <c r="A5814">
        <v>29506</v>
      </c>
      <c r="B5814" t="s">
        <v>1013</v>
      </c>
      <c r="C5814" t="s">
        <v>2868</v>
      </c>
      <c r="D5814" t="s">
        <v>1013</v>
      </c>
      <c r="E5814">
        <v>76600</v>
      </c>
      <c r="F5814">
        <v>7.4333800841514697E-2</v>
      </c>
      <c r="G5814">
        <v>91</v>
      </c>
    </row>
    <row r="5815" spans="1:7" x14ac:dyDescent="0.25">
      <c r="A5815">
        <v>37411</v>
      </c>
      <c r="B5815" t="s">
        <v>3763</v>
      </c>
      <c r="C5815" t="s">
        <v>3692</v>
      </c>
      <c r="D5815" t="s">
        <v>3763</v>
      </c>
      <c r="E5815">
        <v>111800</v>
      </c>
      <c r="F5815">
        <v>9.5004897159647397E-2</v>
      </c>
      <c r="G5815">
        <v>58</v>
      </c>
    </row>
    <row r="5816" spans="1:7" x14ac:dyDescent="0.25">
      <c r="A5816">
        <v>11747</v>
      </c>
      <c r="B5816" t="s">
        <v>1189</v>
      </c>
      <c r="C5816" t="s">
        <v>1075</v>
      </c>
      <c r="D5816" t="s">
        <v>8250</v>
      </c>
      <c r="E5816">
        <v>565700</v>
      </c>
      <c r="F5816">
        <v>4.0823571175008901E-3</v>
      </c>
      <c r="G5816">
        <v>111</v>
      </c>
    </row>
    <row r="5817" spans="1:7" x14ac:dyDescent="0.25">
      <c r="A5817">
        <v>44017</v>
      </c>
      <c r="B5817" t="s">
        <v>4037</v>
      </c>
      <c r="C5817" t="s">
        <v>4080</v>
      </c>
      <c r="D5817" t="s">
        <v>8270</v>
      </c>
      <c r="E5817">
        <v>145300</v>
      </c>
      <c r="F5817">
        <v>6.2134502923976598E-2</v>
      </c>
      <c r="G5817">
        <v>60</v>
      </c>
    </row>
    <row r="5818" spans="1:7" x14ac:dyDescent="0.25">
      <c r="A5818">
        <v>99202</v>
      </c>
      <c r="B5818" t="s">
        <v>7677</v>
      </c>
      <c r="C5818" t="s">
        <v>7521</v>
      </c>
      <c r="D5818" t="s">
        <v>8306</v>
      </c>
      <c r="E5818">
        <v>180100</v>
      </c>
      <c r="F5818">
        <v>0.12703379224030001</v>
      </c>
      <c r="G5818">
        <v>53.5</v>
      </c>
    </row>
    <row r="5819" spans="1:7" x14ac:dyDescent="0.25">
      <c r="A5819">
        <v>6062</v>
      </c>
      <c r="B5819" t="s">
        <v>400</v>
      </c>
      <c r="C5819" t="s">
        <v>678</v>
      </c>
      <c r="D5819" t="s">
        <v>8276</v>
      </c>
      <c r="E5819">
        <v>194800</v>
      </c>
      <c r="F5819">
        <v>9.3264248704663204E-3</v>
      </c>
      <c r="G5819">
        <v>83</v>
      </c>
    </row>
    <row r="5820" spans="1:7" x14ac:dyDescent="0.25">
      <c r="A5820">
        <v>92106</v>
      </c>
      <c r="B5820" t="s">
        <v>6962</v>
      </c>
      <c r="C5820" t="s">
        <v>99</v>
      </c>
      <c r="D5820" t="s">
        <v>8275</v>
      </c>
      <c r="E5820">
        <v>1099500</v>
      </c>
      <c r="F5820">
        <v>-5.9669107675616997E-3</v>
      </c>
      <c r="G5820">
        <v>56</v>
      </c>
    </row>
    <row r="5821" spans="1:7" x14ac:dyDescent="0.25">
      <c r="A5821">
        <v>28312</v>
      </c>
      <c r="B5821" t="s">
        <v>2731</v>
      </c>
      <c r="C5821" t="s">
        <v>2564</v>
      </c>
      <c r="D5821" t="s">
        <v>2731</v>
      </c>
      <c r="E5821">
        <v>130100</v>
      </c>
      <c r="F5821">
        <v>2.84584980237154E-2</v>
      </c>
      <c r="G5821">
        <v>171.5</v>
      </c>
    </row>
    <row r="5822" spans="1:7" x14ac:dyDescent="0.25">
      <c r="A5822">
        <v>40031</v>
      </c>
      <c r="B5822" t="s">
        <v>1306</v>
      </c>
      <c r="C5822" t="s">
        <v>4016</v>
      </c>
      <c r="D5822" t="s">
        <v>8319</v>
      </c>
      <c r="E5822">
        <v>248500</v>
      </c>
      <c r="F5822">
        <v>5.6098597535061599E-2</v>
      </c>
      <c r="G5822">
        <v>68</v>
      </c>
    </row>
    <row r="5823" spans="1:7" x14ac:dyDescent="0.25">
      <c r="A5823">
        <v>48854</v>
      </c>
      <c r="B5823" t="s">
        <v>454</v>
      </c>
      <c r="C5823" t="s">
        <v>4633</v>
      </c>
      <c r="D5823" t="s">
        <v>8309</v>
      </c>
      <c r="E5823">
        <v>176600</v>
      </c>
      <c r="F5823">
        <v>4.00471142520612E-2</v>
      </c>
      <c r="G5823">
        <v>76</v>
      </c>
    </row>
    <row r="5824" spans="1:7" x14ac:dyDescent="0.25">
      <c r="A5824">
        <v>23114</v>
      </c>
      <c r="B5824" t="s">
        <v>2408</v>
      </c>
      <c r="C5824" t="s">
        <v>2066</v>
      </c>
      <c r="D5824" t="s">
        <v>157</v>
      </c>
      <c r="E5824">
        <v>306400</v>
      </c>
      <c r="F5824">
        <v>4.0407470288624799E-2</v>
      </c>
      <c r="G5824">
        <v>69</v>
      </c>
    </row>
    <row r="5825" spans="1:7" x14ac:dyDescent="0.25">
      <c r="A5825">
        <v>75237</v>
      </c>
      <c r="B5825" t="s">
        <v>2692</v>
      </c>
      <c r="C5825" t="s">
        <v>6396</v>
      </c>
      <c r="D5825" t="s">
        <v>8262</v>
      </c>
      <c r="E5825">
        <v>185800</v>
      </c>
      <c r="F5825">
        <v>9.22986478542034E-2</v>
      </c>
      <c r="G5825">
        <v>70</v>
      </c>
    </row>
    <row r="5826" spans="1:7" x14ac:dyDescent="0.25">
      <c r="A5826">
        <v>53024</v>
      </c>
      <c r="B5826" t="s">
        <v>202</v>
      </c>
      <c r="C5826" t="s">
        <v>5049</v>
      </c>
      <c r="D5826" t="s">
        <v>8331</v>
      </c>
      <c r="E5826">
        <v>271900</v>
      </c>
      <c r="F5826">
        <v>7.0051160960251893E-2</v>
      </c>
      <c r="G5826">
        <v>64</v>
      </c>
    </row>
    <row r="5827" spans="1:7" x14ac:dyDescent="0.25">
      <c r="A5827">
        <v>13205</v>
      </c>
      <c r="B5827" t="s">
        <v>1396</v>
      </c>
      <c r="C5827" t="s">
        <v>1075</v>
      </c>
      <c r="D5827" t="s">
        <v>1396</v>
      </c>
      <c r="E5827">
        <v>66700</v>
      </c>
      <c r="F5827">
        <v>0.18894830659536499</v>
      </c>
      <c r="G5827">
        <v>94</v>
      </c>
    </row>
    <row r="5828" spans="1:7" x14ac:dyDescent="0.25">
      <c r="A5828">
        <v>28036</v>
      </c>
      <c r="B5828" t="s">
        <v>2693</v>
      </c>
      <c r="C5828" t="s">
        <v>2564</v>
      </c>
      <c r="D5828" t="s">
        <v>8258</v>
      </c>
      <c r="E5828">
        <v>379300</v>
      </c>
      <c r="F5828">
        <v>4.0889132821075702E-2</v>
      </c>
      <c r="G5828">
        <v>74</v>
      </c>
    </row>
    <row r="5829" spans="1:7" x14ac:dyDescent="0.25">
      <c r="A5829">
        <v>48114</v>
      </c>
      <c r="B5829" t="s">
        <v>1517</v>
      </c>
      <c r="C5829" t="s">
        <v>4633</v>
      </c>
      <c r="D5829" t="s">
        <v>8278</v>
      </c>
      <c r="E5829">
        <v>309000</v>
      </c>
      <c r="F5829">
        <v>2.6578073089701001E-2</v>
      </c>
      <c r="G5829">
        <v>49</v>
      </c>
    </row>
    <row r="5830" spans="1:7" x14ac:dyDescent="0.25">
      <c r="A5830">
        <v>33971</v>
      </c>
      <c r="B5830" t="s">
        <v>3494</v>
      </c>
      <c r="C5830" t="s">
        <v>3212</v>
      </c>
      <c r="D5830" t="s">
        <v>8280</v>
      </c>
      <c r="E5830">
        <v>179300</v>
      </c>
      <c r="F5830">
        <v>5.4705882352941201E-2</v>
      </c>
      <c r="G5830">
        <v>86</v>
      </c>
    </row>
    <row r="5831" spans="1:7" x14ac:dyDescent="0.25">
      <c r="A5831">
        <v>75181</v>
      </c>
      <c r="B5831" t="s">
        <v>6422</v>
      </c>
      <c r="C5831" t="s">
        <v>6396</v>
      </c>
      <c r="D5831" t="s">
        <v>8262</v>
      </c>
      <c r="E5831">
        <v>223500</v>
      </c>
      <c r="F5831">
        <v>6.5300285986653994E-2</v>
      </c>
      <c r="G5831">
        <v>49.5</v>
      </c>
    </row>
    <row r="5832" spans="1:7" x14ac:dyDescent="0.25">
      <c r="A5832">
        <v>58401</v>
      </c>
      <c r="B5832" t="s">
        <v>421</v>
      </c>
      <c r="C5832" t="s">
        <v>5471</v>
      </c>
      <c r="D5832" t="s">
        <v>421</v>
      </c>
      <c r="E5832">
        <v>164700</v>
      </c>
      <c r="F5832">
        <v>2.8089887640449399E-2</v>
      </c>
      <c r="G5832">
        <v>0</v>
      </c>
    </row>
    <row r="5833" spans="1:7" x14ac:dyDescent="0.25">
      <c r="A5833">
        <v>92316</v>
      </c>
      <c r="B5833" t="s">
        <v>4578</v>
      </c>
      <c r="C5833" t="s">
        <v>99</v>
      </c>
      <c r="D5833" t="s">
        <v>8282</v>
      </c>
      <c r="E5833">
        <v>340200</v>
      </c>
      <c r="F5833">
        <v>1.79533213644524E-2</v>
      </c>
      <c r="G5833">
        <v>70</v>
      </c>
    </row>
    <row r="5834" spans="1:7" x14ac:dyDescent="0.25">
      <c r="A5834">
        <v>82414</v>
      </c>
      <c r="B5834" t="s">
        <v>6610</v>
      </c>
      <c r="C5834" t="s">
        <v>6604</v>
      </c>
      <c r="E5834">
        <v>282100</v>
      </c>
      <c r="F5834">
        <v>4.9479166666666699E-2</v>
      </c>
      <c r="G5834">
        <v>112</v>
      </c>
    </row>
    <row r="5835" spans="1:7" x14ac:dyDescent="0.25">
      <c r="A5835">
        <v>6037</v>
      </c>
      <c r="B5835" t="s">
        <v>195</v>
      </c>
      <c r="C5835" t="s">
        <v>678</v>
      </c>
      <c r="D5835" t="s">
        <v>8276</v>
      </c>
      <c r="E5835">
        <v>280800</v>
      </c>
      <c r="F5835">
        <v>1.5184381778741899E-2</v>
      </c>
      <c r="G5835">
        <v>81.5</v>
      </c>
    </row>
    <row r="5836" spans="1:7" x14ac:dyDescent="0.25">
      <c r="A5836">
        <v>44126</v>
      </c>
      <c r="B5836" t="s">
        <v>4218</v>
      </c>
      <c r="C5836" t="s">
        <v>4080</v>
      </c>
      <c r="D5836" t="s">
        <v>8270</v>
      </c>
      <c r="E5836">
        <v>172200</v>
      </c>
      <c r="F5836">
        <v>3.4965034965035E-3</v>
      </c>
      <c r="G5836">
        <v>53.5</v>
      </c>
    </row>
    <row r="5837" spans="1:7" x14ac:dyDescent="0.25">
      <c r="A5837">
        <v>65738</v>
      </c>
      <c r="B5837" t="s">
        <v>4315</v>
      </c>
      <c r="C5837" t="s">
        <v>5817</v>
      </c>
      <c r="D5837" t="s">
        <v>144</v>
      </c>
      <c r="E5837">
        <v>156200</v>
      </c>
      <c r="F5837">
        <v>0.107801418439716</v>
      </c>
      <c r="G5837">
        <v>63</v>
      </c>
    </row>
    <row r="5838" spans="1:7" x14ac:dyDescent="0.25">
      <c r="A5838">
        <v>10990</v>
      </c>
      <c r="B5838" t="s">
        <v>433</v>
      </c>
      <c r="C5838" t="s">
        <v>1075</v>
      </c>
      <c r="D5838" t="s">
        <v>8250</v>
      </c>
      <c r="E5838">
        <v>346000</v>
      </c>
      <c r="F5838">
        <v>4.18548629930744E-2</v>
      </c>
      <c r="G5838">
        <v>133</v>
      </c>
    </row>
    <row r="5839" spans="1:7" x14ac:dyDescent="0.25">
      <c r="A5839">
        <v>35661</v>
      </c>
      <c r="B5839" t="s">
        <v>3618</v>
      </c>
      <c r="C5839" t="s">
        <v>3568</v>
      </c>
      <c r="D5839" t="s">
        <v>8383</v>
      </c>
      <c r="E5839">
        <v>137000</v>
      </c>
      <c r="F5839">
        <v>2.0104244229337299E-2</v>
      </c>
      <c r="G5839">
        <v>92</v>
      </c>
    </row>
    <row r="5840" spans="1:7" x14ac:dyDescent="0.25">
      <c r="A5840">
        <v>76009</v>
      </c>
      <c r="B5840" t="s">
        <v>6446</v>
      </c>
      <c r="C5840" t="s">
        <v>6396</v>
      </c>
      <c r="D5840" t="s">
        <v>8262</v>
      </c>
      <c r="E5840">
        <v>187200</v>
      </c>
      <c r="F5840">
        <v>7.7100115074798595E-2</v>
      </c>
      <c r="G5840">
        <v>58</v>
      </c>
    </row>
    <row r="5841" spans="1:7" x14ac:dyDescent="0.25">
      <c r="A5841">
        <v>84108</v>
      </c>
      <c r="B5841" t="s">
        <v>6717</v>
      </c>
      <c r="C5841" t="s">
        <v>6693</v>
      </c>
      <c r="D5841" t="s">
        <v>6717</v>
      </c>
      <c r="E5841">
        <v>573600</v>
      </c>
      <c r="F5841">
        <v>1.8104366347177801E-2</v>
      </c>
      <c r="G5841">
        <v>49</v>
      </c>
    </row>
    <row r="5842" spans="1:7" x14ac:dyDescent="0.25">
      <c r="A5842">
        <v>85284</v>
      </c>
      <c r="B5842" t="s">
        <v>6752</v>
      </c>
      <c r="C5842" t="s">
        <v>6743</v>
      </c>
      <c r="D5842" t="s">
        <v>8264</v>
      </c>
      <c r="E5842">
        <v>442400</v>
      </c>
      <c r="F5842">
        <v>4.2904290429042903E-2</v>
      </c>
      <c r="G5842">
        <v>65</v>
      </c>
    </row>
    <row r="5843" spans="1:7" x14ac:dyDescent="0.25">
      <c r="A5843">
        <v>60130</v>
      </c>
      <c r="B5843" t="s">
        <v>4337</v>
      </c>
      <c r="C5843" t="s">
        <v>5519</v>
      </c>
      <c r="D5843" t="s">
        <v>8251</v>
      </c>
      <c r="E5843">
        <v>197700</v>
      </c>
      <c r="F5843">
        <v>1.7498713329902198E-2</v>
      </c>
      <c r="G5843">
        <v>89</v>
      </c>
    </row>
    <row r="5844" spans="1:7" x14ac:dyDescent="0.25">
      <c r="A5844">
        <v>27801</v>
      </c>
      <c r="B5844" t="s">
        <v>2465</v>
      </c>
      <c r="C5844" t="s">
        <v>2564</v>
      </c>
      <c r="D5844" t="s">
        <v>2465</v>
      </c>
      <c r="E5844">
        <v>44500</v>
      </c>
      <c r="F5844">
        <v>0.115288220551378</v>
      </c>
      <c r="G5844">
        <v>134</v>
      </c>
    </row>
    <row r="5845" spans="1:7" x14ac:dyDescent="0.25">
      <c r="A5845">
        <v>30643</v>
      </c>
      <c r="B5845" t="s">
        <v>3121</v>
      </c>
      <c r="C5845" t="s">
        <v>2990</v>
      </c>
      <c r="E5845">
        <v>159800</v>
      </c>
      <c r="F5845">
        <v>8.2655826558265602E-2</v>
      </c>
      <c r="G5845">
        <v>110</v>
      </c>
    </row>
    <row r="5846" spans="1:7" x14ac:dyDescent="0.25">
      <c r="A5846">
        <v>73018</v>
      </c>
      <c r="B5846" t="s">
        <v>6272</v>
      </c>
      <c r="C5846" t="s">
        <v>6269</v>
      </c>
      <c r="D5846" t="s">
        <v>6295</v>
      </c>
      <c r="E5846">
        <v>75900</v>
      </c>
      <c r="F5846">
        <v>5.7103064066852401E-2</v>
      </c>
      <c r="G5846">
        <v>84.5</v>
      </c>
    </row>
    <row r="5847" spans="1:7" x14ac:dyDescent="0.25">
      <c r="A5847">
        <v>38372</v>
      </c>
      <c r="B5847" t="s">
        <v>3176</v>
      </c>
      <c r="C5847" t="s">
        <v>3692</v>
      </c>
      <c r="E5847">
        <v>88500</v>
      </c>
      <c r="F5847">
        <v>8.5889570552147201E-2</v>
      </c>
      <c r="G5847">
        <v>121</v>
      </c>
    </row>
    <row r="5848" spans="1:7" x14ac:dyDescent="0.25">
      <c r="A5848">
        <v>83716</v>
      </c>
      <c r="B5848" t="s">
        <v>6680</v>
      </c>
      <c r="C5848" t="s">
        <v>6625</v>
      </c>
      <c r="D5848" t="s">
        <v>8317</v>
      </c>
      <c r="E5848">
        <v>367000</v>
      </c>
      <c r="F5848">
        <v>8.7085308056871993E-2</v>
      </c>
      <c r="G5848">
        <v>49</v>
      </c>
    </row>
    <row r="5849" spans="1:7" x14ac:dyDescent="0.25">
      <c r="A5849">
        <v>97055</v>
      </c>
      <c r="B5849" t="s">
        <v>6710</v>
      </c>
      <c r="C5849" t="s">
        <v>7409</v>
      </c>
      <c r="D5849" t="s">
        <v>8281</v>
      </c>
      <c r="E5849">
        <v>357500</v>
      </c>
      <c r="F5849">
        <v>2.4355300859598899E-2</v>
      </c>
      <c r="G5849">
        <v>66.5</v>
      </c>
    </row>
    <row r="5850" spans="1:7" x14ac:dyDescent="0.25">
      <c r="A5850">
        <v>49307</v>
      </c>
      <c r="B5850" t="s">
        <v>4831</v>
      </c>
      <c r="C5850" t="s">
        <v>4633</v>
      </c>
      <c r="D5850" t="s">
        <v>4831</v>
      </c>
      <c r="E5850">
        <v>118200</v>
      </c>
      <c r="F5850">
        <v>0.115094339622642</v>
      </c>
      <c r="G5850">
        <v>75</v>
      </c>
    </row>
    <row r="5851" spans="1:7" x14ac:dyDescent="0.25">
      <c r="A5851">
        <v>44906</v>
      </c>
      <c r="B5851" t="s">
        <v>303</v>
      </c>
      <c r="C5851" t="s">
        <v>4080</v>
      </c>
      <c r="D5851" t="s">
        <v>303</v>
      </c>
      <c r="E5851">
        <v>89700</v>
      </c>
      <c r="F5851">
        <v>6.9129916567342103E-2</v>
      </c>
      <c r="G5851">
        <v>65</v>
      </c>
    </row>
    <row r="5852" spans="1:7" x14ac:dyDescent="0.25">
      <c r="A5852">
        <v>29102</v>
      </c>
      <c r="B5852" t="s">
        <v>2887</v>
      </c>
      <c r="C5852" t="s">
        <v>2868</v>
      </c>
      <c r="E5852">
        <v>113600</v>
      </c>
      <c r="F5852">
        <v>1.7921146953405E-2</v>
      </c>
      <c r="G5852">
        <v>90</v>
      </c>
    </row>
    <row r="5853" spans="1:7" x14ac:dyDescent="0.25">
      <c r="A5853">
        <v>72715</v>
      </c>
      <c r="B5853" t="s">
        <v>6251</v>
      </c>
      <c r="C5853" t="s">
        <v>6206</v>
      </c>
      <c r="D5853" t="s">
        <v>8340</v>
      </c>
      <c r="E5853">
        <v>179400</v>
      </c>
      <c r="F5853">
        <v>8.9253187613843293E-2</v>
      </c>
      <c r="G5853">
        <v>69.5</v>
      </c>
    </row>
    <row r="5854" spans="1:7" x14ac:dyDescent="0.25">
      <c r="A5854">
        <v>92860</v>
      </c>
      <c r="B5854" t="s">
        <v>6104</v>
      </c>
      <c r="C5854" t="s">
        <v>99</v>
      </c>
      <c r="D5854" t="s">
        <v>8282</v>
      </c>
      <c r="E5854">
        <v>560300</v>
      </c>
      <c r="F5854">
        <v>-2.8474817583199899E-3</v>
      </c>
      <c r="G5854">
        <v>87</v>
      </c>
    </row>
    <row r="5855" spans="1:7" x14ac:dyDescent="0.25">
      <c r="A5855">
        <v>30728</v>
      </c>
      <c r="B5855" t="s">
        <v>899</v>
      </c>
      <c r="C5855" t="s">
        <v>2990</v>
      </c>
      <c r="D5855" t="s">
        <v>3763</v>
      </c>
      <c r="E5855">
        <v>107500</v>
      </c>
      <c r="F5855">
        <v>0.171023965141612</v>
      </c>
      <c r="G5855">
        <v>132</v>
      </c>
    </row>
    <row r="5856" spans="1:7" x14ac:dyDescent="0.25">
      <c r="A5856">
        <v>40204</v>
      </c>
      <c r="B5856" t="s">
        <v>3823</v>
      </c>
      <c r="C5856" t="s">
        <v>4016</v>
      </c>
      <c r="D5856" t="s">
        <v>8319</v>
      </c>
      <c r="E5856">
        <v>188000</v>
      </c>
      <c r="F5856">
        <v>-2.3376623376623398E-2</v>
      </c>
      <c r="G5856">
        <v>61.5</v>
      </c>
    </row>
    <row r="5857" spans="1:7" x14ac:dyDescent="0.25">
      <c r="A5857">
        <v>28557</v>
      </c>
      <c r="B5857" t="s">
        <v>8181</v>
      </c>
      <c r="C5857" t="s">
        <v>2564</v>
      </c>
      <c r="D5857" t="s">
        <v>8181</v>
      </c>
      <c r="E5857">
        <v>225600</v>
      </c>
      <c r="F5857">
        <v>3.0136986301369899E-2</v>
      </c>
      <c r="G5857">
        <v>111</v>
      </c>
    </row>
    <row r="5858" spans="1:7" x14ac:dyDescent="0.25">
      <c r="A5858">
        <v>19073</v>
      </c>
      <c r="B5858" t="s">
        <v>710</v>
      </c>
      <c r="C5858" t="s">
        <v>1538</v>
      </c>
      <c r="D5858" t="s">
        <v>8293</v>
      </c>
      <c r="E5858">
        <v>455500</v>
      </c>
      <c r="F5858">
        <v>2.75208662305437E-2</v>
      </c>
      <c r="G5858">
        <v>68</v>
      </c>
    </row>
    <row r="5859" spans="1:7" x14ac:dyDescent="0.25">
      <c r="A5859">
        <v>44057</v>
      </c>
      <c r="B5859" t="s">
        <v>558</v>
      </c>
      <c r="C5859" t="s">
        <v>4080</v>
      </c>
      <c r="D5859" t="s">
        <v>8270</v>
      </c>
      <c r="E5859">
        <v>139700</v>
      </c>
      <c r="F5859">
        <v>2.94767870302137E-2</v>
      </c>
      <c r="G5859">
        <v>86</v>
      </c>
    </row>
    <row r="5860" spans="1:7" x14ac:dyDescent="0.25">
      <c r="A5860">
        <v>73114</v>
      </c>
      <c r="B5860" t="s">
        <v>6295</v>
      </c>
      <c r="C5860" t="s">
        <v>6269</v>
      </c>
      <c r="D5860" t="s">
        <v>6295</v>
      </c>
      <c r="E5860">
        <v>83400</v>
      </c>
      <c r="F5860">
        <v>5.3030303030302997E-2</v>
      </c>
      <c r="G5860">
        <v>55.5</v>
      </c>
    </row>
    <row r="5861" spans="1:7" x14ac:dyDescent="0.25">
      <c r="A5861">
        <v>33129</v>
      </c>
      <c r="B5861" t="s">
        <v>3369</v>
      </c>
      <c r="C5861" t="s">
        <v>3212</v>
      </c>
      <c r="D5861" t="s">
        <v>8265</v>
      </c>
      <c r="E5861">
        <v>463300</v>
      </c>
      <c r="F5861">
        <v>-2.8313758389261701E-2</v>
      </c>
      <c r="G5861">
        <v>174.5</v>
      </c>
    </row>
    <row r="5862" spans="1:7" x14ac:dyDescent="0.25">
      <c r="A5862">
        <v>60491</v>
      </c>
      <c r="B5862" t="s">
        <v>5645</v>
      </c>
      <c r="C5862" t="s">
        <v>5519</v>
      </c>
      <c r="D5862" t="s">
        <v>8251</v>
      </c>
      <c r="E5862">
        <v>332500</v>
      </c>
      <c r="F5862">
        <v>-1.3938315539739E-2</v>
      </c>
      <c r="G5862">
        <v>88</v>
      </c>
    </row>
    <row r="5863" spans="1:7" x14ac:dyDescent="0.25">
      <c r="A5863">
        <v>67530</v>
      </c>
      <c r="B5863" t="s">
        <v>6050</v>
      </c>
      <c r="C5863" t="s">
        <v>5958</v>
      </c>
      <c r="D5863" t="s">
        <v>6050</v>
      </c>
      <c r="E5863">
        <v>84000</v>
      </c>
      <c r="F5863">
        <v>-7.09219858156028E-3</v>
      </c>
      <c r="G5863">
        <v>0</v>
      </c>
    </row>
    <row r="5864" spans="1:7" x14ac:dyDescent="0.25">
      <c r="A5864">
        <v>35903</v>
      </c>
      <c r="B5864" t="s">
        <v>3626</v>
      </c>
      <c r="C5864" t="s">
        <v>3568</v>
      </c>
      <c r="D5864" t="s">
        <v>3626</v>
      </c>
      <c r="E5864">
        <v>81800</v>
      </c>
      <c r="F5864">
        <v>1.4888337468982601E-2</v>
      </c>
      <c r="G5864">
        <v>78.5</v>
      </c>
    </row>
    <row r="5865" spans="1:7" x14ac:dyDescent="0.25">
      <c r="A5865">
        <v>79703</v>
      </c>
      <c r="B5865" t="s">
        <v>2358</v>
      </c>
      <c r="C5865" t="s">
        <v>6396</v>
      </c>
      <c r="D5865" t="s">
        <v>2358</v>
      </c>
      <c r="E5865">
        <v>199200</v>
      </c>
      <c r="F5865">
        <v>0.18996415770609301</v>
      </c>
      <c r="G5865">
        <v>0</v>
      </c>
    </row>
    <row r="5866" spans="1:7" x14ac:dyDescent="0.25">
      <c r="A5866">
        <v>20646</v>
      </c>
      <c r="B5866" t="s">
        <v>2106</v>
      </c>
      <c r="C5866" t="s">
        <v>101</v>
      </c>
      <c r="D5866" t="s">
        <v>8259</v>
      </c>
      <c r="E5866">
        <v>333900</v>
      </c>
      <c r="F5866">
        <v>2.5176542830825901E-2</v>
      </c>
      <c r="G5866">
        <v>99.5</v>
      </c>
    </row>
    <row r="5867" spans="1:7" x14ac:dyDescent="0.25">
      <c r="A5867">
        <v>46319</v>
      </c>
      <c r="B5867" t="s">
        <v>4453</v>
      </c>
      <c r="C5867" t="s">
        <v>4413</v>
      </c>
      <c r="D5867" t="s">
        <v>8251</v>
      </c>
      <c r="E5867">
        <v>161200</v>
      </c>
      <c r="F5867">
        <v>7.4666666666666701E-2</v>
      </c>
      <c r="G5867">
        <v>61</v>
      </c>
    </row>
    <row r="5868" spans="1:7" x14ac:dyDescent="0.25">
      <c r="A5868">
        <v>43952</v>
      </c>
      <c r="B5868" t="s">
        <v>8461</v>
      </c>
      <c r="C5868" t="s">
        <v>4080</v>
      </c>
      <c r="D5868" t="s">
        <v>8427</v>
      </c>
      <c r="E5868">
        <v>66100</v>
      </c>
      <c r="F5868">
        <v>-0.113941018766756</v>
      </c>
      <c r="G5868">
        <v>0</v>
      </c>
    </row>
    <row r="5869" spans="1:7" x14ac:dyDescent="0.25">
      <c r="A5869">
        <v>46703</v>
      </c>
      <c r="B5869" t="s">
        <v>4494</v>
      </c>
      <c r="C5869" t="s">
        <v>4413</v>
      </c>
      <c r="D5869" t="s">
        <v>4494</v>
      </c>
      <c r="E5869">
        <v>170800</v>
      </c>
      <c r="F5869">
        <v>7.2864321608040197E-2</v>
      </c>
      <c r="G5869">
        <v>89.5</v>
      </c>
    </row>
    <row r="5870" spans="1:7" x14ac:dyDescent="0.25">
      <c r="A5870">
        <v>56377</v>
      </c>
      <c r="B5870" t="s">
        <v>8462</v>
      </c>
      <c r="C5870" t="s">
        <v>5260</v>
      </c>
      <c r="D5870" t="s">
        <v>8404</v>
      </c>
      <c r="E5870">
        <v>220200</v>
      </c>
      <c r="F5870">
        <v>2.8491359177954201E-2</v>
      </c>
      <c r="G5870">
        <v>0</v>
      </c>
    </row>
    <row r="5871" spans="1:7" x14ac:dyDescent="0.25">
      <c r="A5871">
        <v>10310</v>
      </c>
      <c r="B5871" t="s">
        <v>1074</v>
      </c>
      <c r="C5871" t="s">
        <v>1075</v>
      </c>
      <c r="D5871" t="s">
        <v>8250</v>
      </c>
      <c r="E5871">
        <v>496100</v>
      </c>
      <c r="F5871">
        <v>-4.0152579803252398E-3</v>
      </c>
      <c r="G5871">
        <v>154</v>
      </c>
    </row>
    <row r="5872" spans="1:7" x14ac:dyDescent="0.25">
      <c r="A5872">
        <v>3842</v>
      </c>
      <c r="B5872" t="s">
        <v>555</v>
      </c>
      <c r="C5872" t="s">
        <v>444</v>
      </c>
      <c r="D5872" t="s">
        <v>8271</v>
      </c>
      <c r="E5872">
        <v>379300</v>
      </c>
      <c r="F5872">
        <v>1.0658140154543E-2</v>
      </c>
      <c r="G5872">
        <v>76.5</v>
      </c>
    </row>
    <row r="5873" spans="1:7" x14ac:dyDescent="0.25">
      <c r="A5873">
        <v>46619</v>
      </c>
      <c r="B5873" t="s">
        <v>4491</v>
      </c>
      <c r="C5873" t="s">
        <v>4413</v>
      </c>
      <c r="D5873" t="s">
        <v>8397</v>
      </c>
      <c r="E5873">
        <v>63900</v>
      </c>
      <c r="F5873">
        <v>5.6198347107437999E-2</v>
      </c>
      <c r="G5873">
        <v>73</v>
      </c>
    </row>
    <row r="5874" spans="1:7" x14ac:dyDescent="0.25">
      <c r="A5874">
        <v>37212</v>
      </c>
      <c r="B5874" t="s">
        <v>3695</v>
      </c>
      <c r="C5874" t="s">
        <v>3692</v>
      </c>
      <c r="D5874" t="s">
        <v>8255</v>
      </c>
      <c r="E5874">
        <v>502200</v>
      </c>
      <c r="F5874">
        <v>-7.7059869590989901E-3</v>
      </c>
      <c r="G5874">
        <v>69.5</v>
      </c>
    </row>
    <row r="5875" spans="1:7" x14ac:dyDescent="0.25">
      <c r="A5875">
        <v>7871</v>
      </c>
      <c r="B5875" t="s">
        <v>904</v>
      </c>
      <c r="C5875" t="s">
        <v>733</v>
      </c>
      <c r="D5875" t="s">
        <v>8250</v>
      </c>
      <c r="E5875">
        <v>347000</v>
      </c>
      <c r="F5875">
        <v>-5.1605504587156001E-3</v>
      </c>
      <c r="G5875">
        <v>115</v>
      </c>
    </row>
    <row r="5876" spans="1:7" x14ac:dyDescent="0.25">
      <c r="A5876">
        <v>2915</v>
      </c>
      <c r="B5876" t="s">
        <v>441</v>
      </c>
      <c r="C5876" t="s">
        <v>408</v>
      </c>
      <c r="D5876" t="s">
        <v>8324</v>
      </c>
      <c r="E5876">
        <v>235200</v>
      </c>
      <c r="F5876">
        <v>2.7522935779816501E-2</v>
      </c>
      <c r="G5876">
        <v>69</v>
      </c>
    </row>
    <row r="5877" spans="1:7" x14ac:dyDescent="0.25">
      <c r="A5877">
        <v>94301</v>
      </c>
      <c r="B5877" t="s">
        <v>7178</v>
      </c>
      <c r="C5877" t="s">
        <v>99</v>
      </c>
      <c r="D5877" t="s">
        <v>8294</v>
      </c>
      <c r="E5877">
        <v>3719400</v>
      </c>
      <c r="F5877">
        <v>-0.11550260398088</v>
      </c>
      <c r="G5877">
        <v>36</v>
      </c>
    </row>
    <row r="5878" spans="1:7" x14ac:dyDescent="0.25">
      <c r="A5878">
        <v>61550</v>
      </c>
      <c r="B5878" t="s">
        <v>3966</v>
      </c>
      <c r="C5878" t="s">
        <v>5519</v>
      </c>
      <c r="D5878" t="s">
        <v>5722</v>
      </c>
      <c r="E5878">
        <v>186200</v>
      </c>
      <c r="F5878">
        <v>4.3721973094170398E-2</v>
      </c>
      <c r="G5878">
        <v>71</v>
      </c>
    </row>
    <row r="5879" spans="1:7" x14ac:dyDescent="0.25">
      <c r="A5879">
        <v>44830</v>
      </c>
      <c r="B5879" t="s">
        <v>4311</v>
      </c>
      <c r="C5879" t="s">
        <v>4080</v>
      </c>
      <c r="D5879" t="s">
        <v>4318</v>
      </c>
      <c r="E5879">
        <v>77400</v>
      </c>
      <c r="F5879">
        <v>3.2000000000000001E-2</v>
      </c>
      <c r="G5879">
        <v>70.5</v>
      </c>
    </row>
    <row r="5880" spans="1:7" x14ac:dyDescent="0.25">
      <c r="A5880">
        <v>11369</v>
      </c>
      <c r="B5880" t="s">
        <v>1074</v>
      </c>
      <c r="C5880" t="s">
        <v>1075</v>
      </c>
      <c r="D5880" t="s">
        <v>8250</v>
      </c>
      <c r="E5880">
        <v>690800</v>
      </c>
      <c r="F5880">
        <v>-2.8868360277136298E-3</v>
      </c>
      <c r="G5880">
        <v>171.5</v>
      </c>
    </row>
    <row r="5881" spans="1:7" x14ac:dyDescent="0.25">
      <c r="A5881">
        <v>55906</v>
      </c>
      <c r="B5881" t="s">
        <v>403</v>
      </c>
      <c r="C5881" t="s">
        <v>5260</v>
      </c>
      <c r="D5881" t="s">
        <v>403</v>
      </c>
      <c r="E5881">
        <v>257100</v>
      </c>
      <c r="F5881">
        <v>5.6720098643649797E-2</v>
      </c>
      <c r="G5881">
        <v>65</v>
      </c>
    </row>
    <row r="5882" spans="1:7" x14ac:dyDescent="0.25">
      <c r="A5882">
        <v>16148</v>
      </c>
      <c r="B5882" t="s">
        <v>1682</v>
      </c>
      <c r="C5882" t="s">
        <v>1538</v>
      </c>
      <c r="D5882" t="s">
        <v>8379</v>
      </c>
      <c r="E5882">
        <v>126200</v>
      </c>
      <c r="F5882">
        <v>6.8585944115156602E-2</v>
      </c>
      <c r="G5882">
        <v>97</v>
      </c>
    </row>
    <row r="5883" spans="1:7" x14ac:dyDescent="0.25">
      <c r="A5883">
        <v>38901</v>
      </c>
      <c r="B5883" t="s">
        <v>3955</v>
      </c>
      <c r="C5883" t="s">
        <v>3932</v>
      </c>
      <c r="D5883" t="s">
        <v>3955</v>
      </c>
      <c r="E5883">
        <v>95900</v>
      </c>
      <c r="F5883">
        <v>0</v>
      </c>
      <c r="G5883">
        <v>0</v>
      </c>
    </row>
    <row r="5884" spans="1:7" x14ac:dyDescent="0.25">
      <c r="A5884">
        <v>22911</v>
      </c>
      <c r="B5884" t="s">
        <v>2373</v>
      </c>
      <c r="C5884" t="s">
        <v>2066</v>
      </c>
      <c r="D5884" t="s">
        <v>2373</v>
      </c>
      <c r="E5884">
        <v>325300</v>
      </c>
      <c r="F5884">
        <v>2.65067844745977E-2</v>
      </c>
      <c r="G5884">
        <v>80</v>
      </c>
    </row>
    <row r="5885" spans="1:7" x14ac:dyDescent="0.25">
      <c r="A5885">
        <v>50703</v>
      </c>
      <c r="B5885" t="s">
        <v>2914</v>
      </c>
      <c r="C5885" t="s">
        <v>4942</v>
      </c>
      <c r="D5885" t="s">
        <v>8362</v>
      </c>
      <c r="E5885">
        <v>54500</v>
      </c>
      <c r="F5885">
        <v>-2.6785714285714302E-2</v>
      </c>
      <c r="G5885">
        <v>72</v>
      </c>
    </row>
    <row r="5886" spans="1:7" x14ac:dyDescent="0.25">
      <c r="A5886">
        <v>18020</v>
      </c>
      <c r="B5886" t="s">
        <v>518</v>
      </c>
      <c r="C5886" t="s">
        <v>1538</v>
      </c>
      <c r="D5886" t="s">
        <v>8350</v>
      </c>
      <c r="E5886">
        <v>255500</v>
      </c>
      <c r="F5886">
        <v>5.0575657894736802E-2</v>
      </c>
      <c r="G5886">
        <v>69</v>
      </c>
    </row>
    <row r="5887" spans="1:7" x14ac:dyDescent="0.25">
      <c r="A5887">
        <v>33405</v>
      </c>
      <c r="B5887" t="s">
        <v>3403</v>
      </c>
      <c r="C5887" t="s">
        <v>3212</v>
      </c>
      <c r="D5887" t="s">
        <v>8265</v>
      </c>
      <c r="E5887">
        <v>274800</v>
      </c>
      <c r="F5887">
        <v>2.9599100786811501E-2</v>
      </c>
      <c r="G5887">
        <v>99</v>
      </c>
    </row>
    <row r="5888" spans="1:7" x14ac:dyDescent="0.25">
      <c r="A5888">
        <v>55803</v>
      </c>
      <c r="B5888" t="s">
        <v>3011</v>
      </c>
      <c r="C5888" t="s">
        <v>5260</v>
      </c>
      <c r="D5888" t="s">
        <v>3011</v>
      </c>
      <c r="E5888">
        <v>218800</v>
      </c>
      <c r="F5888">
        <v>5.2429052429052402E-2</v>
      </c>
      <c r="G5888">
        <v>68</v>
      </c>
    </row>
    <row r="5889" spans="1:7" x14ac:dyDescent="0.25">
      <c r="A5889">
        <v>2170</v>
      </c>
      <c r="B5889" t="s">
        <v>325</v>
      </c>
      <c r="C5889" t="s">
        <v>106</v>
      </c>
      <c r="D5889" t="s">
        <v>8271</v>
      </c>
      <c r="E5889">
        <v>528400</v>
      </c>
      <c r="F5889">
        <v>1.59584695250913E-2</v>
      </c>
      <c r="G5889">
        <v>63</v>
      </c>
    </row>
    <row r="5890" spans="1:7" x14ac:dyDescent="0.25">
      <c r="A5890">
        <v>18049</v>
      </c>
      <c r="B5890" t="s">
        <v>1865</v>
      </c>
      <c r="C5890" t="s">
        <v>1538</v>
      </c>
      <c r="D5890" t="s">
        <v>8350</v>
      </c>
      <c r="E5890">
        <v>213500</v>
      </c>
      <c r="F5890">
        <v>3.1400966183574901E-2</v>
      </c>
      <c r="G5890">
        <v>73</v>
      </c>
    </row>
    <row r="5891" spans="1:7" x14ac:dyDescent="0.25">
      <c r="A5891">
        <v>32226</v>
      </c>
      <c r="B5891" t="s">
        <v>2800</v>
      </c>
      <c r="C5891" t="s">
        <v>3212</v>
      </c>
      <c r="D5891" t="s">
        <v>2800</v>
      </c>
      <c r="E5891">
        <v>246100</v>
      </c>
      <c r="F5891">
        <v>3.70838600927096E-2</v>
      </c>
      <c r="G5891">
        <v>80.5</v>
      </c>
    </row>
    <row r="5892" spans="1:7" x14ac:dyDescent="0.25">
      <c r="A5892">
        <v>29627</v>
      </c>
      <c r="B5892" t="s">
        <v>2948</v>
      </c>
      <c r="C5892" t="s">
        <v>2868</v>
      </c>
      <c r="D5892" t="s">
        <v>8303</v>
      </c>
      <c r="E5892">
        <v>129600</v>
      </c>
      <c r="F5892">
        <v>0.111492281303602</v>
      </c>
      <c r="G5892">
        <v>70</v>
      </c>
    </row>
    <row r="5893" spans="1:7" x14ac:dyDescent="0.25">
      <c r="A5893">
        <v>70706</v>
      </c>
      <c r="B5893" t="s">
        <v>6154</v>
      </c>
      <c r="C5893" t="s">
        <v>6091</v>
      </c>
      <c r="D5893" t="s">
        <v>6175</v>
      </c>
      <c r="E5893">
        <v>179800</v>
      </c>
      <c r="F5893">
        <v>6.4535227945529905E-2</v>
      </c>
      <c r="G5893">
        <v>78</v>
      </c>
    </row>
    <row r="5894" spans="1:7" x14ac:dyDescent="0.25">
      <c r="A5894">
        <v>6443</v>
      </c>
      <c r="B5894" t="s">
        <v>558</v>
      </c>
      <c r="C5894" t="s">
        <v>678</v>
      </c>
      <c r="D5894" t="s">
        <v>8313</v>
      </c>
      <c r="E5894">
        <v>398500</v>
      </c>
      <c r="F5894">
        <v>-4.1836980043279598E-2</v>
      </c>
      <c r="G5894">
        <v>159</v>
      </c>
    </row>
    <row r="5895" spans="1:7" x14ac:dyDescent="0.25">
      <c r="A5895">
        <v>34480</v>
      </c>
      <c r="B5895" t="s">
        <v>3530</v>
      </c>
      <c r="C5895" t="s">
        <v>3212</v>
      </c>
      <c r="D5895" t="s">
        <v>3530</v>
      </c>
      <c r="E5895">
        <v>185000</v>
      </c>
      <c r="F5895">
        <v>6.6897347174163804E-2</v>
      </c>
      <c r="G5895">
        <v>86</v>
      </c>
    </row>
    <row r="5896" spans="1:7" x14ac:dyDescent="0.25">
      <c r="A5896">
        <v>83703</v>
      </c>
      <c r="B5896" t="s">
        <v>6680</v>
      </c>
      <c r="C5896" t="s">
        <v>6625</v>
      </c>
      <c r="D5896" t="s">
        <v>8317</v>
      </c>
      <c r="E5896">
        <v>314100</v>
      </c>
      <c r="F5896">
        <v>0.10989399293286201</v>
      </c>
      <c r="G5896">
        <v>43</v>
      </c>
    </row>
    <row r="5897" spans="1:7" x14ac:dyDescent="0.25">
      <c r="A5897">
        <v>24015</v>
      </c>
      <c r="B5897" t="s">
        <v>2435</v>
      </c>
      <c r="C5897" t="s">
        <v>2066</v>
      </c>
      <c r="D5897" t="s">
        <v>2435</v>
      </c>
      <c r="E5897">
        <v>179900</v>
      </c>
      <c r="F5897">
        <v>5.38957234915056E-2</v>
      </c>
      <c r="G5897">
        <v>59</v>
      </c>
    </row>
    <row r="5898" spans="1:7" x14ac:dyDescent="0.25">
      <c r="A5898">
        <v>2871</v>
      </c>
      <c r="B5898" t="s">
        <v>429</v>
      </c>
      <c r="C5898" t="s">
        <v>408</v>
      </c>
      <c r="D5898" t="s">
        <v>8324</v>
      </c>
      <c r="E5898">
        <v>376400</v>
      </c>
      <c r="F5898">
        <v>-1.97916666666667E-2</v>
      </c>
      <c r="G5898">
        <v>94</v>
      </c>
    </row>
    <row r="5899" spans="1:7" x14ac:dyDescent="0.25">
      <c r="A5899">
        <v>38141</v>
      </c>
      <c r="B5899" t="s">
        <v>3852</v>
      </c>
      <c r="C5899" t="s">
        <v>3692</v>
      </c>
      <c r="D5899" t="s">
        <v>3852</v>
      </c>
      <c r="E5899">
        <v>122700</v>
      </c>
      <c r="F5899">
        <v>8.7765957446808499E-2</v>
      </c>
      <c r="G5899">
        <v>57</v>
      </c>
    </row>
    <row r="5900" spans="1:7" x14ac:dyDescent="0.25">
      <c r="A5900">
        <v>74021</v>
      </c>
      <c r="B5900" t="s">
        <v>2449</v>
      </c>
      <c r="C5900" t="s">
        <v>6269</v>
      </c>
      <c r="D5900" t="s">
        <v>6347</v>
      </c>
      <c r="E5900">
        <v>164800</v>
      </c>
      <c r="F5900">
        <v>1.3530135301353E-2</v>
      </c>
      <c r="G5900">
        <v>67.5</v>
      </c>
    </row>
    <row r="5901" spans="1:7" x14ac:dyDescent="0.25">
      <c r="A5901">
        <v>8260</v>
      </c>
      <c r="B5901" t="s">
        <v>996</v>
      </c>
      <c r="C5901" t="s">
        <v>733</v>
      </c>
      <c r="D5901" t="s">
        <v>987</v>
      </c>
      <c r="E5901">
        <v>310200</v>
      </c>
      <c r="F5901">
        <v>1.40568813337692E-2</v>
      </c>
      <c r="G5901">
        <v>115</v>
      </c>
    </row>
    <row r="5902" spans="1:7" x14ac:dyDescent="0.25">
      <c r="A5902">
        <v>40059</v>
      </c>
      <c r="B5902" t="s">
        <v>1664</v>
      </c>
      <c r="C5902" t="s">
        <v>4016</v>
      </c>
      <c r="D5902" t="s">
        <v>8319</v>
      </c>
      <c r="E5902">
        <v>413700</v>
      </c>
      <c r="F5902">
        <v>2.3250061835270799E-2</v>
      </c>
      <c r="G5902">
        <v>85.5</v>
      </c>
    </row>
    <row r="5903" spans="1:7" x14ac:dyDescent="0.25">
      <c r="A5903">
        <v>23226</v>
      </c>
      <c r="B5903" t="s">
        <v>157</v>
      </c>
      <c r="C5903" t="s">
        <v>2066</v>
      </c>
      <c r="D5903" t="s">
        <v>157</v>
      </c>
      <c r="E5903">
        <v>348900</v>
      </c>
      <c r="F5903">
        <v>5.0587172538392101E-2</v>
      </c>
      <c r="G5903">
        <v>50</v>
      </c>
    </row>
    <row r="5904" spans="1:7" x14ac:dyDescent="0.25">
      <c r="A5904">
        <v>97850</v>
      </c>
      <c r="B5904" t="s">
        <v>7515</v>
      </c>
      <c r="C5904" t="s">
        <v>7409</v>
      </c>
      <c r="D5904" t="s">
        <v>7515</v>
      </c>
      <c r="E5904">
        <v>199300</v>
      </c>
      <c r="F5904">
        <v>9.3252879868348904E-2</v>
      </c>
      <c r="G5904">
        <v>75</v>
      </c>
    </row>
    <row r="5905" spans="1:7" x14ac:dyDescent="0.25">
      <c r="A5905">
        <v>2601</v>
      </c>
      <c r="B5905" t="s">
        <v>375</v>
      </c>
      <c r="C5905" t="s">
        <v>106</v>
      </c>
      <c r="D5905" t="s">
        <v>8416</v>
      </c>
      <c r="E5905">
        <v>314700</v>
      </c>
      <c r="F5905">
        <v>2.2417153996101401E-2</v>
      </c>
      <c r="G5905">
        <v>75.5</v>
      </c>
    </row>
    <row r="5906" spans="1:7" x14ac:dyDescent="0.25">
      <c r="A5906">
        <v>34286</v>
      </c>
      <c r="B5906" t="s">
        <v>3518</v>
      </c>
      <c r="C5906" t="s">
        <v>3212</v>
      </c>
      <c r="D5906" t="s">
        <v>8311</v>
      </c>
      <c r="E5906">
        <v>208900</v>
      </c>
      <c r="F5906">
        <v>3.4158415841584203E-2</v>
      </c>
      <c r="G5906">
        <v>88</v>
      </c>
    </row>
    <row r="5907" spans="1:7" x14ac:dyDescent="0.25">
      <c r="A5907">
        <v>84032</v>
      </c>
      <c r="B5907" t="s">
        <v>6697</v>
      </c>
      <c r="C5907" t="s">
        <v>6693</v>
      </c>
      <c r="D5907" t="s">
        <v>6985</v>
      </c>
      <c r="E5907">
        <v>450000</v>
      </c>
      <c r="F5907">
        <v>0.12191473448018</v>
      </c>
      <c r="G5907">
        <v>86</v>
      </c>
    </row>
    <row r="5908" spans="1:7" x14ac:dyDescent="0.25">
      <c r="A5908">
        <v>8690</v>
      </c>
      <c r="B5908" t="s">
        <v>289</v>
      </c>
      <c r="C5908" t="s">
        <v>733</v>
      </c>
      <c r="D5908" t="s">
        <v>1025</v>
      </c>
      <c r="E5908">
        <v>285300</v>
      </c>
      <c r="F5908">
        <v>1.45803698435277E-2</v>
      </c>
      <c r="G5908">
        <v>93.5</v>
      </c>
    </row>
    <row r="5909" spans="1:7" x14ac:dyDescent="0.25">
      <c r="A5909">
        <v>75407</v>
      </c>
      <c r="B5909" t="s">
        <v>212</v>
      </c>
      <c r="C5909" t="s">
        <v>6396</v>
      </c>
      <c r="D5909" t="s">
        <v>8262</v>
      </c>
      <c r="E5909">
        <v>222500</v>
      </c>
      <c r="F5909">
        <v>5.7509505703422101E-2</v>
      </c>
      <c r="G5909">
        <v>42</v>
      </c>
    </row>
    <row r="5910" spans="1:7" x14ac:dyDescent="0.25">
      <c r="A5910">
        <v>95367</v>
      </c>
      <c r="B5910" t="s">
        <v>7264</v>
      </c>
      <c r="C5910" t="s">
        <v>99</v>
      </c>
      <c r="D5910" t="s">
        <v>7261</v>
      </c>
      <c r="E5910">
        <v>330200</v>
      </c>
      <c r="F5910">
        <v>4.29564118761845E-2</v>
      </c>
      <c r="G5910">
        <v>65</v>
      </c>
    </row>
    <row r="5911" spans="1:7" x14ac:dyDescent="0.25">
      <c r="A5911">
        <v>98642</v>
      </c>
      <c r="B5911" t="s">
        <v>731</v>
      </c>
      <c r="C5911" t="s">
        <v>7521</v>
      </c>
      <c r="D5911" t="s">
        <v>8281</v>
      </c>
      <c r="E5911">
        <v>456500</v>
      </c>
      <c r="F5911">
        <v>1.0179243195397199E-2</v>
      </c>
      <c r="G5911">
        <v>79</v>
      </c>
    </row>
    <row r="5912" spans="1:7" x14ac:dyDescent="0.25">
      <c r="A5912">
        <v>8034</v>
      </c>
      <c r="B5912" t="s">
        <v>919</v>
      </c>
      <c r="C5912" t="s">
        <v>733</v>
      </c>
      <c r="D5912" t="s">
        <v>8293</v>
      </c>
      <c r="E5912">
        <v>253300</v>
      </c>
      <c r="F5912">
        <v>3.1683168316831698E-3</v>
      </c>
      <c r="G5912">
        <v>106</v>
      </c>
    </row>
    <row r="5913" spans="1:7" x14ac:dyDescent="0.25">
      <c r="A5913">
        <v>26104</v>
      </c>
      <c r="B5913" t="s">
        <v>2549</v>
      </c>
      <c r="C5913" t="s">
        <v>2519</v>
      </c>
      <c r="D5913" t="s">
        <v>8402</v>
      </c>
      <c r="E5913">
        <v>107400</v>
      </c>
      <c r="F5913">
        <v>4.6783625730994101E-2</v>
      </c>
      <c r="G5913">
        <v>99</v>
      </c>
    </row>
    <row r="5914" spans="1:7" x14ac:dyDescent="0.25">
      <c r="A5914">
        <v>73010</v>
      </c>
      <c r="B5914" t="s">
        <v>6271</v>
      </c>
      <c r="C5914" t="s">
        <v>6269</v>
      </c>
      <c r="D5914" t="s">
        <v>6295</v>
      </c>
      <c r="E5914">
        <v>183200</v>
      </c>
      <c r="F5914">
        <v>7.3856975381008202E-2</v>
      </c>
      <c r="G5914">
        <v>62</v>
      </c>
    </row>
    <row r="5915" spans="1:7" x14ac:dyDescent="0.25">
      <c r="A5915">
        <v>36507</v>
      </c>
      <c r="B5915" t="s">
        <v>3658</v>
      </c>
      <c r="C5915" t="s">
        <v>3568</v>
      </c>
      <c r="D5915" t="s">
        <v>8394</v>
      </c>
      <c r="E5915">
        <v>137700</v>
      </c>
      <c r="F5915">
        <v>4.6352583586626098E-2</v>
      </c>
      <c r="G5915">
        <v>90</v>
      </c>
    </row>
    <row r="5916" spans="1:7" x14ac:dyDescent="0.25">
      <c r="A5916">
        <v>2554</v>
      </c>
      <c r="B5916" t="s">
        <v>370</v>
      </c>
      <c r="C5916" t="s">
        <v>106</v>
      </c>
      <c r="E5916">
        <v>1668700</v>
      </c>
      <c r="F5916">
        <v>5.5471220746363098E-2</v>
      </c>
      <c r="G5916">
        <v>131.5</v>
      </c>
    </row>
    <row r="5917" spans="1:7" x14ac:dyDescent="0.25">
      <c r="A5917">
        <v>11784</v>
      </c>
      <c r="B5917" t="s">
        <v>1207</v>
      </c>
      <c r="C5917" t="s">
        <v>1075</v>
      </c>
      <c r="D5917" t="s">
        <v>8250</v>
      </c>
      <c r="E5917">
        <v>327700</v>
      </c>
      <c r="F5917">
        <v>8.2232496697490096E-2</v>
      </c>
      <c r="G5917">
        <v>118.5</v>
      </c>
    </row>
    <row r="5918" spans="1:7" x14ac:dyDescent="0.25">
      <c r="A5918">
        <v>34714</v>
      </c>
      <c r="B5918" t="s">
        <v>3486</v>
      </c>
      <c r="C5918" t="s">
        <v>3212</v>
      </c>
      <c r="D5918" t="s">
        <v>8272</v>
      </c>
      <c r="E5918">
        <v>230500</v>
      </c>
      <c r="F5918">
        <v>4.3931159420289898E-2</v>
      </c>
      <c r="G5918">
        <v>85</v>
      </c>
    </row>
    <row r="5919" spans="1:7" x14ac:dyDescent="0.25">
      <c r="A5919">
        <v>76120</v>
      </c>
      <c r="B5919" t="s">
        <v>6454</v>
      </c>
      <c r="C5919" t="s">
        <v>6396</v>
      </c>
      <c r="D5919" t="s">
        <v>8262</v>
      </c>
      <c r="E5919">
        <v>202500</v>
      </c>
      <c r="F5919">
        <v>6.9165786694825801E-2</v>
      </c>
      <c r="G5919">
        <v>46.5</v>
      </c>
    </row>
    <row r="5920" spans="1:7" x14ac:dyDescent="0.25">
      <c r="A5920">
        <v>49401</v>
      </c>
      <c r="B5920" t="s">
        <v>794</v>
      </c>
      <c r="C5920" t="s">
        <v>4633</v>
      </c>
      <c r="D5920" t="s">
        <v>8353</v>
      </c>
      <c r="E5920">
        <v>230300</v>
      </c>
      <c r="F5920">
        <v>5.8850574712643697E-2</v>
      </c>
      <c r="G5920">
        <v>61.5</v>
      </c>
    </row>
    <row r="5921" spans="1:7" x14ac:dyDescent="0.25">
      <c r="A5921">
        <v>68128</v>
      </c>
      <c r="B5921" t="s">
        <v>6070</v>
      </c>
      <c r="C5921" t="s">
        <v>6064</v>
      </c>
      <c r="D5921" t="s">
        <v>8386</v>
      </c>
      <c r="E5921">
        <v>191900</v>
      </c>
      <c r="F5921">
        <v>3.5059331175835998E-2</v>
      </c>
      <c r="G5921">
        <v>51.5</v>
      </c>
    </row>
    <row r="5922" spans="1:7" x14ac:dyDescent="0.25">
      <c r="A5922">
        <v>48334</v>
      </c>
      <c r="B5922" t="s">
        <v>4696</v>
      </c>
      <c r="C5922" t="s">
        <v>4633</v>
      </c>
      <c r="D5922" t="s">
        <v>8278</v>
      </c>
      <c r="E5922">
        <v>252000</v>
      </c>
      <c r="F5922">
        <v>2.5223759153783599E-2</v>
      </c>
      <c r="G5922">
        <v>69</v>
      </c>
    </row>
    <row r="5923" spans="1:7" x14ac:dyDescent="0.25">
      <c r="A5923">
        <v>75215</v>
      </c>
      <c r="B5923" t="s">
        <v>2692</v>
      </c>
      <c r="C5923" t="s">
        <v>6396</v>
      </c>
      <c r="D5923" t="s">
        <v>8262</v>
      </c>
      <c r="E5923">
        <v>78000</v>
      </c>
      <c r="F5923">
        <v>1.28369704749679E-3</v>
      </c>
      <c r="G5923">
        <v>70</v>
      </c>
    </row>
    <row r="5924" spans="1:7" x14ac:dyDescent="0.25">
      <c r="A5924">
        <v>86005</v>
      </c>
      <c r="B5924" t="s">
        <v>6801</v>
      </c>
      <c r="C5924" t="s">
        <v>6743</v>
      </c>
      <c r="D5924" t="s">
        <v>6801</v>
      </c>
      <c r="E5924">
        <v>412600</v>
      </c>
      <c r="F5924">
        <v>3.12421894526368E-2</v>
      </c>
      <c r="G5924">
        <v>0</v>
      </c>
    </row>
    <row r="5925" spans="1:7" x14ac:dyDescent="0.25">
      <c r="A5925">
        <v>21214</v>
      </c>
      <c r="B5925" t="s">
        <v>100</v>
      </c>
      <c r="C5925" t="s">
        <v>101</v>
      </c>
      <c r="D5925" t="s">
        <v>8267</v>
      </c>
      <c r="E5925">
        <v>159200</v>
      </c>
      <c r="F5925">
        <v>-6.4079952968841905E-2</v>
      </c>
      <c r="G5925">
        <v>107.5</v>
      </c>
    </row>
    <row r="5926" spans="1:7" x14ac:dyDescent="0.25">
      <c r="A5926">
        <v>91506</v>
      </c>
      <c r="B5926" t="s">
        <v>4234</v>
      </c>
      <c r="C5926" t="s">
        <v>99</v>
      </c>
      <c r="D5926" t="s">
        <v>8256</v>
      </c>
      <c r="E5926">
        <v>843200</v>
      </c>
      <c r="F5926">
        <v>4.09876543209877E-2</v>
      </c>
      <c r="G5926">
        <v>45</v>
      </c>
    </row>
    <row r="5927" spans="1:7" x14ac:dyDescent="0.25">
      <c r="A5927">
        <v>19008</v>
      </c>
      <c r="B5927" t="s">
        <v>1952</v>
      </c>
      <c r="C5927" t="s">
        <v>1538</v>
      </c>
      <c r="D5927" t="s">
        <v>8293</v>
      </c>
      <c r="E5927">
        <v>358700</v>
      </c>
      <c r="F5927">
        <v>2.5150042869391299E-2</v>
      </c>
      <c r="G5927">
        <v>68</v>
      </c>
    </row>
    <row r="5928" spans="1:7" x14ac:dyDescent="0.25">
      <c r="A5928">
        <v>55344</v>
      </c>
      <c r="B5928" t="s">
        <v>5321</v>
      </c>
      <c r="C5928" t="s">
        <v>5260</v>
      </c>
      <c r="D5928" t="s">
        <v>8314</v>
      </c>
      <c r="E5928">
        <v>255800</v>
      </c>
      <c r="F5928">
        <v>1.9529693104822599E-2</v>
      </c>
      <c r="G5928">
        <v>76.5</v>
      </c>
    </row>
    <row r="5929" spans="1:7" x14ac:dyDescent="0.25">
      <c r="A5929">
        <v>78374</v>
      </c>
      <c r="B5929" t="s">
        <v>607</v>
      </c>
      <c r="C5929" t="s">
        <v>6396</v>
      </c>
      <c r="D5929" t="s">
        <v>8363</v>
      </c>
      <c r="E5929">
        <v>211800</v>
      </c>
      <c r="F5929">
        <v>0.137486573576799</v>
      </c>
      <c r="G5929">
        <v>0</v>
      </c>
    </row>
    <row r="5930" spans="1:7" x14ac:dyDescent="0.25">
      <c r="A5930">
        <v>29410</v>
      </c>
      <c r="B5930" t="s">
        <v>2918</v>
      </c>
      <c r="C5930" t="s">
        <v>2868</v>
      </c>
      <c r="D5930" t="s">
        <v>8301</v>
      </c>
      <c r="E5930">
        <v>241800</v>
      </c>
      <c r="F5930">
        <v>3.91061452513966E-2</v>
      </c>
      <c r="G5930">
        <v>61</v>
      </c>
    </row>
    <row r="5931" spans="1:7" x14ac:dyDescent="0.25">
      <c r="A5931">
        <v>91731</v>
      </c>
      <c r="B5931" t="s">
        <v>6931</v>
      </c>
      <c r="C5931" t="s">
        <v>99</v>
      </c>
      <c r="D5931" t="s">
        <v>8256</v>
      </c>
      <c r="E5931">
        <v>508800</v>
      </c>
      <c r="F5931">
        <v>-4.2168674698795199E-2</v>
      </c>
      <c r="G5931">
        <v>65</v>
      </c>
    </row>
    <row r="5932" spans="1:7" x14ac:dyDescent="0.25">
      <c r="A5932">
        <v>59937</v>
      </c>
      <c r="B5932" t="s">
        <v>5517</v>
      </c>
      <c r="C5932" t="s">
        <v>5488</v>
      </c>
      <c r="D5932" t="s">
        <v>5514</v>
      </c>
      <c r="E5932">
        <v>363900</v>
      </c>
      <c r="F5932">
        <v>6.1551925320886797E-2</v>
      </c>
      <c r="G5932">
        <v>79</v>
      </c>
    </row>
    <row r="5933" spans="1:7" x14ac:dyDescent="0.25">
      <c r="A5933">
        <v>2190</v>
      </c>
      <c r="B5933" t="s">
        <v>330</v>
      </c>
      <c r="C5933" t="s">
        <v>106</v>
      </c>
      <c r="D5933" t="s">
        <v>8271</v>
      </c>
      <c r="E5933">
        <v>408800</v>
      </c>
      <c r="F5933">
        <v>1.91972076788831E-2</v>
      </c>
      <c r="G5933">
        <v>60</v>
      </c>
    </row>
    <row r="5934" spans="1:7" x14ac:dyDescent="0.25">
      <c r="A5934">
        <v>19341</v>
      </c>
      <c r="B5934" t="s">
        <v>1992</v>
      </c>
      <c r="C5934" t="s">
        <v>1538</v>
      </c>
      <c r="D5934" t="s">
        <v>8293</v>
      </c>
      <c r="E5934">
        <v>394700</v>
      </c>
      <c r="F5934">
        <v>-2.37447440019787E-2</v>
      </c>
      <c r="G5934">
        <v>66</v>
      </c>
    </row>
    <row r="5935" spans="1:7" x14ac:dyDescent="0.25">
      <c r="A5935">
        <v>10303</v>
      </c>
      <c r="B5935" t="s">
        <v>1074</v>
      </c>
      <c r="C5935" t="s">
        <v>1075</v>
      </c>
      <c r="D5935" t="s">
        <v>8250</v>
      </c>
      <c r="E5935">
        <v>367500</v>
      </c>
      <c r="F5935">
        <v>1.46327995582551E-2</v>
      </c>
      <c r="G5935">
        <v>139</v>
      </c>
    </row>
    <row r="5936" spans="1:7" x14ac:dyDescent="0.25">
      <c r="A5936">
        <v>70435</v>
      </c>
      <c r="B5936" t="s">
        <v>2993</v>
      </c>
      <c r="C5936" t="s">
        <v>6091</v>
      </c>
      <c r="D5936" t="s">
        <v>8318</v>
      </c>
      <c r="E5936">
        <v>201100</v>
      </c>
      <c r="F5936">
        <v>3.1811185223191402E-2</v>
      </c>
      <c r="G5936">
        <v>88</v>
      </c>
    </row>
    <row r="5937" spans="1:7" x14ac:dyDescent="0.25">
      <c r="A5937">
        <v>76177</v>
      </c>
      <c r="B5937" t="s">
        <v>6454</v>
      </c>
      <c r="C5937" t="s">
        <v>6396</v>
      </c>
      <c r="D5937" t="s">
        <v>8262</v>
      </c>
      <c r="E5937">
        <v>264000</v>
      </c>
      <c r="F5937">
        <v>2.0092735703245799E-2</v>
      </c>
      <c r="G5937">
        <v>61</v>
      </c>
    </row>
    <row r="5938" spans="1:7" x14ac:dyDescent="0.25">
      <c r="A5938">
        <v>28387</v>
      </c>
      <c r="B5938" t="s">
        <v>2757</v>
      </c>
      <c r="C5938" t="s">
        <v>2564</v>
      </c>
      <c r="D5938" t="s">
        <v>8436</v>
      </c>
      <c r="E5938">
        <v>262600</v>
      </c>
      <c r="F5938">
        <v>3.54889589905363E-2</v>
      </c>
      <c r="G5938">
        <v>113</v>
      </c>
    </row>
    <row r="5939" spans="1:7" x14ac:dyDescent="0.25">
      <c r="A5939">
        <v>75964</v>
      </c>
      <c r="B5939" t="s">
        <v>9298</v>
      </c>
      <c r="C5939" t="s">
        <v>6396</v>
      </c>
      <c r="D5939" t="s">
        <v>9298</v>
      </c>
      <c r="E5939">
        <v>106800</v>
      </c>
      <c r="F5939">
        <v>0.21363636363636401</v>
      </c>
      <c r="G5939">
        <v>0</v>
      </c>
    </row>
    <row r="5940" spans="1:7" x14ac:dyDescent="0.25">
      <c r="A5940">
        <v>44278</v>
      </c>
      <c r="B5940" t="s">
        <v>4251</v>
      </c>
      <c r="C5940" t="s">
        <v>4080</v>
      </c>
      <c r="D5940" t="s">
        <v>1797</v>
      </c>
      <c r="E5940">
        <v>172100</v>
      </c>
      <c r="F5940">
        <v>4.8112058465286198E-2</v>
      </c>
      <c r="G5940">
        <v>76</v>
      </c>
    </row>
    <row r="5941" spans="1:7" x14ac:dyDescent="0.25">
      <c r="A5941">
        <v>2152</v>
      </c>
      <c r="B5941" t="s">
        <v>323</v>
      </c>
      <c r="C5941" t="s">
        <v>106</v>
      </c>
      <c r="D5941" t="s">
        <v>8271</v>
      </c>
      <c r="E5941">
        <v>465200</v>
      </c>
      <c r="F5941">
        <v>1.48342059336824E-2</v>
      </c>
      <c r="G5941">
        <v>62.5</v>
      </c>
    </row>
    <row r="5942" spans="1:7" x14ac:dyDescent="0.25">
      <c r="A5942">
        <v>40014</v>
      </c>
      <c r="B5942" t="s">
        <v>4019</v>
      </c>
      <c r="C5942" t="s">
        <v>4016</v>
      </c>
      <c r="D5942" t="s">
        <v>8319</v>
      </c>
      <c r="E5942">
        <v>297900</v>
      </c>
      <c r="F5942">
        <v>6.2410841654778899E-2</v>
      </c>
      <c r="G5942">
        <v>61</v>
      </c>
    </row>
    <row r="5943" spans="1:7" x14ac:dyDescent="0.25">
      <c r="A5943">
        <v>27536</v>
      </c>
      <c r="B5943" t="s">
        <v>3888</v>
      </c>
      <c r="C5943" t="s">
        <v>2564</v>
      </c>
      <c r="D5943" t="s">
        <v>3888</v>
      </c>
      <c r="E5943">
        <v>57200</v>
      </c>
      <c r="F5943">
        <v>-5.21739130434783E-3</v>
      </c>
      <c r="G5943">
        <v>66</v>
      </c>
    </row>
    <row r="5944" spans="1:7" x14ac:dyDescent="0.25">
      <c r="A5944">
        <v>40769</v>
      </c>
      <c r="B5944" t="s">
        <v>142</v>
      </c>
      <c r="C5944" t="s">
        <v>4016</v>
      </c>
      <c r="D5944" t="s">
        <v>4101</v>
      </c>
      <c r="E5944">
        <v>76300</v>
      </c>
      <c r="F5944">
        <v>3.2476319350473598E-2</v>
      </c>
      <c r="G5944">
        <v>0</v>
      </c>
    </row>
    <row r="5945" spans="1:7" x14ac:dyDescent="0.25">
      <c r="A5945">
        <v>61073</v>
      </c>
      <c r="B5945" t="s">
        <v>5689</v>
      </c>
      <c r="C5945" t="s">
        <v>5519</v>
      </c>
      <c r="D5945" t="s">
        <v>3832</v>
      </c>
      <c r="E5945">
        <v>179700</v>
      </c>
      <c r="F5945">
        <v>2.2308979364194098E-3</v>
      </c>
      <c r="G5945">
        <v>69</v>
      </c>
    </row>
    <row r="5946" spans="1:7" x14ac:dyDescent="0.25">
      <c r="A5946">
        <v>13903</v>
      </c>
      <c r="B5946" t="s">
        <v>1444</v>
      </c>
      <c r="C5946" t="s">
        <v>1075</v>
      </c>
      <c r="D5946" t="s">
        <v>1444</v>
      </c>
      <c r="E5946">
        <v>97100</v>
      </c>
      <c r="F5946">
        <v>6.2176165803108797E-3</v>
      </c>
      <c r="G5946">
        <v>116</v>
      </c>
    </row>
    <row r="5947" spans="1:7" x14ac:dyDescent="0.25">
      <c r="A5947">
        <v>24201</v>
      </c>
      <c r="B5947" t="s">
        <v>411</v>
      </c>
      <c r="C5947" t="s">
        <v>2066</v>
      </c>
      <c r="D5947" t="s">
        <v>8348</v>
      </c>
      <c r="E5947">
        <v>96800</v>
      </c>
      <c r="F5947">
        <v>3.4188034188034198E-2</v>
      </c>
      <c r="G5947">
        <v>93</v>
      </c>
    </row>
    <row r="5948" spans="1:7" x14ac:dyDescent="0.25">
      <c r="A5948">
        <v>42501</v>
      </c>
      <c r="B5948" t="s">
        <v>393</v>
      </c>
      <c r="C5948" t="s">
        <v>4016</v>
      </c>
      <c r="D5948" t="s">
        <v>393</v>
      </c>
      <c r="E5948">
        <v>95000</v>
      </c>
      <c r="F5948">
        <v>5.3215077605321501E-2</v>
      </c>
      <c r="G5948">
        <v>63</v>
      </c>
    </row>
    <row r="5949" spans="1:7" x14ac:dyDescent="0.25">
      <c r="A5949">
        <v>62220</v>
      </c>
      <c r="B5949" t="s">
        <v>787</v>
      </c>
      <c r="C5949" t="s">
        <v>5519</v>
      </c>
      <c r="D5949" t="s">
        <v>8263</v>
      </c>
      <c r="E5949">
        <v>83100</v>
      </c>
      <c r="F5949">
        <v>-1.0714285714285701E-2</v>
      </c>
      <c r="G5949">
        <v>87</v>
      </c>
    </row>
    <row r="5950" spans="1:7" x14ac:dyDescent="0.25">
      <c r="A5950">
        <v>39553</v>
      </c>
      <c r="B5950" t="s">
        <v>3994</v>
      </c>
      <c r="C5950" t="s">
        <v>3932</v>
      </c>
      <c r="D5950" t="s">
        <v>8328</v>
      </c>
      <c r="E5950">
        <v>111200</v>
      </c>
      <c r="F5950">
        <v>9.2337917485265195E-2</v>
      </c>
      <c r="G5950">
        <v>92</v>
      </c>
    </row>
    <row r="5951" spans="1:7" x14ac:dyDescent="0.25">
      <c r="A5951">
        <v>98422</v>
      </c>
      <c r="B5951" t="s">
        <v>7605</v>
      </c>
      <c r="C5951" t="s">
        <v>7521</v>
      </c>
      <c r="D5951" t="s">
        <v>8268</v>
      </c>
      <c r="E5951">
        <v>442900</v>
      </c>
      <c r="F5951">
        <v>4.4082979726544097E-2</v>
      </c>
      <c r="G5951">
        <v>49</v>
      </c>
    </row>
    <row r="5952" spans="1:7" x14ac:dyDescent="0.25">
      <c r="A5952">
        <v>78620</v>
      </c>
      <c r="B5952" t="s">
        <v>8113</v>
      </c>
      <c r="C5952" t="s">
        <v>6396</v>
      </c>
      <c r="D5952" t="s">
        <v>8254</v>
      </c>
      <c r="E5952">
        <v>462200</v>
      </c>
      <c r="F5952">
        <v>4.02880936304299E-2</v>
      </c>
      <c r="G5952">
        <v>76</v>
      </c>
    </row>
    <row r="5953" spans="1:7" x14ac:dyDescent="0.25">
      <c r="A5953">
        <v>44647</v>
      </c>
      <c r="B5953" t="s">
        <v>4294</v>
      </c>
      <c r="C5953" t="s">
        <v>4080</v>
      </c>
      <c r="D5953" t="s">
        <v>8330</v>
      </c>
      <c r="E5953">
        <v>108000</v>
      </c>
      <c r="F5953">
        <v>9.9796334012220003E-2</v>
      </c>
      <c r="G5953">
        <v>54</v>
      </c>
    </row>
    <row r="5954" spans="1:7" x14ac:dyDescent="0.25">
      <c r="A5954">
        <v>97424</v>
      </c>
      <c r="B5954" t="s">
        <v>5115</v>
      </c>
      <c r="C5954" t="s">
        <v>7409</v>
      </c>
      <c r="D5954" t="s">
        <v>7471</v>
      </c>
      <c r="E5954">
        <v>247900</v>
      </c>
      <c r="F5954">
        <v>4.2472666105971398E-2</v>
      </c>
      <c r="G5954">
        <v>65</v>
      </c>
    </row>
    <row r="5955" spans="1:7" x14ac:dyDescent="0.25">
      <c r="A5955">
        <v>19090</v>
      </c>
      <c r="B5955" t="s">
        <v>1981</v>
      </c>
      <c r="C5955" t="s">
        <v>1538</v>
      </c>
      <c r="D5955" t="s">
        <v>8293</v>
      </c>
      <c r="E5955">
        <v>267600</v>
      </c>
      <c r="F5955">
        <v>9.0497737556561094E-3</v>
      </c>
      <c r="G5955">
        <v>82.5</v>
      </c>
    </row>
    <row r="5956" spans="1:7" x14ac:dyDescent="0.25">
      <c r="A5956">
        <v>27021</v>
      </c>
      <c r="B5956" t="s">
        <v>2570</v>
      </c>
      <c r="C5956" t="s">
        <v>2564</v>
      </c>
      <c r="D5956" t="s">
        <v>2574</v>
      </c>
      <c r="E5956">
        <v>158400</v>
      </c>
      <c r="F5956">
        <v>0.113141250878426</v>
      </c>
      <c r="G5956">
        <v>83</v>
      </c>
    </row>
    <row r="5957" spans="1:7" x14ac:dyDescent="0.25">
      <c r="A5957">
        <v>44333</v>
      </c>
      <c r="B5957" t="s">
        <v>4257</v>
      </c>
      <c r="C5957" t="s">
        <v>4080</v>
      </c>
      <c r="D5957" t="s">
        <v>1797</v>
      </c>
      <c r="E5957">
        <v>266500</v>
      </c>
      <c r="F5957">
        <v>5.2527646129541902E-2</v>
      </c>
      <c r="G5957">
        <v>62.5</v>
      </c>
    </row>
    <row r="5958" spans="1:7" x14ac:dyDescent="0.25">
      <c r="A5958">
        <v>2842</v>
      </c>
      <c r="B5958" t="s">
        <v>424</v>
      </c>
      <c r="C5958" t="s">
        <v>408</v>
      </c>
      <c r="D5958" t="s">
        <v>8324</v>
      </c>
      <c r="E5958">
        <v>407500</v>
      </c>
      <c r="F5958">
        <v>3.4001522456229401E-2</v>
      </c>
      <c r="G5958">
        <v>69</v>
      </c>
    </row>
    <row r="5959" spans="1:7" x14ac:dyDescent="0.25">
      <c r="A5959">
        <v>48184</v>
      </c>
      <c r="B5959" t="s">
        <v>822</v>
      </c>
      <c r="C5959" t="s">
        <v>4633</v>
      </c>
      <c r="D5959" t="s">
        <v>8278</v>
      </c>
      <c r="E5959">
        <v>102300</v>
      </c>
      <c r="F5959">
        <v>9.1782283884738497E-2</v>
      </c>
      <c r="G5959">
        <v>71.5</v>
      </c>
    </row>
    <row r="5960" spans="1:7" x14ac:dyDescent="0.25">
      <c r="A5960">
        <v>94127</v>
      </c>
      <c r="B5960" t="s">
        <v>7177</v>
      </c>
      <c r="C5960" t="s">
        <v>99</v>
      </c>
      <c r="D5960" t="s">
        <v>8253</v>
      </c>
      <c r="E5960">
        <v>1681000</v>
      </c>
      <c r="F5960">
        <v>-6.7665002773155805E-2</v>
      </c>
      <c r="G5960">
        <v>42</v>
      </c>
    </row>
    <row r="5961" spans="1:7" x14ac:dyDescent="0.25">
      <c r="A5961">
        <v>2882</v>
      </c>
      <c r="B5961" t="s">
        <v>432</v>
      </c>
      <c r="C5961" t="s">
        <v>408</v>
      </c>
      <c r="D5961" t="s">
        <v>8324</v>
      </c>
      <c r="E5961">
        <v>495600</v>
      </c>
      <c r="F5961">
        <v>2.8642590286425899E-2</v>
      </c>
      <c r="G5961">
        <v>89</v>
      </c>
    </row>
    <row r="5962" spans="1:7" x14ac:dyDescent="0.25">
      <c r="A5962">
        <v>75156</v>
      </c>
      <c r="B5962" t="s">
        <v>6423</v>
      </c>
      <c r="C5962" t="s">
        <v>6396</v>
      </c>
      <c r="D5962" t="s">
        <v>1238</v>
      </c>
      <c r="E5962">
        <v>192500</v>
      </c>
      <c r="F5962">
        <v>0.15062761506276201</v>
      </c>
      <c r="G5962">
        <v>81</v>
      </c>
    </row>
    <row r="5963" spans="1:7" x14ac:dyDescent="0.25">
      <c r="A5963">
        <v>80223</v>
      </c>
      <c r="B5963" t="s">
        <v>1802</v>
      </c>
      <c r="C5963" t="s">
        <v>6509</v>
      </c>
      <c r="D5963" t="s">
        <v>8274</v>
      </c>
      <c r="E5963">
        <v>346000</v>
      </c>
      <c r="F5963">
        <v>5.2311435523114402E-2</v>
      </c>
      <c r="G5963">
        <v>49</v>
      </c>
    </row>
    <row r="5964" spans="1:7" x14ac:dyDescent="0.25">
      <c r="A5964">
        <v>37748</v>
      </c>
      <c r="B5964" t="s">
        <v>1121</v>
      </c>
      <c r="C5964" t="s">
        <v>3692</v>
      </c>
      <c r="D5964" t="s">
        <v>3848</v>
      </c>
      <c r="E5964">
        <v>110600</v>
      </c>
      <c r="F5964">
        <v>0.19696969696969699</v>
      </c>
      <c r="G5964">
        <v>79.5</v>
      </c>
    </row>
    <row r="5965" spans="1:7" x14ac:dyDescent="0.25">
      <c r="A5965">
        <v>95620</v>
      </c>
      <c r="B5965" t="s">
        <v>7296</v>
      </c>
      <c r="C5965" t="s">
        <v>99</v>
      </c>
      <c r="D5965" t="s">
        <v>8279</v>
      </c>
      <c r="E5965">
        <v>439200</v>
      </c>
      <c r="F5965">
        <v>2.4014921893215201E-2</v>
      </c>
      <c r="G5965">
        <v>58</v>
      </c>
    </row>
    <row r="5966" spans="1:7" x14ac:dyDescent="0.25">
      <c r="A5966">
        <v>34474</v>
      </c>
      <c r="B5966" t="s">
        <v>3530</v>
      </c>
      <c r="C5966" t="s">
        <v>3212</v>
      </c>
      <c r="D5966" t="s">
        <v>3530</v>
      </c>
      <c r="E5966">
        <v>180100</v>
      </c>
      <c r="F5966">
        <v>5.7545507927187302E-2</v>
      </c>
      <c r="G5966">
        <v>86</v>
      </c>
    </row>
    <row r="5967" spans="1:7" x14ac:dyDescent="0.25">
      <c r="A5967">
        <v>57110</v>
      </c>
      <c r="B5967" t="s">
        <v>5468</v>
      </c>
      <c r="C5967" t="s">
        <v>5459</v>
      </c>
      <c r="D5967" t="s">
        <v>5468</v>
      </c>
      <c r="E5967">
        <v>257900</v>
      </c>
      <c r="F5967">
        <v>4.07586763518967E-2</v>
      </c>
      <c r="G5967">
        <v>61</v>
      </c>
    </row>
    <row r="5968" spans="1:7" x14ac:dyDescent="0.25">
      <c r="A5968">
        <v>25414</v>
      </c>
      <c r="B5968" t="s">
        <v>2530</v>
      </c>
      <c r="C5968" t="s">
        <v>2519</v>
      </c>
      <c r="D5968" t="s">
        <v>8259</v>
      </c>
      <c r="E5968">
        <v>245300</v>
      </c>
      <c r="F5968">
        <v>1.5734989648033101E-2</v>
      </c>
      <c r="G5968">
        <v>92</v>
      </c>
    </row>
    <row r="5969" spans="1:7" x14ac:dyDescent="0.25">
      <c r="A5969">
        <v>55438</v>
      </c>
      <c r="B5969" t="s">
        <v>4578</v>
      </c>
      <c r="C5969" t="s">
        <v>5260</v>
      </c>
      <c r="D5969" t="s">
        <v>8314</v>
      </c>
      <c r="E5969">
        <v>315800</v>
      </c>
      <c r="F5969">
        <v>1.5434083601286199E-2</v>
      </c>
      <c r="G5969">
        <v>69</v>
      </c>
    </row>
    <row r="5970" spans="1:7" x14ac:dyDescent="0.25">
      <c r="A5970">
        <v>33760</v>
      </c>
      <c r="B5970" t="s">
        <v>3459</v>
      </c>
      <c r="C5970" t="s">
        <v>3212</v>
      </c>
      <c r="D5970" t="s">
        <v>8283</v>
      </c>
      <c r="E5970">
        <v>166200</v>
      </c>
      <c r="F5970">
        <v>7.9922027290448297E-2</v>
      </c>
      <c r="G5970">
        <v>67</v>
      </c>
    </row>
    <row r="5971" spans="1:7" x14ac:dyDescent="0.25">
      <c r="A5971">
        <v>18640</v>
      </c>
      <c r="B5971" t="s">
        <v>1925</v>
      </c>
      <c r="C5971" t="s">
        <v>1538</v>
      </c>
      <c r="D5971" t="s">
        <v>8358</v>
      </c>
      <c r="E5971">
        <v>85800</v>
      </c>
      <c r="F5971">
        <v>6.5838509316770197E-2</v>
      </c>
      <c r="G5971">
        <v>100</v>
      </c>
    </row>
    <row r="5972" spans="1:7" x14ac:dyDescent="0.25">
      <c r="A5972">
        <v>53597</v>
      </c>
      <c r="B5972" t="s">
        <v>5136</v>
      </c>
      <c r="C5972" t="s">
        <v>5049</v>
      </c>
      <c r="D5972" t="s">
        <v>558</v>
      </c>
      <c r="E5972">
        <v>361900</v>
      </c>
      <c r="F5972">
        <v>1.28743352924713E-2</v>
      </c>
      <c r="G5972">
        <v>81</v>
      </c>
    </row>
    <row r="5973" spans="1:7" x14ac:dyDescent="0.25">
      <c r="A5973">
        <v>73036</v>
      </c>
      <c r="B5973" t="s">
        <v>6275</v>
      </c>
      <c r="C5973" t="s">
        <v>6269</v>
      </c>
      <c r="D5973" t="s">
        <v>6295</v>
      </c>
      <c r="E5973">
        <v>95900</v>
      </c>
      <c r="F5973">
        <v>-2.4415055951169901E-2</v>
      </c>
      <c r="G5973">
        <v>69</v>
      </c>
    </row>
    <row r="5974" spans="1:7" x14ac:dyDescent="0.25">
      <c r="A5974">
        <v>90245</v>
      </c>
      <c r="B5974" t="s">
        <v>6876</v>
      </c>
      <c r="C5974" t="s">
        <v>99</v>
      </c>
      <c r="D5974" t="s">
        <v>8256</v>
      </c>
      <c r="E5974">
        <v>1256400</v>
      </c>
      <c r="F5974">
        <v>-6.0126582278481003E-3</v>
      </c>
      <c r="G5974">
        <v>63</v>
      </c>
    </row>
    <row r="5975" spans="1:7" x14ac:dyDescent="0.25">
      <c r="A5975">
        <v>98686</v>
      </c>
      <c r="B5975" t="s">
        <v>7636</v>
      </c>
      <c r="C5975" t="s">
        <v>7521</v>
      </c>
      <c r="D5975" t="s">
        <v>8281</v>
      </c>
      <c r="E5975">
        <v>385100</v>
      </c>
      <c r="F5975">
        <v>3.1057563587684099E-2</v>
      </c>
      <c r="G5975">
        <v>74</v>
      </c>
    </row>
    <row r="5976" spans="1:7" x14ac:dyDescent="0.25">
      <c r="A5976">
        <v>8015</v>
      </c>
      <c r="B5976" t="s">
        <v>926</v>
      </c>
      <c r="C5976" t="s">
        <v>733</v>
      </c>
      <c r="D5976" t="s">
        <v>8293</v>
      </c>
      <c r="E5976">
        <v>167000</v>
      </c>
      <c r="F5976">
        <v>9.0790333115610702E-2</v>
      </c>
      <c r="G5976">
        <v>110.5</v>
      </c>
    </row>
    <row r="5977" spans="1:7" x14ac:dyDescent="0.25">
      <c r="A5977">
        <v>33872</v>
      </c>
      <c r="B5977" t="s">
        <v>3484</v>
      </c>
      <c r="C5977" t="s">
        <v>3212</v>
      </c>
      <c r="D5977" t="s">
        <v>3484</v>
      </c>
      <c r="E5977">
        <v>145000</v>
      </c>
      <c r="F5977">
        <v>6.4610866372980899E-2</v>
      </c>
      <c r="G5977">
        <v>124.5</v>
      </c>
    </row>
    <row r="5978" spans="1:7" x14ac:dyDescent="0.25">
      <c r="A5978">
        <v>39440</v>
      </c>
      <c r="B5978" t="s">
        <v>2120</v>
      </c>
      <c r="C5978" t="s">
        <v>3932</v>
      </c>
      <c r="D5978" t="s">
        <v>2120</v>
      </c>
      <c r="E5978">
        <v>85000</v>
      </c>
      <c r="F5978">
        <v>-4.6838407494145199E-3</v>
      </c>
      <c r="G5978">
        <v>0</v>
      </c>
    </row>
    <row r="5979" spans="1:7" x14ac:dyDescent="0.25">
      <c r="A5979">
        <v>2476</v>
      </c>
      <c r="B5979" t="s">
        <v>356</v>
      </c>
      <c r="C5979" t="s">
        <v>106</v>
      </c>
      <c r="D5979" t="s">
        <v>8271</v>
      </c>
      <c r="E5979">
        <v>733200</v>
      </c>
      <c r="F5979">
        <v>-2.8101802757158002E-2</v>
      </c>
      <c r="G5979">
        <v>65</v>
      </c>
    </row>
    <row r="5980" spans="1:7" x14ac:dyDescent="0.25">
      <c r="A5980">
        <v>54166</v>
      </c>
      <c r="B5980" t="s">
        <v>5179</v>
      </c>
      <c r="C5980" t="s">
        <v>5049</v>
      </c>
      <c r="D5980" t="s">
        <v>5179</v>
      </c>
      <c r="E5980">
        <v>122900</v>
      </c>
      <c r="F5980">
        <v>0.109205776173285</v>
      </c>
      <c r="G5980">
        <v>96</v>
      </c>
    </row>
    <row r="5981" spans="1:7" x14ac:dyDescent="0.25">
      <c r="A5981">
        <v>49058</v>
      </c>
      <c r="B5981" t="s">
        <v>1365</v>
      </c>
      <c r="C5981" t="s">
        <v>4633</v>
      </c>
      <c r="D5981" t="s">
        <v>8353</v>
      </c>
      <c r="E5981">
        <v>139900</v>
      </c>
      <c r="F5981">
        <v>5.9848484848484797E-2</v>
      </c>
      <c r="G5981">
        <v>73</v>
      </c>
    </row>
    <row r="5982" spans="1:7" x14ac:dyDescent="0.25">
      <c r="A5982">
        <v>84651</v>
      </c>
      <c r="B5982" t="s">
        <v>5786</v>
      </c>
      <c r="C5982" t="s">
        <v>6693</v>
      </c>
      <c r="D5982" t="s">
        <v>8349</v>
      </c>
      <c r="E5982">
        <v>325300</v>
      </c>
      <c r="F5982">
        <v>0.12288574387297201</v>
      </c>
      <c r="G5982">
        <v>55</v>
      </c>
    </row>
    <row r="5983" spans="1:7" x14ac:dyDescent="0.25">
      <c r="A5983">
        <v>97060</v>
      </c>
      <c r="B5983" t="s">
        <v>7434</v>
      </c>
      <c r="C5983" t="s">
        <v>7409</v>
      </c>
      <c r="D5983" t="s">
        <v>8281</v>
      </c>
      <c r="E5983">
        <v>338500</v>
      </c>
      <c r="F5983">
        <v>3.4219370608004902E-2</v>
      </c>
      <c r="G5983">
        <v>57</v>
      </c>
    </row>
    <row r="5984" spans="1:7" x14ac:dyDescent="0.25">
      <c r="A5984">
        <v>53012</v>
      </c>
      <c r="B5984" t="s">
        <v>5053</v>
      </c>
      <c r="C5984" t="s">
        <v>5049</v>
      </c>
      <c r="D5984" t="s">
        <v>8331</v>
      </c>
      <c r="E5984">
        <v>314700</v>
      </c>
      <c r="F5984">
        <v>7.8848131642098002E-2</v>
      </c>
      <c r="G5984">
        <v>80.5</v>
      </c>
    </row>
    <row r="5985" spans="1:7" x14ac:dyDescent="0.25">
      <c r="A5985">
        <v>55362</v>
      </c>
      <c r="B5985" t="s">
        <v>3163</v>
      </c>
      <c r="C5985" t="s">
        <v>5260</v>
      </c>
      <c r="D5985" t="s">
        <v>8314</v>
      </c>
      <c r="E5985">
        <v>240900</v>
      </c>
      <c r="F5985">
        <v>4.2857142857142899E-2</v>
      </c>
      <c r="G5985">
        <v>74</v>
      </c>
    </row>
    <row r="5986" spans="1:7" x14ac:dyDescent="0.25">
      <c r="A5986">
        <v>34222</v>
      </c>
      <c r="B5986" t="s">
        <v>3508</v>
      </c>
      <c r="C5986" t="s">
        <v>3212</v>
      </c>
      <c r="D5986" t="s">
        <v>8311</v>
      </c>
      <c r="E5986">
        <v>265600</v>
      </c>
      <c r="F5986">
        <v>1.6067329762815601E-2</v>
      </c>
      <c r="G5986">
        <v>120</v>
      </c>
    </row>
    <row r="5987" spans="1:7" x14ac:dyDescent="0.25">
      <c r="A5987">
        <v>6801</v>
      </c>
      <c r="B5987" t="s">
        <v>642</v>
      </c>
      <c r="C5987" t="s">
        <v>678</v>
      </c>
      <c r="D5987" t="s">
        <v>8287</v>
      </c>
      <c r="E5987">
        <v>318700</v>
      </c>
      <c r="F5987">
        <v>3.0724450194049201E-2</v>
      </c>
      <c r="G5987">
        <v>100.5</v>
      </c>
    </row>
    <row r="5988" spans="1:7" x14ac:dyDescent="0.25">
      <c r="A5988">
        <v>87508</v>
      </c>
      <c r="B5988" t="s">
        <v>6488</v>
      </c>
      <c r="C5988" t="s">
        <v>6816</v>
      </c>
      <c r="D5988" t="s">
        <v>6488</v>
      </c>
      <c r="E5988">
        <v>428300</v>
      </c>
      <c r="F5988">
        <v>4.3361753958587101E-2</v>
      </c>
      <c r="G5988">
        <v>63</v>
      </c>
    </row>
    <row r="5989" spans="1:7" x14ac:dyDescent="0.25">
      <c r="A5989">
        <v>33316</v>
      </c>
      <c r="B5989" t="s">
        <v>3395</v>
      </c>
      <c r="C5989" t="s">
        <v>3212</v>
      </c>
      <c r="D5989" t="s">
        <v>8265</v>
      </c>
      <c r="E5989">
        <v>533200</v>
      </c>
      <c r="F5989">
        <v>5.4686026777295898E-3</v>
      </c>
      <c r="G5989">
        <v>180</v>
      </c>
    </row>
    <row r="5990" spans="1:7" x14ac:dyDescent="0.25">
      <c r="A5990">
        <v>10543</v>
      </c>
      <c r="B5990" t="s">
        <v>1092</v>
      </c>
      <c r="C5990" t="s">
        <v>1075</v>
      </c>
      <c r="D5990" t="s">
        <v>8250</v>
      </c>
      <c r="E5990">
        <v>767600</v>
      </c>
      <c r="F5990">
        <v>1.18639599261798E-2</v>
      </c>
      <c r="G5990">
        <v>120</v>
      </c>
    </row>
    <row r="5991" spans="1:7" x14ac:dyDescent="0.25">
      <c r="A5991">
        <v>36804</v>
      </c>
      <c r="B5991" t="s">
        <v>3683</v>
      </c>
      <c r="C5991" t="s">
        <v>3568</v>
      </c>
      <c r="D5991" t="s">
        <v>8333</v>
      </c>
      <c r="E5991">
        <v>174500</v>
      </c>
      <c r="F5991">
        <v>7.2526121696373694E-2</v>
      </c>
      <c r="G5991">
        <v>58</v>
      </c>
    </row>
    <row r="5992" spans="1:7" x14ac:dyDescent="0.25">
      <c r="A5992">
        <v>27546</v>
      </c>
      <c r="B5992" t="s">
        <v>2644</v>
      </c>
      <c r="C5992" t="s">
        <v>2564</v>
      </c>
      <c r="D5992" t="s">
        <v>2737</v>
      </c>
      <c r="E5992">
        <v>168700</v>
      </c>
      <c r="F5992">
        <v>0.117218543046358</v>
      </c>
      <c r="G5992">
        <v>79</v>
      </c>
    </row>
    <row r="5993" spans="1:7" x14ac:dyDescent="0.25">
      <c r="A5993">
        <v>37015</v>
      </c>
      <c r="B5993" t="s">
        <v>3696</v>
      </c>
      <c r="C5993" t="s">
        <v>3692</v>
      </c>
      <c r="D5993" t="s">
        <v>8255</v>
      </c>
      <c r="E5993">
        <v>180900</v>
      </c>
      <c r="F5993">
        <v>0.10372178157413101</v>
      </c>
      <c r="G5993">
        <v>77.5</v>
      </c>
    </row>
    <row r="5994" spans="1:7" x14ac:dyDescent="0.25">
      <c r="A5994">
        <v>48240</v>
      </c>
      <c r="B5994" t="s">
        <v>4689</v>
      </c>
      <c r="C5994" t="s">
        <v>4633</v>
      </c>
      <c r="D5994" t="s">
        <v>8278</v>
      </c>
      <c r="E5994">
        <v>92400</v>
      </c>
      <c r="F5994">
        <v>0.13235294117647101</v>
      </c>
      <c r="G5994">
        <v>64</v>
      </c>
    </row>
    <row r="5995" spans="1:7" x14ac:dyDescent="0.25">
      <c r="A5995">
        <v>11694</v>
      </c>
      <c r="B5995" t="s">
        <v>1074</v>
      </c>
      <c r="C5995" t="s">
        <v>1075</v>
      </c>
      <c r="D5995" t="s">
        <v>8250</v>
      </c>
      <c r="E5995">
        <v>841100</v>
      </c>
      <c r="F5995">
        <v>-2.8416310500173299E-2</v>
      </c>
      <c r="G5995">
        <v>160</v>
      </c>
    </row>
    <row r="5996" spans="1:7" x14ac:dyDescent="0.25">
      <c r="A5996">
        <v>14610</v>
      </c>
      <c r="B5996" t="s">
        <v>403</v>
      </c>
      <c r="C5996" t="s">
        <v>1075</v>
      </c>
      <c r="D5996" t="s">
        <v>403</v>
      </c>
      <c r="E5996">
        <v>189900</v>
      </c>
      <c r="F5996">
        <v>8.7006296508299899E-2</v>
      </c>
      <c r="G5996">
        <v>77.5</v>
      </c>
    </row>
    <row r="5997" spans="1:7" x14ac:dyDescent="0.25">
      <c r="A5997">
        <v>89027</v>
      </c>
      <c r="B5997" t="s">
        <v>6422</v>
      </c>
      <c r="C5997" t="s">
        <v>6849</v>
      </c>
      <c r="D5997" t="s">
        <v>8277</v>
      </c>
      <c r="E5997">
        <v>236800</v>
      </c>
      <c r="F5997">
        <v>3.9052215884159698E-2</v>
      </c>
      <c r="G5997">
        <v>65.5</v>
      </c>
    </row>
    <row r="5998" spans="1:7" x14ac:dyDescent="0.25">
      <c r="A5998">
        <v>92603</v>
      </c>
      <c r="B5998" t="s">
        <v>7027</v>
      </c>
      <c r="C5998" t="s">
        <v>99</v>
      </c>
      <c r="D5998" t="s">
        <v>8256</v>
      </c>
      <c r="E5998">
        <v>1295200</v>
      </c>
      <c r="F5998">
        <v>-3.36491830187272E-2</v>
      </c>
      <c r="G5998">
        <v>76.5</v>
      </c>
    </row>
    <row r="5999" spans="1:7" x14ac:dyDescent="0.25">
      <c r="A5999">
        <v>44092</v>
      </c>
      <c r="B5999" t="s">
        <v>4209</v>
      </c>
      <c r="C5999" t="s">
        <v>4080</v>
      </c>
      <c r="D5999" t="s">
        <v>8270</v>
      </c>
      <c r="E5999">
        <v>127200</v>
      </c>
      <c r="F5999">
        <v>5.3852526926263501E-2</v>
      </c>
      <c r="G5999">
        <v>91</v>
      </c>
    </row>
    <row r="6000" spans="1:7" x14ac:dyDescent="0.25">
      <c r="A6000">
        <v>32920</v>
      </c>
      <c r="B6000" t="s">
        <v>3334</v>
      </c>
      <c r="C6000" t="s">
        <v>3212</v>
      </c>
      <c r="D6000" t="s">
        <v>8345</v>
      </c>
      <c r="E6000">
        <v>226700</v>
      </c>
      <c r="F6000">
        <v>3.7053979871912203E-2</v>
      </c>
      <c r="G6000">
        <v>85</v>
      </c>
    </row>
    <row r="6001" spans="1:7" x14ac:dyDescent="0.25">
      <c r="A6001">
        <v>32934</v>
      </c>
      <c r="B6001" t="s">
        <v>3331</v>
      </c>
      <c r="C6001" t="s">
        <v>3212</v>
      </c>
      <c r="D6001" t="s">
        <v>8345</v>
      </c>
      <c r="E6001">
        <v>316700</v>
      </c>
      <c r="F6001">
        <v>7.9567154678548708E-3</v>
      </c>
      <c r="G6001">
        <v>80</v>
      </c>
    </row>
    <row r="6002" spans="1:7" x14ac:dyDescent="0.25">
      <c r="A6002">
        <v>21901</v>
      </c>
      <c r="B6002" t="s">
        <v>1706</v>
      </c>
      <c r="C6002" t="s">
        <v>101</v>
      </c>
      <c r="D6002" t="s">
        <v>8293</v>
      </c>
      <c r="E6002">
        <v>241800</v>
      </c>
      <c r="F6002">
        <v>4.1792330891857001E-2</v>
      </c>
      <c r="G6002">
        <v>98</v>
      </c>
    </row>
    <row r="6003" spans="1:7" x14ac:dyDescent="0.25">
      <c r="A6003">
        <v>95212</v>
      </c>
      <c r="B6003" t="s">
        <v>5691</v>
      </c>
      <c r="C6003" t="s">
        <v>99</v>
      </c>
      <c r="D6003" t="s">
        <v>8351</v>
      </c>
      <c r="E6003">
        <v>384600</v>
      </c>
      <c r="F6003">
        <v>1.7729558084149201E-2</v>
      </c>
      <c r="G6003">
        <v>59</v>
      </c>
    </row>
    <row r="6004" spans="1:7" x14ac:dyDescent="0.25">
      <c r="A6004">
        <v>10605</v>
      </c>
      <c r="B6004" t="s">
        <v>1107</v>
      </c>
      <c r="C6004" t="s">
        <v>1075</v>
      </c>
      <c r="D6004" t="s">
        <v>8250</v>
      </c>
      <c r="E6004">
        <v>721900</v>
      </c>
      <c r="F6004">
        <v>-2.0355543493011299E-2</v>
      </c>
      <c r="G6004">
        <v>118.5</v>
      </c>
    </row>
    <row r="6005" spans="1:7" x14ac:dyDescent="0.25">
      <c r="A6005">
        <v>11422</v>
      </c>
      <c r="B6005" t="s">
        <v>1074</v>
      </c>
      <c r="C6005" t="s">
        <v>1075</v>
      </c>
      <c r="D6005" t="s">
        <v>8250</v>
      </c>
      <c r="E6005">
        <v>486300</v>
      </c>
      <c r="F6005">
        <v>5.2369616966024699E-2</v>
      </c>
      <c r="G6005">
        <v>155</v>
      </c>
    </row>
    <row r="6006" spans="1:7" x14ac:dyDescent="0.25">
      <c r="A6006">
        <v>91040</v>
      </c>
      <c r="B6006" t="s">
        <v>98</v>
      </c>
      <c r="C6006" t="s">
        <v>99</v>
      </c>
      <c r="D6006" t="s">
        <v>8256</v>
      </c>
      <c r="E6006">
        <v>629300</v>
      </c>
      <c r="F6006">
        <v>1.14111218257795E-2</v>
      </c>
      <c r="G6006">
        <v>64</v>
      </c>
    </row>
    <row r="6007" spans="1:7" x14ac:dyDescent="0.25">
      <c r="A6007">
        <v>32025</v>
      </c>
      <c r="B6007" t="s">
        <v>1704</v>
      </c>
      <c r="C6007" t="s">
        <v>3212</v>
      </c>
      <c r="D6007" t="s">
        <v>1704</v>
      </c>
      <c r="E6007">
        <v>135200</v>
      </c>
      <c r="F6007">
        <v>0.22797456857402401</v>
      </c>
      <c r="G6007">
        <v>98</v>
      </c>
    </row>
    <row r="6008" spans="1:7" x14ac:dyDescent="0.25">
      <c r="A6008">
        <v>59106</v>
      </c>
      <c r="B6008" t="s">
        <v>5492</v>
      </c>
      <c r="C6008" t="s">
        <v>5488</v>
      </c>
      <c r="D6008" t="s">
        <v>5492</v>
      </c>
      <c r="E6008">
        <v>380900</v>
      </c>
      <c r="F6008">
        <v>7.6292738061599294E-2</v>
      </c>
      <c r="G6008">
        <v>101</v>
      </c>
    </row>
    <row r="6009" spans="1:7" x14ac:dyDescent="0.25">
      <c r="A6009">
        <v>33704</v>
      </c>
      <c r="B6009" t="s">
        <v>3453</v>
      </c>
      <c r="C6009" t="s">
        <v>3212</v>
      </c>
      <c r="D6009" t="s">
        <v>8283</v>
      </c>
      <c r="E6009">
        <v>425100</v>
      </c>
      <c r="F6009">
        <v>3.75884793751525E-2</v>
      </c>
      <c r="G6009">
        <v>77.5</v>
      </c>
    </row>
    <row r="6010" spans="1:7" x14ac:dyDescent="0.25">
      <c r="A6010">
        <v>76052</v>
      </c>
      <c r="B6010" t="s">
        <v>6454</v>
      </c>
      <c r="C6010" t="s">
        <v>6396</v>
      </c>
      <c r="D6010" t="s">
        <v>8262</v>
      </c>
      <c r="E6010">
        <v>284700</v>
      </c>
      <c r="F6010">
        <v>6.27099664053751E-2</v>
      </c>
      <c r="G6010">
        <v>56</v>
      </c>
    </row>
    <row r="6011" spans="1:7" x14ac:dyDescent="0.25">
      <c r="A6011">
        <v>90061</v>
      </c>
      <c r="B6011" t="s">
        <v>98</v>
      </c>
      <c r="C6011" t="s">
        <v>99</v>
      </c>
      <c r="D6011" t="s">
        <v>8256</v>
      </c>
      <c r="E6011">
        <v>422200</v>
      </c>
      <c r="F6011">
        <v>8.5626124967858097E-2</v>
      </c>
      <c r="G6011">
        <v>64</v>
      </c>
    </row>
    <row r="6012" spans="1:7" x14ac:dyDescent="0.25">
      <c r="A6012">
        <v>20657</v>
      </c>
      <c r="B6012" t="s">
        <v>2109</v>
      </c>
      <c r="C6012" t="s">
        <v>101</v>
      </c>
      <c r="D6012" t="s">
        <v>8259</v>
      </c>
      <c r="E6012">
        <v>231200</v>
      </c>
      <c r="F6012">
        <v>1.5817223198594001E-2</v>
      </c>
      <c r="G6012">
        <v>106</v>
      </c>
    </row>
    <row r="6013" spans="1:7" x14ac:dyDescent="0.25">
      <c r="A6013">
        <v>16201</v>
      </c>
      <c r="B6013" t="s">
        <v>1687</v>
      </c>
      <c r="C6013" t="s">
        <v>1538</v>
      </c>
      <c r="D6013" t="s">
        <v>1587</v>
      </c>
      <c r="E6013">
        <v>118500</v>
      </c>
      <c r="F6013">
        <v>8.6159486709440902E-2</v>
      </c>
      <c r="G6013">
        <v>106</v>
      </c>
    </row>
    <row r="6014" spans="1:7" x14ac:dyDescent="0.25">
      <c r="A6014">
        <v>78503</v>
      </c>
      <c r="B6014" t="s">
        <v>8107</v>
      </c>
      <c r="C6014" t="s">
        <v>6396</v>
      </c>
      <c r="D6014" t="s">
        <v>8260</v>
      </c>
      <c r="E6014">
        <v>107200</v>
      </c>
      <c r="F6014">
        <v>4.58536585365854E-2</v>
      </c>
      <c r="G6014">
        <v>91</v>
      </c>
    </row>
    <row r="6015" spans="1:7" x14ac:dyDescent="0.25">
      <c r="A6015">
        <v>10703</v>
      </c>
      <c r="B6015" t="s">
        <v>1108</v>
      </c>
      <c r="C6015" t="s">
        <v>1075</v>
      </c>
      <c r="D6015" t="s">
        <v>8250</v>
      </c>
      <c r="E6015">
        <v>445200</v>
      </c>
      <c r="F6015">
        <v>3.0078667283665001E-2</v>
      </c>
      <c r="G6015">
        <v>113</v>
      </c>
    </row>
    <row r="6016" spans="1:7" x14ac:dyDescent="0.25">
      <c r="A6016">
        <v>45205</v>
      </c>
      <c r="B6016" t="s">
        <v>4333</v>
      </c>
      <c r="C6016" t="s">
        <v>4080</v>
      </c>
      <c r="D6016" t="s">
        <v>4333</v>
      </c>
      <c r="E6016">
        <v>51500</v>
      </c>
      <c r="F6016">
        <v>-4.0968342644320303E-2</v>
      </c>
      <c r="G6016">
        <v>68.5</v>
      </c>
    </row>
    <row r="6017" spans="1:7" x14ac:dyDescent="0.25">
      <c r="A6017">
        <v>27510</v>
      </c>
      <c r="B6017" t="s">
        <v>2630</v>
      </c>
      <c r="C6017" t="s">
        <v>2564</v>
      </c>
      <c r="D6017" t="s">
        <v>8300</v>
      </c>
      <c r="E6017">
        <v>283100</v>
      </c>
      <c r="F6017">
        <v>2.49818971759595E-2</v>
      </c>
      <c r="G6017">
        <v>67</v>
      </c>
    </row>
    <row r="6018" spans="1:7" x14ac:dyDescent="0.25">
      <c r="A6018">
        <v>32024</v>
      </c>
      <c r="B6018" t="s">
        <v>1704</v>
      </c>
      <c r="C6018" t="s">
        <v>3212</v>
      </c>
      <c r="D6018" t="s">
        <v>1704</v>
      </c>
      <c r="E6018">
        <v>185600</v>
      </c>
      <c r="F6018">
        <v>0.20441271901362801</v>
      </c>
      <c r="G6018">
        <v>109</v>
      </c>
    </row>
    <row r="6019" spans="1:7" x14ac:dyDescent="0.25">
      <c r="A6019">
        <v>7206</v>
      </c>
      <c r="B6019" t="s">
        <v>789</v>
      </c>
      <c r="C6019" t="s">
        <v>733</v>
      </c>
      <c r="D6019" t="s">
        <v>8250</v>
      </c>
      <c r="E6019">
        <v>275000</v>
      </c>
      <c r="F6019">
        <v>0.30890052356020897</v>
      </c>
      <c r="G6019">
        <v>156</v>
      </c>
    </row>
    <row r="6020" spans="1:7" x14ac:dyDescent="0.25">
      <c r="A6020">
        <v>70526</v>
      </c>
      <c r="B6020" t="s">
        <v>6137</v>
      </c>
      <c r="C6020" t="s">
        <v>6091</v>
      </c>
      <c r="D6020" t="s">
        <v>899</v>
      </c>
      <c r="E6020">
        <v>83600</v>
      </c>
      <c r="F6020">
        <v>5.82278481012658E-2</v>
      </c>
      <c r="G6020">
        <v>111.5</v>
      </c>
    </row>
    <row r="6021" spans="1:7" x14ac:dyDescent="0.25">
      <c r="A6021">
        <v>8210</v>
      </c>
      <c r="B6021" t="s">
        <v>984</v>
      </c>
      <c r="C6021" t="s">
        <v>733</v>
      </c>
      <c r="D6021" t="s">
        <v>987</v>
      </c>
      <c r="E6021">
        <v>244000</v>
      </c>
      <c r="F6021">
        <v>4.0955631399317398E-2</v>
      </c>
      <c r="G6021">
        <v>100</v>
      </c>
    </row>
    <row r="6022" spans="1:7" x14ac:dyDescent="0.25">
      <c r="A6022">
        <v>18914</v>
      </c>
      <c r="B6022" t="s">
        <v>683</v>
      </c>
      <c r="C6022" t="s">
        <v>1538</v>
      </c>
      <c r="D6022" t="s">
        <v>8293</v>
      </c>
      <c r="E6022">
        <v>375600</v>
      </c>
      <c r="F6022">
        <v>2.8759244042728001E-2</v>
      </c>
      <c r="G6022">
        <v>98</v>
      </c>
    </row>
    <row r="6023" spans="1:7" x14ac:dyDescent="0.25">
      <c r="A6023">
        <v>77039</v>
      </c>
      <c r="B6023" t="s">
        <v>2056</v>
      </c>
      <c r="C6023" t="s">
        <v>6396</v>
      </c>
      <c r="D6023" t="s">
        <v>8252</v>
      </c>
      <c r="E6023">
        <v>132400</v>
      </c>
      <c r="F6023">
        <v>7.9054604726976396E-2</v>
      </c>
      <c r="G6023">
        <v>77</v>
      </c>
    </row>
    <row r="6024" spans="1:7" x14ac:dyDescent="0.25">
      <c r="A6024">
        <v>12508</v>
      </c>
      <c r="B6024" t="s">
        <v>1296</v>
      </c>
      <c r="C6024" t="s">
        <v>1075</v>
      </c>
      <c r="D6024" t="s">
        <v>8250</v>
      </c>
      <c r="E6024">
        <v>313900</v>
      </c>
      <c r="F6024">
        <v>3.83754397185801E-3</v>
      </c>
      <c r="G6024">
        <v>105</v>
      </c>
    </row>
    <row r="6025" spans="1:7" x14ac:dyDescent="0.25">
      <c r="A6025">
        <v>55405</v>
      </c>
      <c r="B6025" t="s">
        <v>5342</v>
      </c>
      <c r="C6025" t="s">
        <v>5260</v>
      </c>
      <c r="D6025" t="s">
        <v>8314</v>
      </c>
      <c r="E6025">
        <v>386000</v>
      </c>
      <c r="F6025">
        <v>1.02067521591206E-2</v>
      </c>
      <c r="G6025">
        <v>81</v>
      </c>
    </row>
    <row r="6026" spans="1:7" x14ac:dyDescent="0.25">
      <c r="A6026">
        <v>30277</v>
      </c>
      <c r="B6026" t="s">
        <v>2289</v>
      </c>
      <c r="C6026" t="s">
        <v>2990</v>
      </c>
      <c r="D6026" t="s">
        <v>8261</v>
      </c>
      <c r="E6026">
        <v>255300</v>
      </c>
      <c r="F6026">
        <v>4.63114754098361E-2</v>
      </c>
      <c r="G6026">
        <v>57.5</v>
      </c>
    </row>
    <row r="6027" spans="1:7" x14ac:dyDescent="0.25">
      <c r="A6027">
        <v>48838</v>
      </c>
      <c r="B6027" t="s">
        <v>419</v>
      </c>
      <c r="C6027" t="s">
        <v>4633</v>
      </c>
      <c r="D6027" t="s">
        <v>8353</v>
      </c>
      <c r="E6027">
        <v>131300</v>
      </c>
      <c r="F6027">
        <v>6.1438965238480199E-2</v>
      </c>
      <c r="G6027">
        <v>53</v>
      </c>
    </row>
    <row r="6028" spans="1:7" x14ac:dyDescent="0.25">
      <c r="A6028">
        <v>53149</v>
      </c>
      <c r="B6028" t="s">
        <v>5091</v>
      </c>
      <c r="C6028" t="s">
        <v>5049</v>
      </c>
      <c r="D6028" t="s">
        <v>8331</v>
      </c>
      <c r="E6028">
        <v>294200</v>
      </c>
      <c r="F6028">
        <v>2.2948539638386702E-2</v>
      </c>
      <c r="G6028">
        <v>63</v>
      </c>
    </row>
    <row r="6029" spans="1:7" x14ac:dyDescent="0.25">
      <c r="A6029">
        <v>66221</v>
      </c>
      <c r="B6029" t="s">
        <v>5977</v>
      </c>
      <c r="C6029" t="s">
        <v>5958</v>
      </c>
      <c r="D6029" t="s">
        <v>5890</v>
      </c>
      <c r="E6029">
        <v>509600</v>
      </c>
      <c r="F6029">
        <v>3.8093298024037499E-2</v>
      </c>
      <c r="G6029">
        <v>90</v>
      </c>
    </row>
    <row r="6030" spans="1:7" x14ac:dyDescent="0.25">
      <c r="A6030">
        <v>94022</v>
      </c>
      <c r="B6030" t="s">
        <v>7165</v>
      </c>
      <c r="C6030" t="s">
        <v>99</v>
      </c>
      <c r="D6030" t="s">
        <v>8294</v>
      </c>
      <c r="E6030">
        <v>3567500</v>
      </c>
      <c r="F6030">
        <v>-0.13515151515151499</v>
      </c>
      <c r="G6030">
        <v>34</v>
      </c>
    </row>
    <row r="6031" spans="1:7" x14ac:dyDescent="0.25">
      <c r="A6031">
        <v>30548</v>
      </c>
      <c r="B6031" t="s">
        <v>3097</v>
      </c>
      <c r="C6031" t="s">
        <v>2990</v>
      </c>
      <c r="D6031" t="s">
        <v>522</v>
      </c>
      <c r="E6031">
        <v>332900</v>
      </c>
      <c r="F6031">
        <v>6.0114217012323401E-4</v>
      </c>
      <c r="G6031">
        <v>78</v>
      </c>
    </row>
    <row r="6032" spans="1:7" x14ac:dyDescent="0.25">
      <c r="A6032">
        <v>44055</v>
      </c>
      <c r="B6032" t="s">
        <v>4196</v>
      </c>
      <c r="C6032" t="s">
        <v>4080</v>
      </c>
      <c r="D6032" t="s">
        <v>8270</v>
      </c>
      <c r="E6032">
        <v>56100</v>
      </c>
      <c r="F6032">
        <v>1.0810810810810799E-2</v>
      </c>
      <c r="G6032">
        <v>77</v>
      </c>
    </row>
    <row r="6033" spans="1:7" x14ac:dyDescent="0.25">
      <c r="A6033">
        <v>11010</v>
      </c>
      <c r="B6033" t="s">
        <v>1134</v>
      </c>
      <c r="C6033" t="s">
        <v>1075</v>
      </c>
      <c r="D6033" t="s">
        <v>8250</v>
      </c>
      <c r="E6033">
        <v>532100</v>
      </c>
      <c r="F6033">
        <v>4.0070367474589502E-2</v>
      </c>
      <c r="G6033">
        <v>139</v>
      </c>
    </row>
    <row r="6034" spans="1:7" x14ac:dyDescent="0.25">
      <c r="A6034">
        <v>77568</v>
      </c>
      <c r="B6034" t="s">
        <v>6490</v>
      </c>
      <c r="C6034" t="s">
        <v>6396</v>
      </c>
      <c r="D6034" t="s">
        <v>8252</v>
      </c>
      <c r="E6034">
        <v>121000</v>
      </c>
      <c r="F6034">
        <v>6.5140845070422504E-2</v>
      </c>
      <c r="G6034">
        <v>95</v>
      </c>
    </row>
    <row r="6035" spans="1:7" x14ac:dyDescent="0.25">
      <c r="A6035">
        <v>68505</v>
      </c>
      <c r="B6035" t="s">
        <v>242</v>
      </c>
      <c r="C6035" t="s">
        <v>6064</v>
      </c>
      <c r="D6035" t="s">
        <v>242</v>
      </c>
      <c r="E6035">
        <v>169800</v>
      </c>
      <c r="F6035">
        <v>3.2218844984802403E-2</v>
      </c>
      <c r="G6035">
        <v>57</v>
      </c>
    </row>
    <row r="6036" spans="1:7" x14ac:dyDescent="0.25">
      <c r="A6036">
        <v>19804</v>
      </c>
      <c r="B6036" t="s">
        <v>423</v>
      </c>
      <c r="C6036" t="s">
        <v>2044</v>
      </c>
      <c r="D6036" t="s">
        <v>8293</v>
      </c>
      <c r="E6036">
        <v>187500</v>
      </c>
      <c r="F6036">
        <v>-3.1897926634768701E-3</v>
      </c>
      <c r="G6036">
        <v>65</v>
      </c>
    </row>
    <row r="6037" spans="1:7" x14ac:dyDescent="0.25">
      <c r="A6037">
        <v>33566</v>
      </c>
      <c r="B6037" t="s">
        <v>3436</v>
      </c>
      <c r="C6037" t="s">
        <v>3212</v>
      </c>
      <c r="D6037" t="s">
        <v>8283</v>
      </c>
      <c r="E6037">
        <v>226600</v>
      </c>
      <c r="F6037">
        <v>6.8363979255068402E-2</v>
      </c>
      <c r="G6037">
        <v>80</v>
      </c>
    </row>
    <row r="6038" spans="1:7" x14ac:dyDescent="0.25">
      <c r="A6038">
        <v>15228</v>
      </c>
      <c r="B6038" t="s">
        <v>1587</v>
      </c>
      <c r="C6038" t="s">
        <v>1538</v>
      </c>
      <c r="D6038" t="s">
        <v>1587</v>
      </c>
      <c r="E6038">
        <v>275900</v>
      </c>
      <c r="F6038">
        <v>1.13636363636364E-2</v>
      </c>
      <c r="G6038">
        <v>64.5</v>
      </c>
    </row>
    <row r="6039" spans="1:7" x14ac:dyDescent="0.25">
      <c r="A6039">
        <v>83204</v>
      </c>
      <c r="B6039" t="s">
        <v>6624</v>
      </c>
      <c r="C6039" t="s">
        <v>6625</v>
      </c>
      <c r="D6039" t="s">
        <v>6624</v>
      </c>
      <c r="E6039">
        <v>192000</v>
      </c>
      <c r="F6039">
        <v>0.19328775637041601</v>
      </c>
      <c r="G6039">
        <v>84</v>
      </c>
    </row>
    <row r="6040" spans="1:7" x14ac:dyDescent="0.25">
      <c r="A6040">
        <v>79765</v>
      </c>
      <c r="B6040" t="s">
        <v>3435</v>
      </c>
      <c r="C6040" t="s">
        <v>6396</v>
      </c>
      <c r="D6040" t="s">
        <v>3435</v>
      </c>
      <c r="E6040">
        <v>285900</v>
      </c>
      <c r="F6040">
        <v>0.121616320125539</v>
      </c>
      <c r="G6040">
        <v>0</v>
      </c>
    </row>
    <row r="6041" spans="1:7" x14ac:dyDescent="0.25">
      <c r="A6041">
        <v>1001</v>
      </c>
      <c r="B6041" t="s">
        <v>105</v>
      </c>
      <c r="C6041" t="s">
        <v>106</v>
      </c>
      <c r="D6041" t="s">
        <v>144</v>
      </c>
      <c r="E6041">
        <v>216600</v>
      </c>
      <c r="F6041">
        <v>1.6424213984045099E-2</v>
      </c>
      <c r="G6041">
        <v>91</v>
      </c>
    </row>
    <row r="6042" spans="1:7" x14ac:dyDescent="0.25">
      <c r="A6042">
        <v>38829</v>
      </c>
      <c r="B6042" t="s">
        <v>3944</v>
      </c>
      <c r="C6042" t="s">
        <v>3932</v>
      </c>
      <c r="E6042">
        <v>92800</v>
      </c>
      <c r="F6042">
        <v>3.8031319910514498E-2</v>
      </c>
      <c r="G6042">
        <v>0</v>
      </c>
    </row>
    <row r="6043" spans="1:7" x14ac:dyDescent="0.25">
      <c r="A6043">
        <v>60153</v>
      </c>
      <c r="B6043" t="s">
        <v>833</v>
      </c>
      <c r="C6043" t="s">
        <v>5519</v>
      </c>
      <c r="D6043" t="s">
        <v>8251</v>
      </c>
      <c r="E6043">
        <v>148600</v>
      </c>
      <c r="F6043">
        <v>-5.3547523427041497E-3</v>
      </c>
      <c r="G6043">
        <v>88.5</v>
      </c>
    </row>
    <row r="6044" spans="1:7" x14ac:dyDescent="0.25">
      <c r="A6044">
        <v>34228</v>
      </c>
      <c r="B6044" t="s">
        <v>3509</v>
      </c>
      <c r="C6044" t="s">
        <v>3212</v>
      </c>
      <c r="D6044" t="s">
        <v>8311</v>
      </c>
      <c r="E6044">
        <v>653200</v>
      </c>
      <c r="F6044">
        <v>3.9961789523961101E-2</v>
      </c>
      <c r="G6044">
        <v>144.5</v>
      </c>
    </row>
    <row r="6045" spans="1:7" x14ac:dyDescent="0.25">
      <c r="A6045">
        <v>33983</v>
      </c>
      <c r="B6045" t="s">
        <v>3498</v>
      </c>
      <c r="C6045" t="s">
        <v>3212</v>
      </c>
      <c r="D6045" t="s">
        <v>3498</v>
      </c>
      <c r="E6045">
        <v>221900</v>
      </c>
      <c r="F6045">
        <v>5.9188544152744597E-2</v>
      </c>
      <c r="G6045">
        <v>112</v>
      </c>
    </row>
    <row r="6046" spans="1:7" x14ac:dyDescent="0.25">
      <c r="A6046">
        <v>2451</v>
      </c>
      <c r="B6046" t="s">
        <v>353</v>
      </c>
      <c r="C6046" t="s">
        <v>106</v>
      </c>
      <c r="D6046" t="s">
        <v>8271</v>
      </c>
      <c r="E6046">
        <v>562700</v>
      </c>
      <c r="F6046">
        <v>1.2455516014234899E-3</v>
      </c>
      <c r="G6046">
        <v>58</v>
      </c>
    </row>
    <row r="6047" spans="1:7" x14ac:dyDescent="0.25">
      <c r="A6047">
        <v>29569</v>
      </c>
      <c r="B6047" t="s">
        <v>2939</v>
      </c>
      <c r="C6047" t="s">
        <v>2868</v>
      </c>
      <c r="D6047" t="s">
        <v>8312</v>
      </c>
      <c r="E6047">
        <v>137900</v>
      </c>
      <c r="F6047">
        <v>8.6682427107958995E-2</v>
      </c>
      <c r="G6047">
        <v>106</v>
      </c>
    </row>
    <row r="6048" spans="1:7" x14ac:dyDescent="0.25">
      <c r="A6048">
        <v>97215</v>
      </c>
      <c r="B6048" t="s">
        <v>607</v>
      </c>
      <c r="C6048" t="s">
        <v>7409</v>
      </c>
      <c r="D6048" t="s">
        <v>8281</v>
      </c>
      <c r="E6048">
        <v>507500</v>
      </c>
      <c r="F6048">
        <v>-4.3896006028635998E-2</v>
      </c>
      <c r="G6048">
        <v>58</v>
      </c>
    </row>
    <row r="6049" spans="1:7" x14ac:dyDescent="0.25">
      <c r="A6049">
        <v>21409</v>
      </c>
      <c r="B6049" t="s">
        <v>2231</v>
      </c>
      <c r="C6049" t="s">
        <v>101</v>
      </c>
      <c r="D6049" t="s">
        <v>8267</v>
      </c>
      <c r="E6049">
        <v>400000</v>
      </c>
      <c r="F6049">
        <v>-1.06356665842196E-2</v>
      </c>
      <c r="G6049">
        <v>90</v>
      </c>
    </row>
    <row r="6050" spans="1:7" x14ac:dyDescent="0.25">
      <c r="A6050">
        <v>6401</v>
      </c>
      <c r="B6050" t="s">
        <v>704</v>
      </c>
      <c r="C6050" t="s">
        <v>678</v>
      </c>
      <c r="D6050" t="s">
        <v>8313</v>
      </c>
      <c r="E6050">
        <v>204100</v>
      </c>
      <c r="F6050">
        <v>5.9709241952232602E-2</v>
      </c>
      <c r="G6050">
        <v>77</v>
      </c>
    </row>
    <row r="6051" spans="1:7" x14ac:dyDescent="0.25">
      <c r="A6051">
        <v>62223</v>
      </c>
      <c r="B6051" t="s">
        <v>787</v>
      </c>
      <c r="C6051" t="s">
        <v>5519</v>
      </c>
      <c r="D6051" t="s">
        <v>8263</v>
      </c>
      <c r="E6051">
        <v>93900</v>
      </c>
      <c r="F6051">
        <v>-1.57232704402516E-2</v>
      </c>
      <c r="G6051">
        <v>105</v>
      </c>
    </row>
    <row r="6052" spans="1:7" x14ac:dyDescent="0.25">
      <c r="A6052">
        <v>12801</v>
      </c>
      <c r="B6052" t="s">
        <v>1331</v>
      </c>
      <c r="C6052" t="s">
        <v>1075</v>
      </c>
      <c r="D6052" t="s">
        <v>1331</v>
      </c>
      <c r="E6052">
        <v>145400</v>
      </c>
      <c r="F6052">
        <v>-2.48155600268276E-2</v>
      </c>
      <c r="G6052">
        <v>100</v>
      </c>
    </row>
    <row r="6053" spans="1:7" x14ac:dyDescent="0.25">
      <c r="A6053">
        <v>95437</v>
      </c>
      <c r="B6053" t="s">
        <v>7268</v>
      </c>
      <c r="C6053" t="s">
        <v>99</v>
      </c>
      <c r="D6053" t="s">
        <v>7283</v>
      </c>
      <c r="E6053">
        <v>351300</v>
      </c>
      <c r="F6053">
        <v>-5.7671673819742503E-2</v>
      </c>
      <c r="G6053">
        <v>105</v>
      </c>
    </row>
    <row r="6054" spans="1:7" x14ac:dyDescent="0.25">
      <c r="A6054">
        <v>34235</v>
      </c>
      <c r="B6054" t="s">
        <v>3511</v>
      </c>
      <c r="C6054" t="s">
        <v>3212</v>
      </c>
      <c r="D6054" t="s">
        <v>8311</v>
      </c>
      <c r="E6054">
        <v>225100</v>
      </c>
      <c r="F6054">
        <v>2.69160583941606E-2</v>
      </c>
      <c r="G6054">
        <v>102</v>
      </c>
    </row>
    <row r="6055" spans="1:7" x14ac:dyDescent="0.25">
      <c r="A6055">
        <v>78801</v>
      </c>
      <c r="B6055" t="s">
        <v>8463</v>
      </c>
      <c r="C6055" t="s">
        <v>6396</v>
      </c>
      <c r="D6055" t="s">
        <v>8463</v>
      </c>
      <c r="E6055">
        <v>109800</v>
      </c>
      <c r="F6055">
        <v>-5.67010309278351E-2</v>
      </c>
      <c r="G6055">
        <v>0</v>
      </c>
    </row>
    <row r="6056" spans="1:7" x14ac:dyDescent="0.25">
      <c r="A6056">
        <v>53089</v>
      </c>
      <c r="B6056" t="s">
        <v>5074</v>
      </c>
      <c r="C6056" t="s">
        <v>5049</v>
      </c>
      <c r="D6056" t="s">
        <v>8331</v>
      </c>
      <c r="E6056">
        <v>307100</v>
      </c>
      <c r="F6056">
        <v>1.62144275314361E-2</v>
      </c>
      <c r="G6056">
        <v>63</v>
      </c>
    </row>
    <row r="6057" spans="1:7" x14ac:dyDescent="0.25">
      <c r="A6057">
        <v>28034</v>
      </c>
      <c r="B6057" t="s">
        <v>2692</v>
      </c>
      <c r="C6057" t="s">
        <v>2564</v>
      </c>
      <c r="D6057" t="s">
        <v>8258</v>
      </c>
      <c r="E6057">
        <v>143500</v>
      </c>
      <c r="F6057">
        <v>9.4584286803966397E-2</v>
      </c>
      <c r="G6057">
        <v>46</v>
      </c>
    </row>
    <row r="6058" spans="1:7" x14ac:dyDescent="0.25">
      <c r="A6058">
        <v>36081</v>
      </c>
      <c r="B6058" t="s">
        <v>515</v>
      </c>
      <c r="C6058" t="s">
        <v>3568</v>
      </c>
      <c r="D6058" t="s">
        <v>515</v>
      </c>
      <c r="E6058">
        <v>128300</v>
      </c>
      <c r="F6058">
        <v>1.1829652996845399E-2</v>
      </c>
      <c r="G6058">
        <v>112</v>
      </c>
    </row>
    <row r="6059" spans="1:7" x14ac:dyDescent="0.25">
      <c r="A6059">
        <v>45426</v>
      </c>
      <c r="B6059" t="s">
        <v>4374</v>
      </c>
      <c r="C6059" t="s">
        <v>4080</v>
      </c>
      <c r="D6059" t="s">
        <v>2183</v>
      </c>
      <c r="E6059">
        <v>86000</v>
      </c>
      <c r="F6059">
        <v>0.16847826086956499</v>
      </c>
      <c r="G6059">
        <v>64</v>
      </c>
    </row>
    <row r="6060" spans="1:7" x14ac:dyDescent="0.25">
      <c r="A6060">
        <v>4073</v>
      </c>
      <c r="B6060" t="s">
        <v>598</v>
      </c>
      <c r="C6060" t="s">
        <v>575</v>
      </c>
      <c r="D6060" t="s">
        <v>8395</v>
      </c>
      <c r="E6060">
        <v>194300</v>
      </c>
      <c r="F6060">
        <v>8.8515406162465005E-2</v>
      </c>
      <c r="G6060">
        <v>64</v>
      </c>
    </row>
    <row r="6061" spans="1:7" x14ac:dyDescent="0.25">
      <c r="A6061">
        <v>37932</v>
      </c>
      <c r="B6061" t="s">
        <v>3848</v>
      </c>
      <c r="C6061" t="s">
        <v>3692</v>
      </c>
      <c r="D6061" t="s">
        <v>3848</v>
      </c>
      <c r="E6061">
        <v>263700</v>
      </c>
      <c r="F6061">
        <v>3.5742340926944199E-2</v>
      </c>
      <c r="G6061">
        <v>90</v>
      </c>
    </row>
    <row r="6062" spans="1:7" x14ac:dyDescent="0.25">
      <c r="A6062">
        <v>44410</v>
      </c>
      <c r="B6062" t="s">
        <v>1368</v>
      </c>
      <c r="C6062" t="s">
        <v>4080</v>
      </c>
      <c r="D6062" t="s">
        <v>8379</v>
      </c>
      <c r="E6062">
        <v>136200</v>
      </c>
      <c r="F6062">
        <v>4.3678160919540202E-2</v>
      </c>
      <c r="G6062">
        <v>68</v>
      </c>
    </row>
    <row r="6063" spans="1:7" x14ac:dyDescent="0.25">
      <c r="A6063">
        <v>55331</v>
      </c>
      <c r="B6063" t="s">
        <v>5320</v>
      </c>
      <c r="C6063" t="s">
        <v>5260</v>
      </c>
      <c r="D6063" t="s">
        <v>8314</v>
      </c>
      <c r="E6063">
        <v>563500</v>
      </c>
      <c r="F6063">
        <v>2.60378732702112E-2</v>
      </c>
      <c r="G6063">
        <v>99</v>
      </c>
    </row>
    <row r="6064" spans="1:7" x14ac:dyDescent="0.25">
      <c r="A6064">
        <v>11552</v>
      </c>
      <c r="B6064" t="s">
        <v>1150</v>
      </c>
      <c r="C6064" t="s">
        <v>1075</v>
      </c>
      <c r="D6064" t="s">
        <v>8250</v>
      </c>
      <c r="E6064">
        <v>520500</v>
      </c>
      <c r="F6064">
        <v>6.1378466557911897E-2</v>
      </c>
      <c r="G6064">
        <v>123.5</v>
      </c>
    </row>
    <row r="6065" spans="1:7" x14ac:dyDescent="0.25">
      <c r="A6065">
        <v>40361</v>
      </c>
      <c r="B6065" t="s">
        <v>1418</v>
      </c>
      <c r="C6065" t="s">
        <v>4016</v>
      </c>
      <c r="D6065" t="s">
        <v>8341</v>
      </c>
      <c r="E6065">
        <v>138500</v>
      </c>
      <c r="F6065">
        <v>7.4476338246702897E-2</v>
      </c>
      <c r="G6065">
        <v>62</v>
      </c>
    </row>
    <row r="6066" spans="1:7" x14ac:dyDescent="0.25">
      <c r="A6066">
        <v>57783</v>
      </c>
      <c r="B6066" t="s">
        <v>9299</v>
      </c>
      <c r="C6066" t="s">
        <v>5459</v>
      </c>
      <c r="D6066" t="s">
        <v>9299</v>
      </c>
      <c r="E6066">
        <v>249500</v>
      </c>
      <c r="F6066">
        <v>2.4220032840722501E-2</v>
      </c>
      <c r="G6066">
        <v>0</v>
      </c>
    </row>
    <row r="6067" spans="1:7" x14ac:dyDescent="0.25">
      <c r="A6067">
        <v>65020</v>
      </c>
      <c r="B6067" t="s">
        <v>5911</v>
      </c>
      <c r="C6067" t="s">
        <v>5817</v>
      </c>
      <c r="E6067">
        <v>185600</v>
      </c>
      <c r="F6067">
        <v>5.4171180931744303E-3</v>
      </c>
      <c r="G6067">
        <v>107</v>
      </c>
    </row>
    <row r="6068" spans="1:7" x14ac:dyDescent="0.25">
      <c r="A6068">
        <v>56073</v>
      </c>
      <c r="B6068" t="s">
        <v>9175</v>
      </c>
      <c r="C6068" t="s">
        <v>5260</v>
      </c>
      <c r="D6068" t="s">
        <v>9175</v>
      </c>
      <c r="E6068">
        <v>148000</v>
      </c>
      <c r="F6068">
        <v>7.7931536780771998E-2</v>
      </c>
      <c r="G6068">
        <v>0</v>
      </c>
    </row>
    <row r="6069" spans="1:7" x14ac:dyDescent="0.25">
      <c r="A6069">
        <v>50312</v>
      </c>
      <c r="B6069" t="s">
        <v>4980</v>
      </c>
      <c r="C6069" t="s">
        <v>4942</v>
      </c>
      <c r="D6069" t="s">
        <v>8371</v>
      </c>
      <c r="E6069">
        <v>208200</v>
      </c>
      <c r="F6069">
        <v>5.3643724696356303E-2</v>
      </c>
      <c r="G6069">
        <v>62.5</v>
      </c>
    </row>
    <row r="6070" spans="1:7" x14ac:dyDescent="0.25">
      <c r="A6070">
        <v>92532</v>
      </c>
      <c r="B6070" t="s">
        <v>7014</v>
      </c>
      <c r="C6070" t="s">
        <v>99</v>
      </c>
      <c r="D6070" t="s">
        <v>8282</v>
      </c>
      <c r="E6070">
        <v>402300</v>
      </c>
      <c r="F6070">
        <v>1.4372163388804799E-2</v>
      </c>
      <c r="G6070">
        <v>74</v>
      </c>
    </row>
    <row r="6071" spans="1:7" x14ac:dyDescent="0.25">
      <c r="A6071">
        <v>40744</v>
      </c>
      <c r="B6071" t="s">
        <v>4101</v>
      </c>
      <c r="C6071" t="s">
        <v>4016</v>
      </c>
      <c r="D6071" t="s">
        <v>4101</v>
      </c>
      <c r="E6071">
        <v>124000</v>
      </c>
      <c r="F6071">
        <v>1.05949470252649E-2</v>
      </c>
      <c r="G6071">
        <v>79</v>
      </c>
    </row>
    <row r="6072" spans="1:7" x14ac:dyDescent="0.25">
      <c r="A6072">
        <v>73142</v>
      </c>
      <c r="B6072" t="s">
        <v>6295</v>
      </c>
      <c r="C6072" t="s">
        <v>6269</v>
      </c>
      <c r="D6072" t="s">
        <v>6295</v>
      </c>
      <c r="E6072">
        <v>230000</v>
      </c>
      <c r="F6072">
        <v>1.36624063464081E-2</v>
      </c>
      <c r="G6072">
        <v>94.5</v>
      </c>
    </row>
    <row r="6073" spans="1:7" x14ac:dyDescent="0.25">
      <c r="A6073">
        <v>55127</v>
      </c>
      <c r="B6073" t="s">
        <v>5304</v>
      </c>
      <c r="C6073" t="s">
        <v>5260</v>
      </c>
      <c r="D6073" t="s">
        <v>8314</v>
      </c>
      <c r="E6073">
        <v>327700</v>
      </c>
      <c r="F6073">
        <v>3.0503144654088099E-2</v>
      </c>
      <c r="G6073">
        <v>69.5</v>
      </c>
    </row>
    <row r="6074" spans="1:7" x14ac:dyDescent="0.25">
      <c r="A6074">
        <v>54455</v>
      </c>
      <c r="B6074" t="s">
        <v>5201</v>
      </c>
      <c r="C6074" t="s">
        <v>5049</v>
      </c>
      <c r="D6074" t="s">
        <v>5193</v>
      </c>
      <c r="E6074">
        <v>180800</v>
      </c>
      <c r="F6074">
        <v>6.2279670975323199E-2</v>
      </c>
      <c r="G6074">
        <v>67</v>
      </c>
    </row>
    <row r="6075" spans="1:7" x14ac:dyDescent="0.25">
      <c r="A6075">
        <v>33598</v>
      </c>
      <c r="B6075" t="s">
        <v>3444</v>
      </c>
      <c r="C6075" t="s">
        <v>3212</v>
      </c>
      <c r="D6075" t="s">
        <v>8283</v>
      </c>
      <c r="E6075">
        <v>267000</v>
      </c>
      <c r="F6075">
        <v>3.6490683229813699E-2</v>
      </c>
      <c r="G6075">
        <v>125</v>
      </c>
    </row>
    <row r="6076" spans="1:7" x14ac:dyDescent="0.25">
      <c r="A6076">
        <v>44241</v>
      </c>
      <c r="B6076" t="s">
        <v>4243</v>
      </c>
      <c r="C6076" t="s">
        <v>4080</v>
      </c>
      <c r="D6076" t="s">
        <v>1797</v>
      </c>
      <c r="E6076">
        <v>158000</v>
      </c>
      <c r="F6076">
        <v>1.67310167310167E-2</v>
      </c>
      <c r="G6076">
        <v>59.5</v>
      </c>
    </row>
    <row r="6077" spans="1:7" x14ac:dyDescent="0.25">
      <c r="A6077">
        <v>37938</v>
      </c>
      <c r="B6077" t="s">
        <v>3848</v>
      </c>
      <c r="C6077" t="s">
        <v>3692</v>
      </c>
      <c r="D6077" t="s">
        <v>3848</v>
      </c>
      <c r="E6077">
        <v>206100</v>
      </c>
      <c r="F6077">
        <v>0.105093833780161</v>
      </c>
      <c r="G6077">
        <v>91</v>
      </c>
    </row>
    <row r="6078" spans="1:7" x14ac:dyDescent="0.25">
      <c r="A6078">
        <v>94618</v>
      </c>
      <c r="B6078" t="s">
        <v>639</v>
      </c>
      <c r="C6078" t="s">
        <v>99</v>
      </c>
      <c r="D6078" t="s">
        <v>8253</v>
      </c>
      <c r="E6078">
        <v>1500000</v>
      </c>
      <c r="F6078">
        <v>-1.6715830875122899E-2</v>
      </c>
      <c r="G6078">
        <v>35</v>
      </c>
    </row>
    <row r="6079" spans="1:7" x14ac:dyDescent="0.25">
      <c r="A6079">
        <v>69361</v>
      </c>
      <c r="B6079" t="s">
        <v>6089</v>
      </c>
      <c r="C6079" t="s">
        <v>6064</v>
      </c>
      <c r="D6079" t="s">
        <v>6089</v>
      </c>
      <c r="E6079">
        <v>117900</v>
      </c>
      <c r="F6079">
        <v>3.9682539682539701E-2</v>
      </c>
      <c r="G6079">
        <v>73</v>
      </c>
    </row>
    <row r="6080" spans="1:7" x14ac:dyDescent="0.25">
      <c r="A6080">
        <v>62711</v>
      </c>
      <c r="B6080" t="s">
        <v>144</v>
      </c>
      <c r="C6080" t="s">
        <v>5519</v>
      </c>
      <c r="D6080" t="s">
        <v>144</v>
      </c>
      <c r="E6080">
        <v>236000</v>
      </c>
      <c r="F6080">
        <v>4.4710048694112402E-2</v>
      </c>
      <c r="G6080">
        <v>86</v>
      </c>
    </row>
    <row r="6081" spans="1:7" x14ac:dyDescent="0.25">
      <c r="A6081">
        <v>34685</v>
      </c>
      <c r="B6081" t="s">
        <v>3541</v>
      </c>
      <c r="C6081" t="s">
        <v>3212</v>
      </c>
      <c r="D6081" t="s">
        <v>8283</v>
      </c>
      <c r="E6081">
        <v>354000</v>
      </c>
      <c r="F6081">
        <v>3.9037276196066902E-2</v>
      </c>
      <c r="G6081">
        <v>84</v>
      </c>
    </row>
    <row r="6082" spans="1:7" x14ac:dyDescent="0.25">
      <c r="A6082">
        <v>74106</v>
      </c>
      <c r="B6082" t="s">
        <v>6347</v>
      </c>
      <c r="C6082" t="s">
        <v>6269</v>
      </c>
      <c r="D6082" t="s">
        <v>6347</v>
      </c>
      <c r="E6082">
        <v>33900</v>
      </c>
      <c r="F6082">
        <v>-3.4188034188034198E-2</v>
      </c>
      <c r="G6082">
        <v>76</v>
      </c>
    </row>
    <row r="6083" spans="1:7" x14ac:dyDescent="0.25">
      <c r="A6083">
        <v>28801</v>
      </c>
      <c r="B6083" t="s">
        <v>2862</v>
      </c>
      <c r="C6083" t="s">
        <v>2564</v>
      </c>
      <c r="D6083" t="s">
        <v>2862</v>
      </c>
      <c r="E6083">
        <v>343900</v>
      </c>
      <c r="F6083">
        <v>1.3557323902151501E-2</v>
      </c>
      <c r="G6083">
        <v>92</v>
      </c>
    </row>
    <row r="6084" spans="1:7" x14ac:dyDescent="0.25">
      <c r="A6084">
        <v>60513</v>
      </c>
      <c r="B6084" t="s">
        <v>198</v>
      </c>
      <c r="C6084" t="s">
        <v>5519</v>
      </c>
      <c r="D6084" t="s">
        <v>8251</v>
      </c>
      <c r="E6084">
        <v>234200</v>
      </c>
      <c r="F6084">
        <v>-6.7854113655640398E-3</v>
      </c>
      <c r="G6084">
        <v>66</v>
      </c>
    </row>
    <row r="6085" spans="1:7" x14ac:dyDescent="0.25">
      <c r="A6085">
        <v>35763</v>
      </c>
      <c r="B6085" t="s">
        <v>3625</v>
      </c>
      <c r="C6085" t="s">
        <v>3568</v>
      </c>
      <c r="D6085" t="s">
        <v>3620</v>
      </c>
      <c r="E6085">
        <v>254200</v>
      </c>
      <c r="F6085">
        <v>9.9324592769169592E-3</v>
      </c>
      <c r="G6085">
        <v>92</v>
      </c>
    </row>
    <row r="6086" spans="1:7" x14ac:dyDescent="0.25">
      <c r="A6086">
        <v>11762</v>
      </c>
      <c r="B6086" t="s">
        <v>1195</v>
      </c>
      <c r="C6086" t="s">
        <v>1075</v>
      </c>
      <c r="D6086" t="s">
        <v>8250</v>
      </c>
      <c r="E6086">
        <v>496100</v>
      </c>
      <c r="F6086">
        <v>1.78498153467378E-2</v>
      </c>
      <c r="G6086">
        <v>128</v>
      </c>
    </row>
    <row r="6087" spans="1:7" x14ac:dyDescent="0.25">
      <c r="A6087">
        <v>94564</v>
      </c>
      <c r="B6087" t="s">
        <v>7195</v>
      </c>
      <c r="C6087" t="s">
        <v>99</v>
      </c>
      <c r="D6087" t="s">
        <v>8253</v>
      </c>
      <c r="E6087">
        <v>573000</v>
      </c>
      <c r="F6087">
        <v>1.39811254806012E-3</v>
      </c>
      <c r="G6087">
        <v>45</v>
      </c>
    </row>
    <row r="6088" spans="1:7" x14ac:dyDescent="0.25">
      <c r="A6088">
        <v>37210</v>
      </c>
      <c r="B6088" t="s">
        <v>3695</v>
      </c>
      <c r="C6088" t="s">
        <v>3692</v>
      </c>
      <c r="D6088" t="s">
        <v>8255</v>
      </c>
      <c r="E6088">
        <v>232400</v>
      </c>
      <c r="F6088">
        <v>1.7513134851138399E-2</v>
      </c>
      <c r="G6088">
        <v>62</v>
      </c>
    </row>
    <row r="6089" spans="1:7" x14ac:dyDescent="0.25">
      <c r="A6089">
        <v>2878</v>
      </c>
      <c r="B6089" t="s">
        <v>430</v>
      </c>
      <c r="C6089" t="s">
        <v>408</v>
      </c>
      <c r="D6089" t="s">
        <v>8324</v>
      </c>
      <c r="E6089">
        <v>289900</v>
      </c>
      <c r="F6089">
        <v>4.2430780294858E-2</v>
      </c>
      <c r="G6089">
        <v>91.5</v>
      </c>
    </row>
    <row r="6090" spans="1:7" x14ac:dyDescent="0.25">
      <c r="A6090">
        <v>33767</v>
      </c>
      <c r="B6090" t="s">
        <v>3458</v>
      </c>
      <c r="C6090" t="s">
        <v>3212</v>
      </c>
      <c r="D6090" t="s">
        <v>8283</v>
      </c>
      <c r="E6090">
        <v>532000</v>
      </c>
      <c r="F6090">
        <v>2.18978102189781E-2</v>
      </c>
      <c r="G6090">
        <v>136</v>
      </c>
    </row>
    <row r="6091" spans="1:7" x14ac:dyDescent="0.25">
      <c r="A6091">
        <v>17025</v>
      </c>
      <c r="B6091" t="s">
        <v>1753</v>
      </c>
      <c r="C6091" t="s">
        <v>1538</v>
      </c>
      <c r="D6091" t="s">
        <v>8364</v>
      </c>
      <c r="E6091">
        <v>180400</v>
      </c>
      <c r="F6091">
        <v>4.4543429844098002E-3</v>
      </c>
      <c r="G6091">
        <v>81</v>
      </c>
    </row>
    <row r="6092" spans="1:7" x14ac:dyDescent="0.25">
      <c r="A6092">
        <v>98282</v>
      </c>
      <c r="B6092" t="s">
        <v>7569</v>
      </c>
      <c r="C6092" t="s">
        <v>7521</v>
      </c>
      <c r="D6092" t="s">
        <v>4133</v>
      </c>
      <c r="E6092">
        <v>472600</v>
      </c>
      <c r="F6092">
        <v>2.2279904823707501E-2</v>
      </c>
      <c r="G6092">
        <v>70</v>
      </c>
    </row>
    <row r="6093" spans="1:7" x14ac:dyDescent="0.25">
      <c r="A6093">
        <v>39565</v>
      </c>
      <c r="B6093" t="s">
        <v>3998</v>
      </c>
      <c r="C6093" t="s">
        <v>3932</v>
      </c>
      <c r="D6093" t="s">
        <v>8328</v>
      </c>
      <c r="E6093">
        <v>170900</v>
      </c>
      <c r="F6093">
        <v>7.7553593947036606E-2</v>
      </c>
      <c r="G6093">
        <v>92</v>
      </c>
    </row>
    <row r="6094" spans="1:7" x14ac:dyDescent="0.25">
      <c r="A6094">
        <v>68847</v>
      </c>
      <c r="B6094" t="s">
        <v>5884</v>
      </c>
      <c r="C6094" t="s">
        <v>6064</v>
      </c>
      <c r="D6094" t="s">
        <v>5884</v>
      </c>
      <c r="E6094">
        <v>194100</v>
      </c>
      <c r="F6094">
        <v>5.60391730141458E-2</v>
      </c>
      <c r="G6094">
        <v>74</v>
      </c>
    </row>
    <row r="6095" spans="1:7" x14ac:dyDescent="0.25">
      <c r="A6095">
        <v>63084</v>
      </c>
      <c r="B6095" t="s">
        <v>637</v>
      </c>
      <c r="C6095" t="s">
        <v>5817</v>
      </c>
      <c r="D6095" t="s">
        <v>8263</v>
      </c>
      <c r="E6095">
        <v>165800</v>
      </c>
      <c r="F6095">
        <v>7.6623376623376593E-2</v>
      </c>
      <c r="G6095">
        <v>67</v>
      </c>
    </row>
    <row r="6096" spans="1:7" x14ac:dyDescent="0.25">
      <c r="A6096">
        <v>1609</v>
      </c>
      <c r="B6096" t="s">
        <v>222</v>
      </c>
      <c r="C6096" t="s">
        <v>106</v>
      </c>
      <c r="D6096" t="s">
        <v>222</v>
      </c>
      <c r="E6096">
        <v>319300</v>
      </c>
      <c r="F6096">
        <v>4.5171849427168599E-2</v>
      </c>
      <c r="G6096">
        <v>83</v>
      </c>
    </row>
    <row r="6097" spans="1:7" x14ac:dyDescent="0.25">
      <c r="A6097">
        <v>2066</v>
      </c>
      <c r="B6097" t="s">
        <v>311</v>
      </c>
      <c r="C6097" t="s">
        <v>106</v>
      </c>
      <c r="D6097" t="s">
        <v>8271</v>
      </c>
      <c r="E6097">
        <v>569100</v>
      </c>
      <c r="F6097">
        <v>1.66130760986066E-2</v>
      </c>
      <c r="G6097">
        <v>91</v>
      </c>
    </row>
    <row r="6098" spans="1:7" x14ac:dyDescent="0.25">
      <c r="A6098">
        <v>6840</v>
      </c>
      <c r="B6098" t="s">
        <v>730</v>
      </c>
      <c r="C6098" t="s">
        <v>678</v>
      </c>
      <c r="D6098" t="s">
        <v>8287</v>
      </c>
      <c r="E6098">
        <v>1215700</v>
      </c>
      <c r="F6098">
        <v>-3.37016135442334E-2</v>
      </c>
      <c r="G6098">
        <v>162</v>
      </c>
    </row>
    <row r="6099" spans="1:7" x14ac:dyDescent="0.25">
      <c r="A6099">
        <v>40213</v>
      </c>
      <c r="B6099" t="s">
        <v>3823</v>
      </c>
      <c r="C6099" t="s">
        <v>4016</v>
      </c>
      <c r="D6099" t="s">
        <v>8319</v>
      </c>
      <c r="E6099">
        <v>125700</v>
      </c>
      <c r="F6099">
        <v>2.86415711947627E-2</v>
      </c>
      <c r="G6099">
        <v>51</v>
      </c>
    </row>
    <row r="6100" spans="1:7" x14ac:dyDescent="0.25">
      <c r="A6100">
        <v>73109</v>
      </c>
      <c r="B6100" t="s">
        <v>6295</v>
      </c>
      <c r="C6100" t="s">
        <v>6269</v>
      </c>
      <c r="D6100" t="s">
        <v>6295</v>
      </c>
      <c r="E6100">
        <v>59900</v>
      </c>
      <c r="F6100">
        <v>0.186138613861386</v>
      </c>
      <c r="G6100">
        <v>70</v>
      </c>
    </row>
    <row r="6101" spans="1:7" x14ac:dyDescent="0.25">
      <c r="A6101">
        <v>64064</v>
      </c>
      <c r="B6101" t="s">
        <v>5885</v>
      </c>
      <c r="C6101" t="s">
        <v>5817</v>
      </c>
      <c r="D6101" t="s">
        <v>5890</v>
      </c>
      <c r="E6101">
        <v>295700</v>
      </c>
      <c r="F6101">
        <v>3.2832692979392203E-2</v>
      </c>
      <c r="G6101">
        <v>63</v>
      </c>
    </row>
    <row r="6102" spans="1:7" x14ac:dyDescent="0.25">
      <c r="A6102">
        <v>2790</v>
      </c>
      <c r="B6102" t="s">
        <v>407</v>
      </c>
      <c r="C6102" t="s">
        <v>106</v>
      </c>
      <c r="D6102" t="s">
        <v>8324</v>
      </c>
      <c r="E6102">
        <v>389200</v>
      </c>
      <c r="F6102">
        <v>-2.1864790148278499E-2</v>
      </c>
      <c r="G6102">
        <v>74</v>
      </c>
    </row>
    <row r="6103" spans="1:7" x14ac:dyDescent="0.25">
      <c r="A6103">
        <v>99201</v>
      </c>
      <c r="B6103" t="s">
        <v>7677</v>
      </c>
      <c r="C6103" t="s">
        <v>7521</v>
      </c>
      <c r="D6103" t="s">
        <v>8306</v>
      </c>
      <c r="E6103">
        <v>171900</v>
      </c>
      <c r="F6103">
        <v>8.4542586750788698E-2</v>
      </c>
      <c r="G6103">
        <v>58.5</v>
      </c>
    </row>
    <row r="6104" spans="1:7" x14ac:dyDescent="0.25">
      <c r="A6104">
        <v>60403</v>
      </c>
      <c r="B6104" t="s">
        <v>7704</v>
      </c>
      <c r="C6104" t="s">
        <v>5519</v>
      </c>
      <c r="D6104" t="s">
        <v>8251</v>
      </c>
      <c r="E6104">
        <v>172600</v>
      </c>
      <c r="F6104">
        <v>4.2900302114803598E-2</v>
      </c>
      <c r="G6104">
        <v>74</v>
      </c>
    </row>
    <row r="6105" spans="1:7" x14ac:dyDescent="0.25">
      <c r="A6105">
        <v>4062</v>
      </c>
      <c r="B6105" t="s">
        <v>468</v>
      </c>
      <c r="C6105" t="s">
        <v>575</v>
      </c>
      <c r="D6105" t="s">
        <v>8395</v>
      </c>
      <c r="E6105">
        <v>265800</v>
      </c>
      <c r="F6105">
        <v>5.3925455987311702E-2</v>
      </c>
      <c r="G6105">
        <v>64</v>
      </c>
    </row>
    <row r="6106" spans="1:7" x14ac:dyDescent="0.25">
      <c r="A6106">
        <v>11946</v>
      </c>
      <c r="B6106" t="s">
        <v>1225</v>
      </c>
      <c r="C6106" t="s">
        <v>1075</v>
      </c>
      <c r="D6106" t="s">
        <v>8250</v>
      </c>
      <c r="E6106">
        <v>522700</v>
      </c>
      <c r="F6106">
        <v>-6.6514633219308204E-3</v>
      </c>
      <c r="G6106">
        <v>111</v>
      </c>
    </row>
    <row r="6107" spans="1:7" x14ac:dyDescent="0.25">
      <c r="A6107">
        <v>77979</v>
      </c>
      <c r="B6107" t="s">
        <v>8464</v>
      </c>
      <c r="C6107" t="s">
        <v>6396</v>
      </c>
      <c r="D6107" t="s">
        <v>8464</v>
      </c>
      <c r="E6107">
        <v>127700</v>
      </c>
      <c r="F6107">
        <v>2.9008863819500401E-2</v>
      </c>
      <c r="G6107">
        <v>0</v>
      </c>
    </row>
    <row r="6108" spans="1:7" x14ac:dyDescent="0.25">
      <c r="A6108">
        <v>25302</v>
      </c>
      <c r="B6108" t="s">
        <v>1740</v>
      </c>
      <c r="C6108" t="s">
        <v>2519</v>
      </c>
      <c r="D6108" t="s">
        <v>1740</v>
      </c>
      <c r="E6108">
        <v>69000</v>
      </c>
      <c r="F6108">
        <v>-0.102730819245774</v>
      </c>
      <c r="G6108">
        <v>103</v>
      </c>
    </row>
    <row r="6109" spans="1:7" x14ac:dyDescent="0.25">
      <c r="A6109">
        <v>94108</v>
      </c>
      <c r="B6109" t="s">
        <v>7177</v>
      </c>
      <c r="C6109" t="s">
        <v>99</v>
      </c>
      <c r="D6109" t="s">
        <v>8253</v>
      </c>
      <c r="E6109">
        <v>993000</v>
      </c>
      <c r="F6109">
        <v>-0.10054347826087</v>
      </c>
      <c r="G6109">
        <v>42</v>
      </c>
    </row>
    <row r="6110" spans="1:7" x14ac:dyDescent="0.25">
      <c r="A6110">
        <v>94563</v>
      </c>
      <c r="B6110" t="s">
        <v>7194</v>
      </c>
      <c r="C6110" t="s">
        <v>99</v>
      </c>
      <c r="D6110" t="s">
        <v>8253</v>
      </c>
      <c r="E6110">
        <v>1575900</v>
      </c>
      <c r="F6110">
        <v>-4.6757803048633001E-2</v>
      </c>
      <c r="G6110">
        <v>42</v>
      </c>
    </row>
    <row r="6111" spans="1:7" x14ac:dyDescent="0.25">
      <c r="A6111">
        <v>99217</v>
      </c>
      <c r="B6111" t="s">
        <v>7677</v>
      </c>
      <c r="C6111" t="s">
        <v>7521</v>
      </c>
      <c r="D6111" t="s">
        <v>8306</v>
      </c>
      <c r="E6111">
        <v>208700</v>
      </c>
      <c r="F6111">
        <v>0.104232804232804</v>
      </c>
      <c r="G6111">
        <v>58.5</v>
      </c>
    </row>
    <row r="6112" spans="1:7" x14ac:dyDescent="0.25">
      <c r="A6112">
        <v>54981</v>
      </c>
      <c r="B6112" t="s">
        <v>8465</v>
      </c>
      <c r="C6112" t="s">
        <v>5049</v>
      </c>
      <c r="E6112">
        <v>158900</v>
      </c>
      <c r="F6112">
        <v>8.0217539089055101E-2</v>
      </c>
      <c r="G6112">
        <v>0</v>
      </c>
    </row>
    <row r="6113" spans="1:7" x14ac:dyDescent="0.25">
      <c r="A6113">
        <v>92173</v>
      </c>
      <c r="B6113" t="s">
        <v>6962</v>
      </c>
      <c r="C6113" t="s">
        <v>99</v>
      </c>
      <c r="D6113" t="s">
        <v>8275</v>
      </c>
      <c r="E6113">
        <v>459900</v>
      </c>
      <c r="F6113">
        <v>7.0032573289902297E-2</v>
      </c>
      <c r="G6113">
        <v>54</v>
      </c>
    </row>
    <row r="6114" spans="1:7" x14ac:dyDescent="0.25">
      <c r="A6114">
        <v>15017</v>
      </c>
      <c r="B6114" t="s">
        <v>1545</v>
      </c>
      <c r="C6114" t="s">
        <v>1538</v>
      </c>
      <c r="D6114" t="s">
        <v>1587</v>
      </c>
      <c r="E6114">
        <v>176900</v>
      </c>
      <c r="F6114">
        <v>2.3134759976865201E-2</v>
      </c>
      <c r="G6114">
        <v>64</v>
      </c>
    </row>
    <row r="6115" spans="1:7" x14ac:dyDescent="0.25">
      <c r="A6115">
        <v>33635</v>
      </c>
      <c r="B6115" t="s">
        <v>3448</v>
      </c>
      <c r="C6115" t="s">
        <v>3212</v>
      </c>
      <c r="D6115" t="s">
        <v>8283</v>
      </c>
      <c r="E6115">
        <v>279900</v>
      </c>
      <c r="F6115">
        <v>1.30293159609121E-2</v>
      </c>
      <c r="G6115">
        <v>69.5</v>
      </c>
    </row>
    <row r="6116" spans="1:7" x14ac:dyDescent="0.25">
      <c r="A6116">
        <v>74129</v>
      </c>
      <c r="B6116" t="s">
        <v>6347</v>
      </c>
      <c r="C6116" t="s">
        <v>6269</v>
      </c>
      <c r="D6116" t="s">
        <v>6347</v>
      </c>
      <c r="E6116">
        <v>104000</v>
      </c>
      <c r="F6116">
        <v>4.8309178743961402E-3</v>
      </c>
      <c r="G6116">
        <v>81.5</v>
      </c>
    </row>
    <row r="6117" spans="1:7" x14ac:dyDescent="0.25">
      <c r="A6117">
        <v>75402</v>
      </c>
      <c r="B6117" t="s">
        <v>419</v>
      </c>
      <c r="C6117" t="s">
        <v>6396</v>
      </c>
      <c r="D6117" t="s">
        <v>8262</v>
      </c>
      <c r="E6117">
        <v>163900</v>
      </c>
      <c r="F6117">
        <v>8.7591240875912399E-2</v>
      </c>
      <c r="G6117">
        <v>62</v>
      </c>
    </row>
    <row r="6118" spans="1:7" x14ac:dyDescent="0.25">
      <c r="A6118">
        <v>33525</v>
      </c>
      <c r="B6118" t="s">
        <v>3429</v>
      </c>
      <c r="C6118" t="s">
        <v>3212</v>
      </c>
      <c r="D6118" t="s">
        <v>8283</v>
      </c>
      <c r="E6118">
        <v>203900</v>
      </c>
      <c r="F6118">
        <v>5.2115583075335398E-2</v>
      </c>
      <c r="G6118">
        <v>87</v>
      </c>
    </row>
    <row r="6119" spans="1:7" x14ac:dyDescent="0.25">
      <c r="A6119">
        <v>84093</v>
      </c>
      <c r="B6119" t="s">
        <v>6710</v>
      </c>
      <c r="C6119" t="s">
        <v>6693</v>
      </c>
      <c r="D6119" t="s">
        <v>6717</v>
      </c>
      <c r="E6119">
        <v>472000</v>
      </c>
      <c r="F6119">
        <v>5.1224944320712701E-2</v>
      </c>
      <c r="G6119">
        <v>55.5</v>
      </c>
    </row>
    <row r="6120" spans="1:7" x14ac:dyDescent="0.25">
      <c r="A6120">
        <v>18706</v>
      </c>
      <c r="B6120" t="s">
        <v>536</v>
      </c>
      <c r="C6120" t="s">
        <v>1538</v>
      </c>
      <c r="D6120" t="s">
        <v>8358</v>
      </c>
      <c r="E6120">
        <v>69000</v>
      </c>
      <c r="F6120">
        <v>4.0723981900452497E-2</v>
      </c>
      <c r="G6120">
        <v>98.5</v>
      </c>
    </row>
    <row r="6121" spans="1:7" x14ac:dyDescent="0.25">
      <c r="A6121">
        <v>76574</v>
      </c>
      <c r="B6121" t="s">
        <v>1723</v>
      </c>
      <c r="C6121" t="s">
        <v>6396</v>
      </c>
      <c r="D6121" t="s">
        <v>8254</v>
      </c>
      <c r="E6121">
        <v>185900</v>
      </c>
      <c r="F6121">
        <v>2.82079646017699E-2</v>
      </c>
      <c r="G6121">
        <v>58.5</v>
      </c>
    </row>
    <row r="6122" spans="1:7" x14ac:dyDescent="0.25">
      <c r="A6122">
        <v>1603</v>
      </c>
      <c r="B6122" t="s">
        <v>222</v>
      </c>
      <c r="C6122" t="s">
        <v>106</v>
      </c>
      <c r="D6122" t="s">
        <v>222</v>
      </c>
      <c r="E6122">
        <v>220300</v>
      </c>
      <c r="F6122">
        <v>3.0884417407580699E-2</v>
      </c>
      <c r="G6122">
        <v>66</v>
      </c>
    </row>
    <row r="6123" spans="1:7" x14ac:dyDescent="0.25">
      <c r="A6123">
        <v>74114</v>
      </c>
      <c r="B6123" t="s">
        <v>6347</v>
      </c>
      <c r="C6123" t="s">
        <v>6269</v>
      </c>
      <c r="D6123" t="s">
        <v>6347</v>
      </c>
      <c r="E6123">
        <v>156500</v>
      </c>
      <c r="F6123">
        <v>2.48853962017027E-2</v>
      </c>
      <c r="G6123">
        <v>63</v>
      </c>
    </row>
    <row r="6124" spans="1:7" x14ac:dyDescent="0.25">
      <c r="A6124">
        <v>1913</v>
      </c>
      <c r="B6124" t="s">
        <v>272</v>
      </c>
      <c r="C6124" t="s">
        <v>106</v>
      </c>
      <c r="D6124" t="s">
        <v>8271</v>
      </c>
      <c r="E6124">
        <v>350900</v>
      </c>
      <c r="F6124">
        <v>-1.9284516489658999E-2</v>
      </c>
      <c r="G6124">
        <v>72</v>
      </c>
    </row>
    <row r="6125" spans="1:7" x14ac:dyDescent="0.25">
      <c r="A6125">
        <v>13662</v>
      </c>
      <c r="B6125" t="s">
        <v>1423</v>
      </c>
      <c r="C6125" t="s">
        <v>1075</v>
      </c>
      <c r="D6125" t="s">
        <v>8466</v>
      </c>
      <c r="E6125">
        <v>73200</v>
      </c>
      <c r="F6125">
        <v>-2.00803212851406E-2</v>
      </c>
      <c r="G6125">
        <v>133.5</v>
      </c>
    </row>
    <row r="6126" spans="1:7" x14ac:dyDescent="0.25">
      <c r="A6126">
        <v>48034</v>
      </c>
      <c r="B6126" t="s">
        <v>4641</v>
      </c>
      <c r="C6126" t="s">
        <v>4633</v>
      </c>
      <c r="D6126" t="s">
        <v>8278</v>
      </c>
      <c r="E6126">
        <v>224400</v>
      </c>
      <c r="F6126">
        <v>6.3003315963998094E-2</v>
      </c>
      <c r="G6126">
        <v>62</v>
      </c>
    </row>
    <row r="6127" spans="1:7" x14ac:dyDescent="0.25">
      <c r="A6127">
        <v>34237</v>
      </c>
      <c r="B6127" t="s">
        <v>3511</v>
      </c>
      <c r="C6127" t="s">
        <v>3212</v>
      </c>
      <c r="D6127" t="s">
        <v>8311</v>
      </c>
      <c r="E6127">
        <v>186800</v>
      </c>
      <c r="F6127">
        <v>4.7085201793721998E-2</v>
      </c>
      <c r="G6127">
        <v>82.5</v>
      </c>
    </row>
    <row r="6128" spans="1:7" x14ac:dyDescent="0.25">
      <c r="A6128">
        <v>46733</v>
      </c>
      <c r="B6128" t="s">
        <v>1721</v>
      </c>
      <c r="C6128" t="s">
        <v>4413</v>
      </c>
      <c r="D6128" t="s">
        <v>1721</v>
      </c>
      <c r="E6128">
        <v>130500</v>
      </c>
      <c r="F6128">
        <v>5.32687651331719E-2</v>
      </c>
      <c r="G6128">
        <v>57</v>
      </c>
    </row>
    <row r="6129" spans="1:7" x14ac:dyDescent="0.25">
      <c r="A6129">
        <v>53185</v>
      </c>
      <c r="B6129" t="s">
        <v>920</v>
      </c>
      <c r="C6129" t="s">
        <v>5049</v>
      </c>
      <c r="D6129" t="s">
        <v>5107</v>
      </c>
      <c r="E6129">
        <v>281300</v>
      </c>
      <c r="F6129">
        <v>6.1910154775386902E-2</v>
      </c>
      <c r="G6129">
        <v>55</v>
      </c>
    </row>
    <row r="6130" spans="1:7" x14ac:dyDescent="0.25">
      <c r="A6130">
        <v>14420</v>
      </c>
      <c r="B6130" t="s">
        <v>1479</v>
      </c>
      <c r="C6130" t="s">
        <v>1075</v>
      </c>
      <c r="D6130" t="s">
        <v>403</v>
      </c>
      <c r="E6130">
        <v>148600</v>
      </c>
      <c r="F6130">
        <v>5.9158945117605097E-2</v>
      </c>
      <c r="G6130">
        <v>74</v>
      </c>
    </row>
    <row r="6131" spans="1:7" x14ac:dyDescent="0.25">
      <c r="A6131">
        <v>38804</v>
      </c>
      <c r="B6131" t="s">
        <v>3941</v>
      </c>
      <c r="C6131" t="s">
        <v>3932</v>
      </c>
      <c r="D6131" t="s">
        <v>3941</v>
      </c>
      <c r="E6131">
        <v>135000</v>
      </c>
      <c r="F6131">
        <v>2.8963414634146301E-2</v>
      </c>
      <c r="G6131">
        <v>84</v>
      </c>
    </row>
    <row r="6132" spans="1:7" x14ac:dyDescent="0.25">
      <c r="A6132">
        <v>84720</v>
      </c>
      <c r="B6132" t="s">
        <v>6736</v>
      </c>
      <c r="C6132" t="s">
        <v>6693</v>
      </c>
      <c r="D6132" t="s">
        <v>6736</v>
      </c>
      <c r="E6132">
        <v>263500</v>
      </c>
      <c r="F6132">
        <v>0.182144459398834</v>
      </c>
      <c r="G6132">
        <v>64.5</v>
      </c>
    </row>
    <row r="6133" spans="1:7" x14ac:dyDescent="0.25">
      <c r="A6133">
        <v>98136</v>
      </c>
      <c r="B6133" t="s">
        <v>7542</v>
      </c>
      <c r="C6133" t="s">
        <v>7521</v>
      </c>
      <c r="D6133" t="s">
        <v>8268</v>
      </c>
      <c r="E6133">
        <v>721300</v>
      </c>
      <c r="F6133">
        <v>-1.89064200217628E-2</v>
      </c>
      <c r="G6133">
        <v>44</v>
      </c>
    </row>
    <row r="6134" spans="1:7" x14ac:dyDescent="0.25">
      <c r="A6134">
        <v>89146</v>
      </c>
      <c r="B6134" t="s">
        <v>6854</v>
      </c>
      <c r="C6134" t="s">
        <v>6849</v>
      </c>
      <c r="D6134" t="s">
        <v>8277</v>
      </c>
      <c r="E6134">
        <v>254400</v>
      </c>
      <c r="F6134">
        <v>3.7097431716265797E-2</v>
      </c>
      <c r="G6134">
        <v>55</v>
      </c>
    </row>
    <row r="6135" spans="1:7" x14ac:dyDescent="0.25">
      <c r="A6135">
        <v>7735</v>
      </c>
      <c r="B6135" t="s">
        <v>876</v>
      </c>
      <c r="C6135" t="s">
        <v>733</v>
      </c>
      <c r="D6135" t="s">
        <v>8250</v>
      </c>
      <c r="E6135">
        <v>267800</v>
      </c>
      <c r="F6135">
        <v>3.8386971694455201E-2</v>
      </c>
      <c r="G6135">
        <v>93</v>
      </c>
    </row>
    <row r="6136" spans="1:7" x14ac:dyDescent="0.25">
      <c r="A6136">
        <v>62208</v>
      </c>
      <c r="B6136" t="s">
        <v>5771</v>
      </c>
      <c r="C6136" t="s">
        <v>5519</v>
      </c>
      <c r="D6136" t="s">
        <v>8263</v>
      </c>
      <c r="E6136">
        <v>115900</v>
      </c>
      <c r="F6136">
        <v>4.6028880866426002E-2</v>
      </c>
      <c r="G6136">
        <v>80</v>
      </c>
    </row>
    <row r="6137" spans="1:7" x14ac:dyDescent="0.25">
      <c r="A6137">
        <v>2492</v>
      </c>
      <c r="B6137" t="s">
        <v>359</v>
      </c>
      <c r="C6137" t="s">
        <v>106</v>
      </c>
      <c r="D6137" t="s">
        <v>8271</v>
      </c>
      <c r="E6137">
        <v>966600</v>
      </c>
      <c r="F6137">
        <v>2.31819625277866E-2</v>
      </c>
      <c r="G6137">
        <v>75</v>
      </c>
    </row>
    <row r="6138" spans="1:7" x14ac:dyDescent="0.25">
      <c r="A6138">
        <v>78584</v>
      </c>
      <c r="B6138" t="s">
        <v>8467</v>
      </c>
      <c r="C6138" t="s">
        <v>6396</v>
      </c>
      <c r="D6138" t="s">
        <v>8403</v>
      </c>
      <c r="E6138">
        <v>58100</v>
      </c>
      <c r="F6138">
        <v>-0.12893553223388299</v>
      </c>
      <c r="G6138">
        <v>0</v>
      </c>
    </row>
    <row r="6139" spans="1:7" x14ac:dyDescent="0.25">
      <c r="A6139">
        <v>78724</v>
      </c>
      <c r="B6139" t="s">
        <v>5369</v>
      </c>
      <c r="C6139" t="s">
        <v>6396</v>
      </c>
      <c r="D6139" t="s">
        <v>8254</v>
      </c>
      <c r="E6139">
        <v>214000</v>
      </c>
      <c r="F6139">
        <v>8.0808080808080801E-2</v>
      </c>
      <c r="G6139">
        <v>59</v>
      </c>
    </row>
    <row r="6140" spans="1:7" x14ac:dyDescent="0.25">
      <c r="A6140">
        <v>90222</v>
      </c>
      <c r="B6140" t="s">
        <v>6873</v>
      </c>
      <c r="C6140" t="s">
        <v>99</v>
      </c>
      <c r="D6140" t="s">
        <v>8256</v>
      </c>
      <c r="E6140">
        <v>399600</v>
      </c>
      <c r="F6140">
        <v>5.2132701421801E-2</v>
      </c>
      <c r="G6140">
        <v>76</v>
      </c>
    </row>
    <row r="6141" spans="1:7" x14ac:dyDescent="0.25">
      <c r="A6141">
        <v>34951</v>
      </c>
      <c r="B6141" t="s">
        <v>3561</v>
      </c>
      <c r="C6141" t="s">
        <v>3212</v>
      </c>
      <c r="D6141" t="s">
        <v>8297</v>
      </c>
      <c r="E6141">
        <v>172100</v>
      </c>
      <c r="F6141">
        <v>8.8551549652118894E-2</v>
      </c>
      <c r="G6141">
        <v>90</v>
      </c>
    </row>
    <row r="6142" spans="1:7" x14ac:dyDescent="0.25">
      <c r="A6142">
        <v>60093</v>
      </c>
      <c r="B6142" t="s">
        <v>5555</v>
      </c>
      <c r="C6142" t="s">
        <v>5519</v>
      </c>
      <c r="D6142" t="s">
        <v>8251</v>
      </c>
      <c r="E6142">
        <v>1025000</v>
      </c>
      <c r="F6142">
        <v>0.100139529891596</v>
      </c>
      <c r="G6142">
        <v>132</v>
      </c>
    </row>
    <row r="6143" spans="1:7" x14ac:dyDescent="0.25">
      <c r="A6143">
        <v>60160</v>
      </c>
      <c r="B6143" t="s">
        <v>5580</v>
      </c>
      <c r="C6143" t="s">
        <v>5519</v>
      </c>
      <c r="D6143" t="s">
        <v>8251</v>
      </c>
      <c r="E6143">
        <v>195200</v>
      </c>
      <c r="F6143">
        <v>5.5135135135135099E-2</v>
      </c>
      <c r="G6143">
        <v>93</v>
      </c>
    </row>
    <row r="6144" spans="1:7" x14ac:dyDescent="0.25">
      <c r="A6144">
        <v>14468</v>
      </c>
      <c r="B6144" t="s">
        <v>1491</v>
      </c>
      <c r="C6144" t="s">
        <v>1075</v>
      </c>
      <c r="D6144" t="s">
        <v>403</v>
      </c>
      <c r="E6144">
        <v>161100</v>
      </c>
      <c r="F6144">
        <v>5.8475689881734599E-2</v>
      </c>
      <c r="G6144">
        <v>84</v>
      </c>
    </row>
    <row r="6145" spans="1:7" x14ac:dyDescent="0.25">
      <c r="A6145">
        <v>11968</v>
      </c>
      <c r="B6145" t="s">
        <v>133</v>
      </c>
      <c r="C6145" t="s">
        <v>1075</v>
      </c>
      <c r="D6145" t="s">
        <v>8250</v>
      </c>
      <c r="E6145">
        <v>1343600</v>
      </c>
      <c r="F6145">
        <v>-0.10390822995865</v>
      </c>
      <c r="G6145">
        <v>111</v>
      </c>
    </row>
    <row r="6146" spans="1:7" x14ac:dyDescent="0.25">
      <c r="A6146">
        <v>67901</v>
      </c>
      <c r="B6146" t="s">
        <v>6061</v>
      </c>
      <c r="C6146" t="s">
        <v>5958</v>
      </c>
      <c r="D6146" t="s">
        <v>6061</v>
      </c>
      <c r="E6146">
        <v>106000</v>
      </c>
      <c r="F6146">
        <v>-7.2615923009623801E-2</v>
      </c>
      <c r="G6146">
        <v>0</v>
      </c>
    </row>
    <row r="6147" spans="1:7" x14ac:dyDescent="0.25">
      <c r="A6147">
        <v>98408</v>
      </c>
      <c r="B6147" t="s">
        <v>7605</v>
      </c>
      <c r="C6147" t="s">
        <v>7521</v>
      </c>
      <c r="D6147" t="s">
        <v>8268</v>
      </c>
      <c r="E6147">
        <v>274400</v>
      </c>
      <c r="F6147">
        <v>6.9368667186282207E-2</v>
      </c>
      <c r="G6147">
        <v>48</v>
      </c>
    </row>
    <row r="6148" spans="1:7" x14ac:dyDescent="0.25">
      <c r="A6148">
        <v>33637</v>
      </c>
      <c r="B6148" t="s">
        <v>3449</v>
      </c>
      <c r="C6148" t="s">
        <v>3212</v>
      </c>
      <c r="D6148" t="s">
        <v>8283</v>
      </c>
      <c r="E6148">
        <v>170700</v>
      </c>
      <c r="F6148">
        <v>6.4214463840399E-2</v>
      </c>
      <c r="G6148">
        <v>65</v>
      </c>
    </row>
    <row r="6149" spans="1:7" x14ac:dyDescent="0.25">
      <c r="A6149">
        <v>54017</v>
      </c>
      <c r="B6149" t="s">
        <v>4331</v>
      </c>
      <c r="C6149" t="s">
        <v>5049</v>
      </c>
      <c r="D6149" t="s">
        <v>8314</v>
      </c>
      <c r="E6149">
        <v>231100</v>
      </c>
      <c r="F6149">
        <v>-3.0198446937014698E-3</v>
      </c>
      <c r="G6149">
        <v>77</v>
      </c>
    </row>
    <row r="6150" spans="1:7" x14ac:dyDescent="0.25">
      <c r="A6150">
        <v>92808</v>
      </c>
      <c r="B6150" t="s">
        <v>7049</v>
      </c>
      <c r="C6150" t="s">
        <v>99</v>
      </c>
      <c r="D6150" t="s">
        <v>8256</v>
      </c>
      <c r="E6150">
        <v>757500</v>
      </c>
      <c r="F6150">
        <v>-8.3780599554915593E-3</v>
      </c>
      <c r="G6150">
        <v>61.5</v>
      </c>
    </row>
    <row r="6151" spans="1:7" x14ac:dyDescent="0.25">
      <c r="A6151">
        <v>28327</v>
      </c>
      <c r="B6151" t="s">
        <v>2736</v>
      </c>
      <c r="C6151" t="s">
        <v>2564</v>
      </c>
      <c r="D6151" t="s">
        <v>8436</v>
      </c>
      <c r="E6151">
        <v>206900</v>
      </c>
      <c r="F6151">
        <v>5.9938524590163897E-2</v>
      </c>
      <c r="G6151">
        <v>105</v>
      </c>
    </row>
    <row r="6152" spans="1:7" x14ac:dyDescent="0.25">
      <c r="A6152">
        <v>2724</v>
      </c>
      <c r="B6152" t="s">
        <v>392</v>
      </c>
      <c r="C6152" t="s">
        <v>106</v>
      </c>
      <c r="D6152" t="s">
        <v>8324</v>
      </c>
      <c r="E6152">
        <v>237200</v>
      </c>
      <c r="F6152">
        <v>3.6713286713286698E-2</v>
      </c>
      <c r="G6152">
        <v>82</v>
      </c>
    </row>
    <row r="6153" spans="1:7" x14ac:dyDescent="0.25">
      <c r="A6153">
        <v>60154</v>
      </c>
      <c r="B6153" t="s">
        <v>5576</v>
      </c>
      <c r="C6153" t="s">
        <v>5519</v>
      </c>
      <c r="D6153" t="s">
        <v>8251</v>
      </c>
      <c r="E6153">
        <v>239600</v>
      </c>
      <c r="F6153">
        <v>3.3500837520937998E-3</v>
      </c>
      <c r="G6153">
        <v>87</v>
      </c>
    </row>
    <row r="6154" spans="1:7" x14ac:dyDescent="0.25">
      <c r="A6154">
        <v>19440</v>
      </c>
      <c r="B6154" t="s">
        <v>123</v>
      </c>
      <c r="C6154" t="s">
        <v>1538</v>
      </c>
      <c r="D6154" t="s">
        <v>8293</v>
      </c>
      <c r="E6154">
        <v>309700</v>
      </c>
      <c r="F6154">
        <v>2.82204515272244E-2</v>
      </c>
      <c r="G6154">
        <v>71</v>
      </c>
    </row>
    <row r="6155" spans="1:7" x14ac:dyDescent="0.25">
      <c r="A6155">
        <v>85253</v>
      </c>
      <c r="B6155" t="s">
        <v>6749</v>
      </c>
      <c r="C6155" t="s">
        <v>6743</v>
      </c>
      <c r="D6155" t="s">
        <v>8264</v>
      </c>
      <c r="E6155">
        <v>1541000</v>
      </c>
      <c r="F6155">
        <v>2.1951057762451098E-2</v>
      </c>
      <c r="G6155">
        <v>171</v>
      </c>
    </row>
    <row r="6156" spans="1:7" x14ac:dyDescent="0.25">
      <c r="A6156">
        <v>7508</v>
      </c>
      <c r="B6156" t="s">
        <v>826</v>
      </c>
      <c r="C6156" t="s">
        <v>733</v>
      </c>
      <c r="D6156" t="s">
        <v>8250</v>
      </c>
      <c r="E6156">
        <v>366500</v>
      </c>
      <c r="F6156">
        <v>3.8832199546485299E-2</v>
      </c>
      <c r="G6156">
        <v>114.5</v>
      </c>
    </row>
    <row r="6157" spans="1:7" x14ac:dyDescent="0.25">
      <c r="A6157">
        <v>8077</v>
      </c>
      <c r="B6157" t="s">
        <v>960</v>
      </c>
      <c r="C6157" t="s">
        <v>733</v>
      </c>
      <c r="D6157" t="s">
        <v>8293</v>
      </c>
      <c r="E6157">
        <v>270400</v>
      </c>
      <c r="F6157">
        <v>1.6159338594513298E-2</v>
      </c>
      <c r="G6157">
        <v>98</v>
      </c>
    </row>
    <row r="6158" spans="1:7" x14ac:dyDescent="0.25">
      <c r="A6158">
        <v>16117</v>
      </c>
      <c r="B6158" t="s">
        <v>1672</v>
      </c>
      <c r="C6158" t="s">
        <v>1538</v>
      </c>
      <c r="D6158" t="s">
        <v>559</v>
      </c>
      <c r="E6158">
        <v>89700</v>
      </c>
      <c r="F6158">
        <v>-1.5367727771679499E-2</v>
      </c>
      <c r="G6158">
        <v>108</v>
      </c>
    </row>
    <row r="6159" spans="1:7" x14ac:dyDescent="0.25">
      <c r="A6159">
        <v>35040</v>
      </c>
      <c r="B6159" t="s">
        <v>3576</v>
      </c>
      <c r="C6159" t="s">
        <v>3568</v>
      </c>
      <c r="D6159" t="s">
        <v>8299</v>
      </c>
      <c r="E6159">
        <v>152900</v>
      </c>
      <c r="F6159">
        <v>6.7737430167597798E-2</v>
      </c>
      <c r="G6159">
        <v>64</v>
      </c>
    </row>
    <row r="6160" spans="1:7" x14ac:dyDescent="0.25">
      <c r="A6160">
        <v>30153</v>
      </c>
      <c r="B6160" t="s">
        <v>3033</v>
      </c>
      <c r="C6160" t="s">
        <v>2990</v>
      </c>
      <c r="D6160" t="s">
        <v>3025</v>
      </c>
      <c r="E6160">
        <v>110800</v>
      </c>
      <c r="F6160">
        <v>0.136410256410256</v>
      </c>
      <c r="G6160">
        <v>58</v>
      </c>
    </row>
    <row r="6161" spans="1:7" x14ac:dyDescent="0.25">
      <c r="A6161">
        <v>33777</v>
      </c>
      <c r="B6161" t="s">
        <v>3462</v>
      </c>
      <c r="C6161" t="s">
        <v>3212</v>
      </c>
      <c r="D6161" t="s">
        <v>8283</v>
      </c>
      <c r="E6161">
        <v>199400</v>
      </c>
      <c r="F6161">
        <v>7.2619688004303407E-2</v>
      </c>
      <c r="G6161">
        <v>75.5</v>
      </c>
    </row>
    <row r="6162" spans="1:7" x14ac:dyDescent="0.25">
      <c r="A6162">
        <v>17104</v>
      </c>
      <c r="B6162" t="s">
        <v>1769</v>
      </c>
      <c r="C6162" t="s">
        <v>1538</v>
      </c>
      <c r="D6162" t="s">
        <v>8364</v>
      </c>
      <c r="E6162">
        <v>47200</v>
      </c>
      <c r="F6162">
        <v>-5.6000000000000001E-2</v>
      </c>
      <c r="G6162">
        <v>97</v>
      </c>
    </row>
    <row r="6163" spans="1:7" x14ac:dyDescent="0.25">
      <c r="A6163">
        <v>28779</v>
      </c>
      <c r="B6163" t="s">
        <v>2856</v>
      </c>
      <c r="C6163" t="s">
        <v>2564</v>
      </c>
      <c r="D6163" t="s">
        <v>2839</v>
      </c>
      <c r="E6163">
        <v>174200</v>
      </c>
      <c r="F6163">
        <v>0.11452335252719099</v>
      </c>
      <c r="G6163">
        <v>121</v>
      </c>
    </row>
    <row r="6164" spans="1:7" x14ac:dyDescent="0.25">
      <c r="A6164">
        <v>41076</v>
      </c>
      <c r="B6164" t="s">
        <v>4046</v>
      </c>
      <c r="C6164" t="s">
        <v>4016</v>
      </c>
      <c r="D6164" t="s">
        <v>4333</v>
      </c>
      <c r="E6164">
        <v>142700</v>
      </c>
      <c r="F6164">
        <v>3.6310820624546103E-2</v>
      </c>
      <c r="G6164">
        <v>64</v>
      </c>
    </row>
    <row r="6165" spans="1:7" x14ac:dyDescent="0.25">
      <c r="A6165">
        <v>65613</v>
      </c>
      <c r="B6165" t="s">
        <v>1518</v>
      </c>
      <c r="C6165" t="s">
        <v>5817</v>
      </c>
      <c r="D6165" t="s">
        <v>144</v>
      </c>
      <c r="E6165">
        <v>153900</v>
      </c>
      <c r="F6165">
        <v>-3.3898305084745797E-2</v>
      </c>
      <c r="G6165">
        <v>61</v>
      </c>
    </row>
    <row r="6166" spans="1:7" x14ac:dyDescent="0.25">
      <c r="A6166">
        <v>30824</v>
      </c>
      <c r="B6166" t="s">
        <v>9154</v>
      </c>
      <c r="C6166" t="s">
        <v>2990</v>
      </c>
      <c r="D6166" t="s">
        <v>8325</v>
      </c>
      <c r="E6166">
        <v>114000</v>
      </c>
      <c r="F6166">
        <v>0.101449275362319</v>
      </c>
      <c r="G6166">
        <v>76</v>
      </c>
    </row>
    <row r="6167" spans="1:7" x14ac:dyDescent="0.25">
      <c r="A6167">
        <v>18902</v>
      </c>
      <c r="B6167" t="s">
        <v>1937</v>
      </c>
      <c r="C6167" t="s">
        <v>1538</v>
      </c>
      <c r="D6167" t="s">
        <v>8293</v>
      </c>
      <c r="E6167">
        <v>501200</v>
      </c>
      <c r="F6167">
        <v>8.0450522928399004E-3</v>
      </c>
      <c r="G6167">
        <v>95</v>
      </c>
    </row>
    <row r="6168" spans="1:7" x14ac:dyDescent="0.25">
      <c r="A6168">
        <v>34239</v>
      </c>
      <c r="B6168" t="s">
        <v>3511</v>
      </c>
      <c r="C6168" t="s">
        <v>3212</v>
      </c>
      <c r="D6168" t="s">
        <v>8311</v>
      </c>
      <c r="E6168">
        <v>286900</v>
      </c>
      <c r="F6168">
        <v>1.19929453262787E-2</v>
      </c>
      <c r="G6168">
        <v>105</v>
      </c>
    </row>
    <row r="6169" spans="1:7" x14ac:dyDescent="0.25">
      <c r="A6169">
        <v>33331</v>
      </c>
      <c r="B6169" t="s">
        <v>360</v>
      </c>
      <c r="C6169" t="s">
        <v>3212</v>
      </c>
      <c r="D6169" t="s">
        <v>8265</v>
      </c>
      <c r="E6169">
        <v>503400</v>
      </c>
      <c r="F6169">
        <v>2.4211597151576801E-2</v>
      </c>
      <c r="G6169">
        <v>107</v>
      </c>
    </row>
    <row r="6170" spans="1:7" x14ac:dyDescent="0.25">
      <c r="A6170">
        <v>53094</v>
      </c>
      <c r="B6170" t="s">
        <v>355</v>
      </c>
      <c r="C6170" t="s">
        <v>5049</v>
      </c>
      <c r="D6170" t="s">
        <v>8457</v>
      </c>
      <c r="E6170">
        <v>175500</v>
      </c>
      <c r="F6170">
        <v>0.12068965517241401</v>
      </c>
      <c r="G6170">
        <v>67</v>
      </c>
    </row>
    <row r="6171" spans="1:7" x14ac:dyDescent="0.25">
      <c r="A6171">
        <v>12054</v>
      </c>
      <c r="B6171" t="s">
        <v>518</v>
      </c>
      <c r="C6171" t="s">
        <v>1075</v>
      </c>
      <c r="D6171" t="s">
        <v>8320</v>
      </c>
      <c r="E6171">
        <v>278400</v>
      </c>
      <c r="F6171">
        <v>1.23636363636364E-2</v>
      </c>
      <c r="G6171">
        <v>76.5</v>
      </c>
    </row>
    <row r="6172" spans="1:7" x14ac:dyDescent="0.25">
      <c r="A6172">
        <v>72022</v>
      </c>
      <c r="B6172" t="s">
        <v>6218</v>
      </c>
      <c r="C6172" t="s">
        <v>6206</v>
      </c>
      <c r="D6172" t="s">
        <v>8326</v>
      </c>
      <c r="E6172">
        <v>158600</v>
      </c>
      <c r="F6172">
        <v>1.6666666666666701E-2</v>
      </c>
      <c r="G6172">
        <v>87</v>
      </c>
    </row>
    <row r="6173" spans="1:7" x14ac:dyDescent="0.25">
      <c r="A6173">
        <v>47960</v>
      </c>
      <c r="B6173" t="s">
        <v>3163</v>
      </c>
      <c r="C6173" t="s">
        <v>4413</v>
      </c>
      <c r="E6173">
        <v>139300</v>
      </c>
      <c r="F6173">
        <v>6.0929169840060901E-2</v>
      </c>
      <c r="G6173">
        <v>100</v>
      </c>
    </row>
    <row r="6174" spans="1:7" x14ac:dyDescent="0.25">
      <c r="A6174">
        <v>37909</v>
      </c>
      <c r="B6174" t="s">
        <v>3848</v>
      </c>
      <c r="C6174" t="s">
        <v>3692</v>
      </c>
      <c r="D6174" t="s">
        <v>3848</v>
      </c>
      <c r="E6174">
        <v>199500</v>
      </c>
      <c r="F6174">
        <v>7.4892241379310304E-2</v>
      </c>
      <c r="G6174">
        <v>62</v>
      </c>
    </row>
    <row r="6175" spans="1:7" x14ac:dyDescent="0.25">
      <c r="A6175">
        <v>1610</v>
      </c>
      <c r="B6175" t="s">
        <v>222</v>
      </c>
      <c r="C6175" t="s">
        <v>106</v>
      </c>
      <c r="D6175" t="s">
        <v>222</v>
      </c>
      <c r="E6175">
        <v>184500</v>
      </c>
      <c r="F6175">
        <v>8.8495575221238895E-2</v>
      </c>
      <c r="G6175">
        <v>69</v>
      </c>
    </row>
    <row r="6176" spans="1:7" x14ac:dyDescent="0.25">
      <c r="A6176">
        <v>60140</v>
      </c>
      <c r="B6176" t="s">
        <v>5571</v>
      </c>
      <c r="C6176" t="s">
        <v>5519</v>
      </c>
      <c r="D6176" t="s">
        <v>8251</v>
      </c>
      <c r="E6176">
        <v>258300</v>
      </c>
      <c r="F6176">
        <v>2.2160664819944598E-2</v>
      </c>
      <c r="G6176">
        <v>107</v>
      </c>
    </row>
    <row r="6177" spans="1:7" x14ac:dyDescent="0.25">
      <c r="A6177">
        <v>7205</v>
      </c>
      <c r="B6177" t="s">
        <v>792</v>
      </c>
      <c r="C6177" t="s">
        <v>733</v>
      </c>
      <c r="D6177" t="s">
        <v>8250</v>
      </c>
      <c r="E6177">
        <v>273100</v>
      </c>
      <c r="F6177">
        <v>0.10701256586947699</v>
      </c>
      <c r="G6177">
        <v>115.5</v>
      </c>
    </row>
    <row r="6178" spans="1:7" x14ac:dyDescent="0.25">
      <c r="A6178">
        <v>32081</v>
      </c>
      <c r="B6178" t="s">
        <v>7703</v>
      </c>
      <c r="C6178" t="s">
        <v>3212</v>
      </c>
      <c r="D6178" t="s">
        <v>2800</v>
      </c>
      <c r="E6178">
        <v>393100</v>
      </c>
      <c r="F6178">
        <v>2.8519099947671399E-2</v>
      </c>
      <c r="G6178">
        <v>121</v>
      </c>
    </row>
    <row r="6179" spans="1:7" x14ac:dyDescent="0.25">
      <c r="A6179">
        <v>92029</v>
      </c>
      <c r="B6179" t="s">
        <v>6960</v>
      </c>
      <c r="C6179" t="s">
        <v>99</v>
      </c>
      <c r="D6179" t="s">
        <v>8275</v>
      </c>
      <c r="E6179">
        <v>717800</v>
      </c>
      <c r="F6179">
        <v>-7.7412220071882802E-3</v>
      </c>
      <c r="G6179">
        <v>67.5</v>
      </c>
    </row>
    <row r="6180" spans="1:7" x14ac:dyDescent="0.25">
      <c r="A6180">
        <v>49010</v>
      </c>
      <c r="B6180" t="s">
        <v>4773</v>
      </c>
      <c r="C6180" t="s">
        <v>4633</v>
      </c>
      <c r="D6180" t="s">
        <v>204</v>
      </c>
      <c r="E6180">
        <v>136900</v>
      </c>
      <c r="F6180">
        <v>6.2063615205585697E-2</v>
      </c>
      <c r="G6180">
        <v>73</v>
      </c>
    </row>
    <row r="6181" spans="1:7" x14ac:dyDescent="0.25">
      <c r="A6181">
        <v>67206</v>
      </c>
      <c r="B6181" t="s">
        <v>6031</v>
      </c>
      <c r="C6181" t="s">
        <v>5958</v>
      </c>
      <c r="D6181" t="s">
        <v>6031</v>
      </c>
      <c r="E6181">
        <v>246500</v>
      </c>
      <c r="F6181">
        <v>4.4491525423728799E-2</v>
      </c>
      <c r="G6181">
        <v>68</v>
      </c>
    </row>
    <row r="6182" spans="1:7" x14ac:dyDescent="0.25">
      <c r="A6182">
        <v>45895</v>
      </c>
      <c r="B6182" t="s">
        <v>8220</v>
      </c>
      <c r="C6182" t="s">
        <v>4080</v>
      </c>
      <c r="D6182" t="s">
        <v>8220</v>
      </c>
      <c r="E6182">
        <v>132300</v>
      </c>
      <c r="F6182">
        <v>8.4426229508196698E-2</v>
      </c>
      <c r="G6182">
        <v>64.5</v>
      </c>
    </row>
    <row r="6183" spans="1:7" x14ac:dyDescent="0.25">
      <c r="A6183">
        <v>60465</v>
      </c>
      <c r="B6183" t="s">
        <v>5635</v>
      </c>
      <c r="C6183" t="s">
        <v>5519</v>
      </c>
      <c r="D6183" t="s">
        <v>8251</v>
      </c>
      <c r="E6183">
        <v>177000</v>
      </c>
      <c r="F6183">
        <v>7.8610603290676401E-2</v>
      </c>
      <c r="G6183">
        <v>76.5</v>
      </c>
    </row>
    <row r="6184" spans="1:7" x14ac:dyDescent="0.25">
      <c r="A6184">
        <v>23508</v>
      </c>
      <c r="B6184" t="s">
        <v>308</v>
      </c>
      <c r="C6184" t="s">
        <v>2066</v>
      </c>
      <c r="D6184" t="s">
        <v>8266</v>
      </c>
      <c r="E6184">
        <v>283500</v>
      </c>
      <c r="F6184">
        <v>4.6898079763663197E-2</v>
      </c>
      <c r="G6184">
        <v>73</v>
      </c>
    </row>
    <row r="6185" spans="1:7" x14ac:dyDescent="0.25">
      <c r="A6185">
        <v>24450</v>
      </c>
      <c r="B6185" t="s">
        <v>351</v>
      </c>
      <c r="C6185" t="s">
        <v>2066</v>
      </c>
      <c r="E6185">
        <v>226600</v>
      </c>
      <c r="F6185">
        <v>6.3849765258216007E-2</v>
      </c>
      <c r="G6185">
        <v>148</v>
      </c>
    </row>
    <row r="6186" spans="1:7" x14ac:dyDescent="0.25">
      <c r="A6186">
        <v>33778</v>
      </c>
      <c r="B6186" t="s">
        <v>3461</v>
      </c>
      <c r="C6186" t="s">
        <v>3212</v>
      </c>
      <c r="D6186" t="s">
        <v>8283</v>
      </c>
      <c r="E6186">
        <v>215800</v>
      </c>
      <c r="F6186">
        <v>4.8081593006313698E-2</v>
      </c>
      <c r="G6186">
        <v>61.5</v>
      </c>
    </row>
    <row r="6187" spans="1:7" x14ac:dyDescent="0.25">
      <c r="A6187">
        <v>70507</v>
      </c>
      <c r="B6187" t="s">
        <v>899</v>
      </c>
      <c r="C6187" t="s">
        <v>6091</v>
      </c>
      <c r="D6187" t="s">
        <v>899</v>
      </c>
      <c r="E6187">
        <v>135500</v>
      </c>
      <c r="F6187">
        <v>-4.6446164672765702E-2</v>
      </c>
      <c r="G6187">
        <v>84</v>
      </c>
    </row>
    <row r="6188" spans="1:7" x14ac:dyDescent="0.25">
      <c r="A6188">
        <v>72801</v>
      </c>
      <c r="B6188" t="s">
        <v>3835</v>
      </c>
      <c r="C6188" t="s">
        <v>6206</v>
      </c>
      <c r="D6188" t="s">
        <v>3835</v>
      </c>
      <c r="E6188">
        <v>100900</v>
      </c>
      <c r="F6188">
        <v>5.7651991614255799E-2</v>
      </c>
      <c r="G6188">
        <v>76</v>
      </c>
    </row>
    <row r="6189" spans="1:7" x14ac:dyDescent="0.25">
      <c r="A6189">
        <v>85262</v>
      </c>
      <c r="B6189" t="s">
        <v>6748</v>
      </c>
      <c r="C6189" t="s">
        <v>6743</v>
      </c>
      <c r="D6189" t="s">
        <v>8264</v>
      </c>
      <c r="E6189">
        <v>895900</v>
      </c>
      <c r="F6189">
        <v>2.4588289112534301E-2</v>
      </c>
      <c r="G6189">
        <v>201</v>
      </c>
    </row>
    <row r="6190" spans="1:7" x14ac:dyDescent="0.25">
      <c r="A6190">
        <v>37127</v>
      </c>
      <c r="B6190" t="s">
        <v>3729</v>
      </c>
      <c r="C6190" t="s">
        <v>3692</v>
      </c>
      <c r="D6190" t="s">
        <v>8255</v>
      </c>
      <c r="E6190">
        <v>249800</v>
      </c>
      <c r="F6190">
        <v>4.2570951585976603E-2</v>
      </c>
      <c r="G6190">
        <v>57</v>
      </c>
    </row>
    <row r="6191" spans="1:7" x14ac:dyDescent="0.25">
      <c r="A6191">
        <v>84737</v>
      </c>
      <c r="B6191" t="s">
        <v>2537</v>
      </c>
      <c r="C6191" t="s">
        <v>6693</v>
      </c>
      <c r="D6191" t="s">
        <v>8361</v>
      </c>
      <c r="E6191">
        <v>294600</v>
      </c>
      <c r="F6191">
        <v>6.8552774755168702E-2</v>
      </c>
      <c r="G6191">
        <v>66</v>
      </c>
    </row>
    <row r="6192" spans="1:7" x14ac:dyDescent="0.25">
      <c r="A6192">
        <v>82072</v>
      </c>
      <c r="B6192" t="s">
        <v>6606</v>
      </c>
      <c r="C6192" t="s">
        <v>6604</v>
      </c>
      <c r="D6192" t="s">
        <v>6606</v>
      </c>
      <c r="E6192">
        <v>236400</v>
      </c>
      <c r="F6192">
        <v>7.2108843537414993E-2</v>
      </c>
      <c r="G6192">
        <v>56</v>
      </c>
    </row>
    <row r="6193" spans="1:7" x14ac:dyDescent="0.25">
      <c r="A6193">
        <v>60106</v>
      </c>
      <c r="B6193" t="s">
        <v>5560</v>
      </c>
      <c r="C6193" t="s">
        <v>5519</v>
      </c>
      <c r="D6193" t="s">
        <v>8251</v>
      </c>
      <c r="E6193">
        <v>233600</v>
      </c>
      <c r="F6193">
        <v>2.1425448185395699E-2</v>
      </c>
      <c r="G6193">
        <v>83</v>
      </c>
    </row>
    <row r="6194" spans="1:7" x14ac:dyDescent="0.25">
      <c r="A6194">
        <v>2747</v>
      </c>
      <c r="B6194" t="s">
        <v>398</v>
      </c>
      <c r="C6194" t="s">
        <v>106</v>
      </c>
      <c r="D6194" t="s">
        <v>8324</v>
      </c>
      <c r="E6194">
        <v>348100</v>
      </c>
      <c r="F6194">
        <v>2.4426133019423198E-2</v>
      </c>
      <c r="G6194">
        <v>78</v>
      </c>
    </row>
    <row r="6195" spans="1:7" x14ac:dyDescent="0.25">
      <c r="A6195">
        <v>71104</v>
      </c>
      <c r="B6195" t="s">
        <v>6180</v>
      </c>
      <c r="C6195" t="s">
        <v>6091</v>
      </c>
      <c r="D6195" t="s">
        <v>8450</v>
      </c>
      <c r="E6195">
        <v>93200</v>
      </c>
      <c r="F6195">
        <v>-5.4766734279918898E-2</v>
      </c>
      <c r="G6195">
        <v>119</v>
      </c>
    </row>
    <row r="6196" spans="1:7" x14ac:dyDescent="0.25">
      <c r="A6196">
        <v>13203</v>
      </c>
      <c r="B6196" t="s">
        <v>1396</v>
      </c>
      <c r="C6196" t="s">
        <v>1075</v>
      </c>
      <c r="D6196" t="s">
        <v>1396</v>
      </c>
      <c r="E6196">
        <v>82900</v>
      </c>
      <c r="F6196">
        <v>9.7442143727161992E-3</v>
      </c>
      <c r="G6196">
        <v>94</v>
      </c>
    </row>
    <row r="6197" spans="1:7" x14ac:dyDescent="0.25">
      <c r="A6197">
        <v>6820</v>
      </c>
      <c r="B6197" t="s">
        <v>728</v>
      </c>
      <c r="C6197" t="s">
        <v>678</v>
      </c>
      <c r="D6197" t="s">
        <v>8287</v>
      </c>
      <c r="E6197">
        <v>1274500</v>
      </c>
      <c r="F6197">
        <v>-8.1772334293948104E-2</v>
      </c>
      <c r="G6197">
        <v>148</v>
      </c>
    </row>
    <row r="6198" spans="1:7" x14ac:dyDescent="0.25">
      <c r="A6198">
        <v>90303</v>
      </c>
      <c r="B6198" t="s">
        <v>6889</v>
      </c>
      <c r="C6198" t="s">
        <v>99</v>
      </c>
      <c r="D6198" t="s">
        <v>8256</v>
      </c>
      <c r="E6198">
        <v>576300</v>
      </c>
      <c r="F6198">
        <v>2.7455874487430899E-2</v>
      </c>
      <c r="G6198">
        <v>63</v>
      </c>
    </row>
    <row r="6199" spans="1:7" x14ac:dyDescent="0.25">
      <c r="A6199">
        <v>43056</v>
      </c>
      <c r="B6199" t="s">
        <v>9176</v>
      </c>
      <c r="C6199" t="s">
        <v>4080</v>
      </c>
      <c r="D6199" t="s">
        <v>2838</v>
      </c>
      <c r="E6199">
        <v>168700</v>
      </c>
      <c r="F6199">
        <v>7.2472981563890607E-2</v>
      </c>
      <c r="G6199">
        <v>61</v>
      </c>
    </row>
    <row r="6200" spans="1:7" x14ac:dyDescent="0.25">
      <c r="A6200">
        <v>37354</v>
      </c>
      <c r="B6200" t="s">
        <v>3765</v>
      </c>
      <c r="C6200" t="s">
        <v>3692</v>
      </c>
      <c r="E6200">
        <v>138300</v>
      </c>
      <c r="F6200">
        <v>9.7619047619047605E-2</v>
      </c>
      <c r="G6200">
        <v>109.5</v>
      </c>
    </row>
    <row r="6201" spans="1:7" x14ac:dyDescent="0.25">
      <c r="A6201">
        <v>28075</v>
      </c>
      <c r="B6201" t="s">
        <v>1769</v>
      </c>
      <c r="C6201" t="s">
        <v>2564</v>
      </c>
      <c r="D6201" t="s">
        <v>8258</v>
      </c>
      <c r="E6201">
        <v>286500</v>
      </c>
      <c r="F6201">
        <v>5.4083885209713002E-2</v>
      </c>
      <c r="G6201">
        <v>55</v>
      </c>
    </row>
    <row r="6202" spans="1:7" x14ac:dyDescent="0.25">
      <c r="A6202">
        <v>76105</v>
      </c>
      <c r="B6202" t="s">
        <v>6454</v>
      </c>
      <c r="C6202" t="s">
        <v>6396</v>
      </c>
      <c r="D6202" t="s">
        <v>8262</v>
      </c>
      <c r="E6202">
        <v>94100</v>
      </c>
      <c r="F6202">
        <v>0.13510253317249701</v>
      </c>
      <c r="G6202">
        <v>55</v>
      </c>
    </row>
    <row r="6203" spans="1:7" x14ac:dyDescent="0.25">
      <c r="A6203">
        <v>8872</v>
      </c>
      <c r="B6203" t="s">
        <v>1062</v>
      </c>
      <c r="C6203" t="s">
        <v>733</v>
      </c>
      <c r="D6203" t="s">
        <v>8250</v>
      </c>
      <c r="E6203">
        <v>298700</v>
      </c>
      <c r="F6203">
        <v>5.5850123718628499E-2</v>
      </c>
      <c r="G6203">
        <v>114</v>
      </c>
    </row>
    <row r="6204" spans="1:7" x14ac:dyDescent="0.25">
      <c r="A6204">
        <v>22551</v>
      </c>
      <c r="B6204" t="s">
        <v>2342</v>
      </c>
      <c r="C6204" t="s">
        <v>2066</v>
      </c>
      <c r="D6204" t="s">
        <v>8259</v>
      </c>
      <c r="E6204">
        <v>240800</v>
      </c>
      <c r="F6204">
        <v>2.0771513353115698E-2</v>
      </c>
      <c r="G6204">
        <v>109</v>
      </c>
    </row>
    <row r="6205" spans="1:7" x14ac:dyDescent="0.25">
      <c r="A6205">
        <v>6804</v>
      </c>
      <c r="B6205" t="s">
        <v>198</v>
      </c>
      <c r="C6205" t="s">
        <v>678</v>
      </c>
      <c r="D6205" t="s">
        <v>8287</v>
      </c>
      <c r="E6205">
        <v>343800</v>
      </c>
      <c r="F6205">
        <v>1.8364928909952598E-2</v>
      </c>
      <c r="G6205">
        <v>119</v>
      </c>
    </row>
    <row r="6206" spans="1:7" x14ac:dyDescent="0.25">
      <c r="A6206">
        <v>18109</v>
      </c>
      <c r="B6206" t="s">
        <v>1883</v>
      </c>
      <c r="C6206" t="s">
        <v>1538</v>
      </c>
      <c r="D6206" t="s">
        <v>8350</v>
      </c>
      <c r="E6206">
        <v>141600</v>
      </c>
      <c r="F6206">
        <v>7.7625570776255703E-2</v>
      </c>
      <c r="G6206">
        <v>59</v>
      </c>
    </row>
    <row r="6207" spans="1:7" x14ac:dyDescent="0.25">
      <c r="A6207">
        <v>44132</v>
      </c>
      <c r="B6207" t="s">
        <v>4213</v>
      </c>
      <c r="C6207" t="s">
        <v>4080</v>
      </c>
      <c r="D6207" t="s">
        <v>8270</v>
      </c>
      <c r="E6207">
        <v>87300</v>
      </c>
      <c r="F6207">
        <v>0.13820078226857899</v>
      </c>
      <c r="G6207">
        <v>75.5</v>
      </c>
    </row>
    <row r="6208" spans="1:7" x14ac:dyDescent="0.25">
      <c r="A6208">
        <v>35071</v>
      </c>
      <c r="B6208" t="s">
        <v>3581</v>
      </c>
      <c r="C6208" t="s">
        <v>3568</v>
      </c>
      <c r="D6208" t="s">
        <v>8299</v>
      </c>
      <c r="E6208">
        <v>159700</v>
      </c>
      <c r="F6208">
        <v>3.4326424870466297E-2</v>
      </c>
      <c r="G6208">
        <v>75</v>
      </c>
    </row>
    <row r="6209" spans="1:7" x14ac:dyDescent="0.25">
      <c r="A6209">
        <v>27317</v>
      </c>
      <c r="B6209" t="s">
        <v>2606</v>
      </c>
      <c r="C6209" t="s">
        <v>2564</v>
      </c>
      <c r="D6209" t="s">
        <v>8289</v>
      </c>
      <c r="E6209">
        <v>147500</v>
      </c>
      <c r="F6209">
        <v>8.5356880058866796E-2</v>
      </c>
      <c r="G6209">
        <v>72</v>
      </c>
    </row>
    <row r="6210" spans="1:7" x14ac:dyDescent="0.25">
      <c r="A6210">
        <v>8505</v>
      </c>
      <c r="B6210" t="s">
        <v>1009</v>
      </c>
      <c r="C6210" t="s">
        <v>733</v>
      </c>
      <c r="D6210" t="s">
        <v>8293</v>
      </c>
      <c r="E6210">
        <v>249300</v>
      </c>
      <c r="F6210">
        <v>6.8659127625201903E-3</v>
      </c>
      <c r="G6210">
        <v>97.5</v>
      </c>
    </row>
    <row r="6211" spans="1:7" x14ac:dyDescent="0.25">
      <c r="A6211">
        <v>24210</v>
      </c>
      <c r="B6211" t="s">
        <v>2173</v>
      </c>
      <c r="C6211" t="s">
        <v>2066</v>
      </c>
      <c r="D6211" t="s">
        <v>8348</v>
      </c>
      <c r="E6211">
        <v>150800</v>
      </c>
      <c r="F6211">
        <v>7.7142857142857096E-2</v>
      </c>
      <c r="G6211">
        <v>85</v>
      </c>
    </row>
    <row r="6212" spans="1:7" x14ac:dyDescent="0.25">
      <c r="A6212">
        <v>48082</v>
      </c>
      <c r="B6212" t="s">
        <v>4654</v>
      </c>
      <c r="C6212" t="s">
        <v>4633</v>
      </c>
      <c r="D6212" t="s">
        <v>8278</v>
      </c>
      <c r="E6212">
        <v>151900</v>
      </c>
      <c r="F6212">
        <v>2.9830508474576301E-2</v>
      </c>
      <c r="G6212">
        <v>59</v>
      </c>
    </row>
    <row r="6213" spans="1:7" x14ac:dyDescent="0.25">
      <c r="A6213">
        <v>95135</v>
      </c>
      <c r="B6213" t="s">
        <v>7240</v>
      </c>
      <c r="C6213" t="s">
        <v>99</v>
      </c>
      <c r="D6213" t="s">
        <v>8294</v>
      </c>
      <c r="E6213">
        <v>1104400</v>
      </c>
      <c r="F6213">
        <v>-9.8080849326255604E-2</v>
      </c>
      <c r="G6213">
        <v>48</v>
      </c>
    </row>
    <row r="6214" spans="1:7" x14ac:dyDescent="0.25">
      <c r="A6214">
        <v>17019</v>
      </c>
      <c r="B6214" t="s">
        <v>1521</v>
      </c>
      <c r="C6214" t="s">
        <v>1538</v>
      </c>
      <c r="D6214" t="s">
        <v>8310</v>
      </c>
      <c r="E6214">
        <v>234200</v>
      </c>
      <c r="F6214">
        <v>2.0034843205574901E-2</v>
      </c>
      <c r="G6214">
        <v>83</v>
      </c>
    </row>
    <row r="6215" spans="1:7" x14ac:dyDescent="0.25">
      <c r="A6215">
        <v>90232</v>
      </c>
      <c r="B6215" t="s">
        <v>6874</v>
      </c>
      <c r="C6215" t="s">
        <v>99</v>
      </c>
      <c r="D6215" t="s">
        <v>8256</v>
      </c>
      <c r="E6215">
        <v>1460300</v>
      </c>
      <c r="F6215">
        <v>6.9268506992751E-2</v>
      </c>
      <c r="G6215">
        <v>46</v>
      </c>
    </row>
    <row r="6216" spans="1:7" x14ac:dyDescent="0.25">
      <c r="A6216">
        <v>8550</v>
      </c>
      <c r="B6216" t="s">
        <v>1020</v>
      </c>
      <c r="C6216" t="s">
        <v>733</v>
      </c>
      <c r="D6216" t="s">
        <v>1025</v>
      </c>
      <c r="E6216">
        <v>644200</v>
      </c>
      <c r="F6216">
        <v>-2.4775472282440401E-3</v>
      </c>
      <c r="G6216">
        <v>106</v>
      </c>
    </row>
    <row r="6217" spans="1:7" x14ac:dyDescent="0.25">
      <c r="A6217">
        <v>60585</v>
      </c>
      <c r="B6217" t="s">
        <v>540</v>
      </c>
      <c r="C6217" t="s">
        <v>5519</v>
      </c>
      <c r="D6217" t="s">
        <v>8251</v>
      </c>
      <c r="E6217">
        <v>339500</v>
      </c>
      <c r="F6217">
        <v>-8.1799591002044997E-3</v>
      </c>
      <c r="G6217">
        <v>83.5</v>
      </c>
    </row>
    <row r="6218" spans="1:7" x14ac:dyDescent="0.25">
      <c r="A6218">
        <v>79110</v>
      </c>
      <c r="B6218" t="s">
        <v>6501</v>
      </c>
      <c r="C6218" t="s">
        <v>6396</v>
      </c>
      <c r="D6218" t="s">
        <v>6501</v>
      </c>
      <c r="E6218">
        <v>117000</v>
      </c>
      <c r="F6218">
        <v>1.5625E-2</v>
      </c>
      <c r="G6218">
        <v>0</v>
      </c>
    </row>
    <row r="6219" spans="1:7" x14ac:dyDescent="0.25">
      <c r="A6219">
        <v>44089</v>
      </c>
      <c r="B6219" t="s">
        <v>4208</v>
      </c>
      <c r="C6219" t="s">
        <v>4080</v>
      </c>
      <c r="D6219" t="s">
        <v>8270</v>
      </c>
      <c r="E6219">
        <v>144700</v>
      </c>
      <c r="F6219">
        <v>2.04513399153738E-2</v>
      </c>
      <c r="G6219">
        <v>62.5</v>
      </c>
    </row>
    <row r="6220" spans="1:7" x14ac:dyDescent="0.25">
      <c r="A6220">
        <v>7407</v>
      </c>
      <c r="B6220" t="s">
        <v>797</v>
      </c>
      <c r="C6220" t="s">
        <v>733</v>
      </c>
      <c r="D6220" t="s">
        <v>8250</v>
      </c>
      <c r="E6220">
        <v>375400</v>
      </c>
      <c r="F6220">
        <v>6.1351427763641497E-2</v>
      </c>
      <c r="G6220">
        <v>110</v>
      </c>
    </row>
    <row r="6221" spans="1:7" x14ac:dyDescent="0.25">
      <c r="A6221">
        <v>52807</v>
      </c>
      <c r="B6221" t="s">
        <v>3473</v>
      </c>
      <c r="C6221" t="s">
        <v>4942</v>
      </c>
      <c r="D6221" t="s">
        <v>8334</v>
      </c>
      <c r="E6221">
        <v>247200</v>
      </c>
      <c r="F6221">
        <v>6.1050061050061102E-3</v>
      </c>
      <c r="G6221">
        <v>62.5</v>
      </c>
    </row>
    <row r="6222" spans="1:7" x14ac:dyDescent="0.25">
      <c r="A6222">
        <v>17070</v>
      </c>
      <c r="B6222" t="s">
        <v>1766</v>
      </c>
      <c r="C6222" t="s">
        <v>1538</v>
      </c>
      <c r="D6222" t="s">
        <v>8364</v>
      </c>
      <c r="E6222">
        <v>177800</v>
      </c>
      <c r="F6222">
        <v>6.7950169875424698E-3</v>
      </c>
      <c r="G6222">
        <v>75.5</v>
      </c>
    </row>
    <row r="6223" spans="1:7" x14ac:dyDescent="0.25">
      <c r="A6223">
        <v>76301</v>
      </c>
      <c r="B6223" t="s">
        <v>6473</v>
      </c>
      <c r="C6223" t="s">
        <v>6396</v>
      </c>
      <c r="D6223" t="s">
        <v>6473</v>
      </c>
      <c r="E6223">
        <v>45300</v>
      </c>
      <c r="F6223">
        <v>7.3459715639810394E-2</v>
      </c>
      <c r="G6223">
        <v>0</v>
      </c>
    </row>
    <row r="6224" spans="1:7" x14ac:dyDescent="0.25">
      <c r="A6224">
        <v>53714</v>
      </c>
      <c r="B6224" t="s">
        <v>558</v>
      </c>
      <c r="C6224" t="s">
        <v>5049</v>
      </c>
      <c r="D6224" t="s">
        <v>558</v>
      </c>
      <c r="E6224">
        <v>218200</v>
      </c>
      <c r="F6224">
        <v>4.4019138755980902E-2</v>
      </c>
      <c r="G6224">
        <v>54</v>
      </c>
    </row>
    <row r="6225" spans="1:7" x14ac:dyDescent="0.25">
      <c r="A6225">
        <v>17745</v>
      </c>
      <c r="B6225" t="s">
        <v>1830</v>
      </c>
      <c r="C6225" t="s">
        <v>1538</v>
      </c>
      <c r="D6225" t="s">
        <v>1830</v>
      </c>
      <c r="E6225">
        <v>142000</v>
      </c>
      <c r="F6225">
        <v>4.4117647058823498E-2</v>
      </c>
      <c r="G6225">
        <v>101</v>
      </c>
    </row>
    <row r="6226" spans="1:7" x14ac:dyDescent="0.25">
      <c r="A6226">
        <v>58203</v>
      </c>
      <c r="B6226" t="s">
        <v>5476</v>
      </c>
      <c r="C6226" t="s">
        <v>5471</v>
      </c>
      <c r="D6226" t="s">
        <v>5476</v>
      </c>
      <c r="E6226">
        <v>173300</v>
      </c>
      <c r="F6226">
        <v>2.4231678486997602E-2</v>
      </c>
      <c r="G6226">
        <v>95</v>
      </c>
    </row>
    <row r="6227" spans="1:7" x14ac:dyDescent="0.25">
      <c r="A6227">
        <v>98332</v>
      </c>
      <c r="B6227" t="s">
        <v>7579</v>
      </c>
      <c r="C6227" t="s">
        <v>7521</v>
      </c>
      <c r="D6227" t="s">
        <v>8268</v>
      </c>
      <c r="E6227">
        <v>561100</v>
      </c>
      <c r="F6227">
        <v>5.7482095740670897E-2</v>
      </c>
      <c r="G6227">
        <v>76</v>
      </c>
    </row>
    <row r="6228" spans="1:7" x14ac:dyDescent="0.25">
      <c r="A6228">
        <v>10509</v>
      </c>
      <c r="B6228" t="s">
        <v>1079</v>
      </c>
      <c r="C6228" t="s">
        <v>1075</v>
      </c>
      <c r="D6228" t="s">
        <v>8250</v>
      </c>
      <c r="E6228">
        <v>335100</v>
      </c>
      <c r="F6228">
        <v>6.8218042715970706E-2</v>
      </c>
      <c r="G6228">
        <v>119</v>
      </c>
    </row>
    <row r="6229" spans="1:7" x14ac:dyDescent="0.25">
      <c r="A6229">
        <v>80908</v>
      </c>
      <c r="B6229" t="s">
        <v>6572</v>
      </c>
      <c r="C6229" t="s">
        <v>6509</v>
      </c>
      <c r="D6229" t="s">
        <v>6571</v>
      </c>
      <c r="E6229">
        <v>538900</v>
      </c>
      <c r="F6229">
        <v>8.1043129388164506E-2</v>
      </c>
      <c r="G6229">
        <v>60</v>
      </c>
    </row>
    <row r="6230" spans="1:7" x14ac:dyDescent="0.25">
      <c r="A6230">
        <v>23325</v>
      </c>
      <c r="B6230" t="s">
        <v>2426</v>
      </c>
      <c r="C6230" t="s">
        <v>2066</v>
      </c>
      <c r="D6230" t="s">
        <v>8266</v>
      </c>
      <c r="E6230">
        <v>207200</v>
      </c>
      <c r="F6230">
        <v>3.34164588528678E-2</v>
      </c>
      <c r="G6230">
        <v>75</v>
      </c>
    </row>
    <row r="6231" spans="1:7" x14ac:dyDescent="0.25">
      <c r="A6231">
        <v>78220</v>
      </c>
      <c r="B6231" t="s">
        <v>3440</v>
      </c>
      <c r="C6231" t="s">
        <v>6396</v>
      </c>
      <c r="D6231" t="s">
        <v>8257</v>
      </c>
      <c r="E6231">
        <v>112000</v>
      </c>
      <c r="F6231">
        <v>0.10891089108910899</v>
      </c>
      <c r="G6231">
        <v>63</v>
      </c>
    </row>
    <row r="6232" spans="1:7" x14ac:dyDescent="0.25">
      <c r="A6232">
        <v>17512</v>
      </c>
      <c r="B6232" t="s">
        <v>1800</v>
      </c>
      <c r="C6232" t="s">
        <v>1538</v>
      </c>
      <c r="D6232" t="s">
        <v>205</v>
      </c>
      <c r="E6232">
        <v>144700</v>
      </c>
      <c r="F6232">
        <v>2.5513819985825699E-2</v>
      </c>
      <c r="G6232">
        <v>88</v>
      </c>
    </row>
    <row r="6233" spans="1:7" x14ac:dyDescent="0.25">
      <c r="A6233">
        <v>70714</v>
      </c>
      <c r="B6233" t="s">
        <v>3279</v>
      </c>
      <c r="C6233" t="s">
        <v>6091</v>
      </c>
      <c r="D6233" t="s">
        <v>6175</v>
      </c>
      <c r="E6233">
        <v>120100</v>
      </c>
      <c r="F6233">
        <v>0</v>
      </c>
      <c r="G6233">
        <v>76</v>
      </c>
    </row>
    <row r="6234" spans="1:7" x14ac:dyDescent="0.25">
      <c r="A6234">
        <v>10805</v>
      </c>
      <c r="B6234" t="s">
        <v>1111</v>
      </c>
      <c r="C6234" t="s">
        <v>1075</v>
      </c>
      <c r="D6234" t="s">
        <v>8250</v>
      </c>
      <c r="E6234">
        <v>586900</v>
      </c>
      <c r="F6234">
        <v>-1.7247153382451402E-2</v>
      </c>
      <c r="G6234">
        <v>130.5</v>
      </c>
    </row>
    <row r="6235" spans="1:7" x14ac:dyDescent="0.25">
      <c r="A6235">
        <v>74354</v>
      </c>
      <c r="B6235" t="s">
        <v>3369</v>
      </c>
      <c r="C6235" t="s">
        <v>6269</v>
      </c>
      <c r="D6235" t="s">
        <v>3369</v>
      </c>
      <c r="E6235">
        <v>67800</v>
      </c>
      <c r="F6235">
        <v>5.7722308892355703E-2</v>
      </c>
      <c r="G6235">
        <v>92.5</v>
      </c>
    </row>
    <row r="6236" spans="1:7" x14ac:dyDescent="0.25">
      <c r="A6236">
        <v>48386</v>
      </c>
      <c r="B6236" t="s">
        <v>4702</v>
      </c>
      <c r="C6236" t="s">
        <v>4633</v>
      </c>
      <c r="D6236" t="s">
        <v>8278</v>
      </c>
      <c r="E6236">
        <v>247900</v>
      </c>
      <c r="F6236">
        <v>3.6804684232538701E-2</v>
      </c>
      <c r="G6236">
        <v>79</v>
      </c>
    </row>
    <row r="6237" spans="1:7" x14ac:dyDescent="0.25">
      <c r="A6237">
        <v>60805</v>
      </c>
      <c r="B6237" t="s">
        <v>5664</v>
      </c>
      <c r="C6237" t="s">
        <v>5519</v>
      </c>
      <c r="D6237" t="s">
        <v>8251</v>
      </c>
      <c r="E6237">
        <v>187100</v>
      </c>
      <c r="F6237">
        <v>5.2898142937535197E-2</v>
      </c>
      <c r="G6237">
        <v>92</v>
      </c>
    </row>
    <row r="6238" spans="1:7" x14ac:dyDescent="0.25">
      <c r="A6238">
        <v>78070</v>
      </c>
      <c r="B6238" t="s">
        <v>8096</v>
      </c>
      <c r="C6238" t="s">
        <v>6396</v>
      </c>
      <c r="D6238" t="s">
        <v>8257</v>
      </c>
      <c r="E6238">
        <v>427300</v>
      </c>
      <c r="F6238">
        <v>5.40207202762703E-2</v>
      </c>
      <c r="G6238">
        <v>95</v>
      </c>
    </row>
    <row r="6239" spans="1:7" x14ac:dyDescent="0.25">
      <c r="A6239">
        <v>7020</v>
      </c>
      <c r="B6239" t="s">
        <v>742</v>
      </c>
      <c r="C6239" t="s">
        <v>733</v>
      </c>
      <c r="D6239" t="s">
        <v>8250</v>
      </c>
      <c r="E6239">
        <v>525600</v>
      </c>
      <c r="F6239">
        <v>-4.3145821955215699E-2</v>
      </c>
      <c r="G6239">
        <v>112</v>
      </c>
    </row>
    <row r="6240" spans="1:7" x14ac:dyDescent="0.25">
      <c r="A6240">
        <v>76234</v>
      </c>
      <c r="B6240" t="s">
        <v>1721</v>
      </c>
      <c r="C6240" t="s">
        <v>6396</v>
      </c>
      <c r="D6240" t="s">
        <v>8262</v>
      </c>
      <c r="E6240">
        <v>242000</v>
      </c>
      <c r="F6240">
        <v>9.6511101042138697E-2</v>
      </c>
      <c r="G6240">
        <v>69.5</v>
      </c>
    </row>
    <row r="6241" spans="1:7" x14ac:dyDescent="0.25">
      <c r="A6241">
        <v>76015</v>
      </c>
      <c r="B6241" t="s">
        <v>356</v>
      </c>
      <c r="C6241" t="s">
        <v>6396</v>
      </c>
      <c r="D6241" t="s">
        <v>8262</v>
      </c>
      <c r="E6241">
        <v>197000</v>
      </c>
      <c r="F6241">
        <v>7.2400653238976598E-2</v>
      </c>
      <c r="G6241">
        <v>49</v>
      </c>
    </row>
    <row r="6242" spans="1:7" x14ac:dyDescent="0.25">
      <c r="A6242">
        <v>46816</v>
      </c>
      <c r="B6242" t="s">
        <v>4517</v>
      </c>
      <c r="C6242" t="s">
        <v>4413</v>
      </c>
      <c r="D6242" t="s">
        <v>4517</v>
      </c>
      <c r="E6242">
        <v>115800</v>
      </c>
      <c r="F6242">
        <v>0.17325227963525799</v>
      </c>
      <c r="G6242">
        <v>69.5</v>
      </c>
    </row>
    <row r="6243" spans="1:7" x14ac:dyDescent="0.25">
      <c r="A6243">
        <v>1742</v>
      </c>
      <c r="B6243" t="s">
        <v>230</v>
      </c>
      <c r="C6243" t="s">
        <v>106</v>
      </c>
      <c r="D6243" t="s">
        <v>8271</v>
      </c>
      <c r="E6243">
        <v>887400</v>
      </c>
      <c r="F6243">
        <v>-3.7527114967462E-2</v>
      </c>
      <c r="G6243">
        <v>95.5</v>
      </c>
    </row>
    <row r="6244" spans="1:7" x14ac:dyDescent="0.25">
      <c r="A6244">
        <v>78644</v>
      </c>
      <c r="B6244" t="s">
        <v>3326</v>
      </c>
      <c r="C6244" t="s">
        <v>6396</v>
      </c>
      <c r="D6244" t="s">
        <v>8254</v>
      </c>
      <c r="E6244">
        <v>160800</v>
      </c>
      <c r="F6244">
        <v>6.2087186261558798E-2</v>
      </c>
      <c r="G6244">
        <v>77.5</v>
      </c>
    </row>
    <row r="6245" spans="1:7" x14ac:dyDescent="0.25">
      <c r="A6245">
        <v>37204</v>
      </c>
      <c r="B6245" t="s">
        <v>3695</v>
      </c>
      <c r="C6245" t="s">
        <v>3692</v>
      </c>
      <c r="D6245" t="s">
        <v>8255</v>
      </c>
      <c r="E6245">
        <v>549500</v>
      </c>
      <c r="F6245">
        <v>1.1784201804455901E-2</v>
      </c>
      <c r="G6245">
        <v>70</v>
      </c>
    </row>
    <row r="6246" spans="1:7" x14ac:dyDescent="0.25">
      <c r="A6246">
        <v>99701</v>
      </c>
      <c r="B6246" t="s">
        <v>7694</v>
      </c>
      <c r="C6246" t="s">
        <v>7688</v>
      </c>
      <c r="D6246" t="s">
        <v>7694</v>
      </c>
      <c r="E6246">
        <v>201100</v>
      </c>
      <c r="F6246">
        <v>-4.9480455220187996E-3</v>
      </c>
      <c r="G6246">
        <v>84</v>
      </c>
    </row>
    <row r="6247" spans="1:7" x14ac:dyDescent="0.25">
      <c r="A6247">
        <v>76205</v>
      </c>
      <c r="B6247" t="s">
        <v>2249</v>
      </c>
      <c r="C6247" t="s">
        <v>6396</v>
      </c>
      <c r="D6247" t="s">
        <v>8262</v>
      </c>
      <c r="E6247">
        <v>244800</v>
      </c>
      <c r="F6247">
        <v>0.100719424460432</v>
      </c>
      <c r="G6247">
        <v>49.5</v>
      </c>
    </row>
    <row r="6248" spans="1:7" x14ac:dyDescent="0.25">
      <c r="A6248">
        <v>77640</v>
      </c>
      <c r="B6248" t="s">
        <v>8387</v>
      </c>
      <c r="C6248" t="s">
        <v>6396</v>
      </c>
      <c r="D6248" t="s">
        <v>8388</v>
      </c>
      <c r="E6248">
        <v>59300</v>
      </c>
      <c r="F6248">
        <v>-1.16666666666667E-2</v>
      </c>
      <c r="G6248">
        <v>0</v>
      </c>
    </row>
    <row r="6249" spans="1:7" x14ac:dyDescent="0.25">
      <c r="A6249">
        <v>20895</v>
      </c>
      <c r="B6249" t="s">
        <v>2169</v>
      </c>
      <c r="C6249" t="s">
        <v>101</v>
      </c>
      <c r="D6249" t="s">
        <v>8259</v>
      </c>
      <c r="E6249">
        <v>606000</v>
      </c>
      <c r="F6249">
        <v>-9.31829328102011E-3</v>
      </c>
      <c r="G6249">
        <v>92.5</v>
      </c>
    </row>
    <row r="6250" spans="1:7" x14ac:dyDescent="0.25">
      <c r="A6250">
        <v>7029</v>
      </c>
      <c r="B6250" t="s">
        <v>591</v>
      </c>
      <c r="C6250" t="s">
        <v>733</v>
      </c>
      <c r="D6250" t="s">
        <v>8250</v>
      </c>
      <c r="E6250">
        <v>448800</v>
      </c>
      <c r="F6250">
        <v>0.107054760730143</v>
      </c>
      <c r="G6250">
        <v>115</v>
      </c>
    </row>
    <row r="6251" spans="1:7" x14ac:dyDescent="0.25">
      <c r="A6251">
        <v>42134</v>
      </c>
      <c r="B6251" t="s">
        <v>300</v>
      </c>
      <c r="C6251" t="s">
        <v>4016</v>
      </c>
      <c r="E6251">
        <v>130300</v>
      </c>
      <c r="F6251">
        <v>2.5984251968503898E-2</v>
      </c>
      <c r="G6251">
        <v>0</v>
      </c>
    </row>
    <row r="6252" spans="1:7" x14ac:dyDescent="0.25">
      <c r="A6252">
        <v>55309</v>
      </c>
      <c r="B6252" t="s">
        <v>5310</v>
      </c>
      <c r="C6252" t="s">
        <v>5260</v>
      </c>
      <c r="D6252" t="s">
        <v>8314</v>
      </c>
      <c r="E6252">
        <v>243600</v>
      </c>
      <c r="F6252">
        <v>5.5002165439584201E-2</v>
      </c>
      <c r="G6252">
        <v>63</v>
      </c>
    </row>
    <row r="6253" spans="1:7" x14ac:dyDescent="0.25">
      <c r="A6253">
        <v>11417</v>
      </c>
      <c r="B6253" t="s">
        <v>1074</v>
      </c>
      <c r="C6253" t="s">
        <v>1075</v>
      </c>
      <c r="D6253" t="s">
        <v>8250</v>
      </c>
      <c r="E6253">
        <v>537600</v>
      </c>
      <c r="F6253">
        <v>5.18489532381139E-2</v>
      </c>
      <c r="G6253">
        <v>160</v>
      </c>
    </row>
    <row r="6254" spans="1:7" x14ac:dyDescent="0.25">
      <c r="A6254">
        <v>24572</v>
      </c>
      <c r="B6254" t="s">
        <v>2508</v>
      </c>
      <c r="C6254" t="s">
        <v>2066</v>
      </c>
      <c r="D6254" t="s">
        <v>2494</v>
      </c>
      <c r="E6254">
        <v>153600</v>
      </c>
      <c r="F6254">
        <v>7.5630252100840303E-2</v>
      </c>
      <c r="G6254">
        <v>71.5</v>
      </c>
    </row>
    <row r="6255" spans="1:7" x14ac:dyDescent="0.25">
      <c r="A6255">
        <v>74019</v>
      </c>
      <c r="B6255" t="s">
        <v>6324</v>
      </c>
      <c r="C6255" t="s">
        <v>6269</v>
      </c>
      <c r="D6255" t="s">
        <v>6347</v>
      </c>
      <c r="E6255">
        <v>176000</v>
      </c>
      <c r="F6255">
        <v>4.3890865954922899E-2</v>
      </c>
      <c r="G6255">
        <v>95</v>
      </c>
    </row>
    <row r="6256" spans="1:7" x14ac:dyDescent="0.25">
      <c r="A6256">
        <v>18013</v>
      </c>
      <c r="B6256" t="s">
        <v>494</v>
      </c>
      <c r="C6256" t="s">
        <v>1538</v>
      </c>
      <c r="D6256" t="s">
        <v>8350</v>
      </c>
      <c r="E6256">
        <v>178500</v>
      </c>
      <c r="F6256">
        <v>5.3097345132743397E-2</v>
      </c>
      <c r="G6256">
        <v>86.5</v>
      </c>
    </row>
    <row r="6257" spans="1:7" x14ac:dyDescent="0.25">
      <c r="A6257">
        <v>37813</v>
      </c>
      <c r="B6257" t="s">
        <v>661</v>
      </c>
      <c r="C6257" t="s">
        <v>3692</v>
      </c>
      <c r="D6257" t="s">
        <v>661</v>
      </c>
      <c r="E6257">
        <v>101400</v>
      </c>
      <c r="F6257">
        <v>4.6439628482972103E-2</v>
      </c>
      <c r="G6257">
        <v>69</v>
      </c>
    </row>
    <row r="6258" spans="1:7" x14ac:dyDescent="0.25">
      <c r="A6258">
        <v>33896</v>
      </c>
      <c r="B6258" t="s">
        <v>3486</v>
      </c>
      <c r="C6258" t="s">
        <v>3212</v>
      </c>
      <c r="D6258" t="s">
        <v>8272</v>
      </c>
      <c r="E6258">
        <v>223600</v>
      </c>
      <c r="F6258">
        <v>3.7105751391465699E-2</v>
      </c>
      <c r="G6258">
        <v>104</v>
      </c>
    </row>
    <row r="6259" spans="1:7" x14ac:dyDescent="0.25">
      <c r="A6259">
        <v>5301</v>
      </c>
      <c r="B6259" t="s">
        <v>9177</v>
      </c>
      <c r="C6259" t="s">
        <v>641</v>
      </c>
      <c r="E6259">
        <v>201600</v>
      </c>
      <c r="F6259">
        <v>3.5971223021582698E-2</v>
      </c>
      <c r="G6259">
        <v>0</v>
      </c>
    </row>
    <row r="6260" spans="1:7" x14ac:dyDescent="0.25">
      <c r="A6260">
        <v>32829</v>
      </c>
      <c r="B6260" t="s">
        <v>3324</v>
      </c>
      <c r="C6260" t="s">
        <v>3212</v>
      </c>
      <c r="D6260" t="s">
        <v>8272</v>
      </c>
      <c r="E6260">
        <v>257900</v>
      </c>
      <c r="F6260">
        <v>3.1600000000000003E-2</v>
      </c>
      <c r="G6260">
        <v>72</v>
      </c>
    </row>
    <row r="6261" spans="1:7" x14ac:dyDescent="0.25">
      <c r="A6261">
        <v>48098</v>
      </c>
      <c r="B6261" t="s">
        <v>515</v>
      </c>
      <c r="C6261" t="s">
        <v>4633</v>
      </c>
      <c r="D6261" t="s">
        <v>8278</v>
      </c>
      <c r="E6261">
        <v>406200</v>
      </c>
      <c r="F6261">
        <v>-4.9212598425196796E-4</v>
      </c>
      <c r="G6261">
        <v>74</v>
      </c>
    </row>
    <row r="6262" spans="1:7" x14ac:dyDescent="0.25">
      <c r="A6262">
        <v>47501</v>
      </c>
      <c r="B6262" t="s">
        <v>494</v>
      </c>
      <c r="C6262" t="s">
        <v>4413</v>
      </c>
      <c r="D6262" t="s">
        <v>494</v>
      </c>
      <c r="E6262">
        <v>97000</v>
      </c>
      <c r="F6262">
        <v>7.0640176600441501E-2</v>
      </c>
      <c r="G6262">
        <v>0</v>
      </c>
    </row>
    <row r="6263" spans="1:7" x14ac:dyDescent="0.25">
      <c r="A6263">
        <v>70764</v>
      </c>
      <c r="B6263" t="s">
        <v>6164</v>
      </c>
      <c r="C6263" t="s">
        <v>6091</v>
      </c>
      <c r="D6263" t="s">
        <v>6175</v>
      </c>
      <c r="E6263">
        <v>93100</v>
      </c>
      <c r="F6263">
        <v>1.8599562363238498E-2</v>
      </c>
      <c r="G6263">
        <v>80</v>
      </c>
    </row>
    <row r="6264" spans="1:7" x14ac:dyDescent="0.25">
      <c r="A6264">
        <v>53718</v>
      </c>
      <c r="B6264" t="s">
        <v>558</v>
      </c>
      <c r="C6264" t="s">
        <v>5049</v>
      </c>
      <c r="D6264" t="s">
        <v>558</v>
      </c>
      <c r="E6264">
        <v>260600</v>
      </c>
      <c r="F6264">
        <v>3.1670625494853499E-2</v>
      </c>
      <c r="G6264">
        <v>71.5</v>
      </c>
    </row>
    <row r="6265" spans="1:7" x14ac:dyDescent="0.25">
      <c r="A6265">
        <v>67205</v>
      </c>
      <c r="B6265" t="s">
        <v>6031</v>
      </c>
      <c r="C6265" t="s">
        <v>5958</v>
      </c>
      <c r="D6265" t="s">
        <v>6031</v>
      </c>
      <c r="E6265">
        <v>241300</v>
      </c>
      <c r="F6265">
        <v>4.8674489352455497E-2</v>
      </c>
      <c r="G6265">
        <v>62</v>
      </c>
    </row>
    <row r="6266" spans="1:7" x14ac:dyDescent="0.25">
      <c r="A6266">
        <v>16701</v>
      </c>
      <c r="B6266" t="s">
        <v>410</v>
      </c>
      <c r="C6266" t="s">
        <v>1538</v>
      </c>
      <c r="D6266" t="s">
        <v>410</v>
      </c>
      <c r="E6266">
        <v>67500</v>
      </c>
      <c r="F6266">
        <v>0.08</v>
      </c>
      <c r="G6266">
        <v>123</v>
      </c>
    </row>
    <row r="6267" spans="1:7" x14ac:dyDescent="0.25">
      <c r="A6267">
        <v>31005</v>
      </c>
      <c r="B6267" t="s">
        <v>3148</v>
      </c>
      <c r="C6267" t="s">
        <v>2990</v>
      </c>
      <c r="D6267" t="s">
        <v>3164</v>
      </c>
      <c r="E6267">
        <v>164200</v>
      </c>
      <c r="F6267">
        <v>1.48331273176761E-2</v>
      </c>
      <c r="G6267">
        <v>72.5</v>
      </c>
    </row>
    <row r="6268" spans="1:7" x14ac:dyDescent="0.25">
      <c r="A6268">
        <v>77531</v>
      </c>
      <c r="B6268" t="s">
        <v>8082</v>
      </c>
      <c r="C6268" t="s">
        <v>6396</v>
      </c>
      <c r="D6268" t="s">
        <v>8252</v>
      </c>
      <c r="E6268">
        <v>159300</v>
      </c>
      <c r="F6268">
        <v>4.6649145860709597E-2</v>
      </c>
      <c r="G6268">
        <v>69</v>
      </c>
    </row>
    <row r="6269" spans="1:7" x14ac:dyDescent="0.25">
      <c r="A6269">
        <v>93103</v>
      </c>
      <c r="B6269" t="s">
        <v>7067</v>
      </c>
      <c r="C6269" t="s">
        <v>99</v>
      </c>
      <c r="D6269" t="s">
        <v>8352</v>
      </c>
      <c r="E6269">
        <v>1159400</v>
      </c>
      <c r="F6269">
        <v>-6.7181591439375701E-2</v>
      </c>
      <c r="G6269">
        <v>75</v>
      </c>
    </row>
    <row r="6270" spans="1:7" x14ac:dyDescent="0.25">
      <c r="A6270">
        <v>63105</v>
      </c>
      <c r="B6270" t="s">
        <v>998</v>
      </c>
      <c r="C6270" t="s">
        <v>5817</v>
      </c>
      <c r="D6270" t="s">
        <v>8263</v>
      </c>
      <c r="E6270">
        <v>638000</v>
      </c>
      <c r="F6270">
        <v>4.4189852700491E-2</v>
      </c>
      <c r="G6270">
        <v>77</v>
      </c>
    </row>
    <row r="6271" spans="1:7" x14ac:dyDescent="0.25">
      <c r="A6271">
        <v>8085</v>
      </c>
      <c r="B6271" t="s">
        <v>964</v>
      </c>
      <c r="C6271" t="s">
        <v>733</v>
      </c>
      <c r="D6271" t="s">
        <v>8293</v>
      </c>
      <c r="E6271">
        <v>277500</v>
      </c>
      <c r="F6271">
        <v>2.58780036968577E-2</v>
      </c>
      <c r="G6271">
        <v>112</v>
      </c>
    </row>
    <row r="6272" spans="1:7" x14ac:dyDescent="0.25">
      <c r="A6272">
        <v>85118</v>
      </c>
      <c r="B6272" t="s">
        <v>7713</v>
      </c>
      <c r="C6272" t="s">
        <v>6743</v>
      </c>
      <c r="D6272" t="s">
        <v>8264</v>
      </c>
      <c r="E6272">
        <v>313000</v>
      </c>
      <c r="F6272">
        <v>8.3419868466597394E-2</v>
      </c>
      <c r="G6272">
        <v>64</v>
      </c>
    </row>
    <row r="6273" spans="1:7" x14ac:dyDescent="0.25">
      <c r="A6273">
        <v>78224</v>
      </c>
      <c r="B6273" t="s">
        <v>3440</v>
      </c>
      <c r="C6273" t="s">
        <v>6396</v>
      </c>
      <c r="D6273" t="s">
        <v>8257</v>
      </c>
      <c r="E6273">
        <v>138000</v>
      </c>
      <c r="F6273">
        <v>7.4766355140186896E-2</v>
      </c>
      <c r="G6273">
        <v>63</v>
      </c>
    </row>
    <row r="6274" spans="1:7" x14ac:dyDescent="0.25">
      <c r="A6274">
        <v>18302</v>
      </c>
      <c r="B6274" t="s">
        <v>1891</v>
      </c>
      <c r="C6274" t="s">
        <v>1538</v>
      </c>
      <c r="D6274" t="s">
        <v>1891</v>
      </c>
      <c r="E6274">
        <v>146500</v>
      </c>
      <c r="F6274">
        <v>6.7006554989074998E-2</v>
      </c>
      <c r="G6274">
        <v>103</v>
      </c>
    </row>
    <row r="6275" spans="1:7" x14ac:dyDescent="0.25">
      <c r="A6275">
        <v>2081</v>
      </c>
      <c r="B6275" t="s">
        <v>298</v>
      </c>
      <c r="C6275" t="s">
        <v>106</v>
      </c>
      <c r="D6275" t="s">
        <v>8271</v>
      </c>
      <c r="E6275">
        <v>498900</v>
      </c>
      <c r="F6275">
        <v>5.4413542926239396E-3</v>
      </c>
      <c r="G6275">
        <v>81</v>
      </c>
    </row>
    <row r="6276" spans="1:7" x14ac:dyDescent="0.25">
      <c r="A6276">
        <v>45419</v>
      </c>
      <c r="B6276" t="s">
        <v>4375</v>
      </c>
      <c r="C6276" t="s">
        <v>4080</v>
      </c>
      <c r="D6276" t="s">
        <v>2183</v>
      </c>
      <c r="E6276">
        <v>179500</v>
      </c>
      <c r="F6276">
        <v>6.2130177514792898E-2</v>
      </c>
      <c r="G6276">
        <v>61</v>
      </c>
    </row>
    <row r="6277" spans="1:7" x14ac:dyDescent="0.25">
      <c r="A6277">
        <v>27282</v>
      </c>
      <c r="B6277" t="s">
        <v>2589</v>
      </c>
      <c r="C6277" t="s">
        <v>2564</v>
      </c>
      <c r="D6277" t="s">
        <v>8289</v>
      </c>
      <c r="E6277">
        <v>197900</v>
      </c>
      <c r="F6277">
        <v>8.0830147460404206E-2</v>
      </c>
      <c r="G6277">
        <v>60</v>
      </c>
    </row>
    <row r="6278" spans="1:7" x14ac:dyDescent="0.25">
      <c r="A6278">
        <v>6226</v>
      </c>
      <c r="B6278" t="s">
        <v>692</v>
      </c>
      <c r="C6278" t="s">
        <v>678</v>
      </c>
      <c r="D6278" t="s">
        <v>222</v>
      </c>
      <c r="E6278">
        <v>139800</v>
      </c>
      <c r="F6278">
        <v>2.49266862170088E-2</v>
      </c>
      <c r="G6278">
        <v>75</v>
      </c>
    </row>
    <row r="6279" spans="1:7" x14ac:dyDescent="0.25">
      <c r="A6279">
        <v>5641</v>
      </c>
      <c r="B6279" t="s">
        <v>109</v>
      </c>
      <c r="C6279" t="s">
        <v>641</v>
      </c>
      <c r="D6279" t="s">
        <v>109</v>
      </c>
      <c r="E6279">
        <v>178000</v>
      </c>
      <c r="F6279">
        <v>7.1643588199879593E-2</v>
      </c>
      <c r="G6279">
        <v>82</v>
      </c>
    </row>
    <row r="6280" spans="1:7" x14ac:dyDescent="0.25">
      <c r="A6280">
        <v>14052</v>
      </c>
      <c r="B6280" t="s">
        <v>1453</v>
      </c>
      <c r="C6280" t="s">
        <v>1075</v>
      </c>
      <c r="D6280" t="s">
        <v>8302</v>
      </c>
      <c r="E6280">
        <v>263500</v>
      </c>
      <c r="F6280">
        <v>5.8232931726907598E-2</v>
      </c>
      <c r="G6280">
        <v>84</v>
      </c>
    </row>
    <row r="6281" spans="1:7" x14ac:dyDescent="0.25">
      <c r="A6281">
        <v>16125</v>
      </c>
      <c r="B6281" t="s">
        <v>419</v>
      </c>
      <c r="C6281" t="s">
        <v>1538</v>
      </c>
      <c r="D6281" t="s">
        <v>8379</v>
      </c>
      <c r="E6281">
        <v>89500</v>
      </c>
      <c r="F6281">
        <v>7.0574162679425803E-2</v>
      </c>
      <c r="G6281">
        <v>97</v>
      </c>
    </row>
    <row r="6282" spans="1:7" x14ac:dyDescent="0.25">
      <c r="A6282">
        <v>28574</v>
      </c>
      <c r="B6282" t="s">
        <v>2516</v>
      </c>
      <c r="C6282" t="s">
        <v>2564</v>
      </c>
      <c r="D6282" t="s">
        <v>2800</v>
      </c>
      <c r="E6282">
        <v>148100</v>
      </c>
      <c r="F6282">
        <v>0.100297176820208</v>
      </c>
      <c r="G6282">
        <v>71</v>
      </c>
    </row>
    <row r="6283" spans="1:7" x14ac:dyDescent="0.25">
      <c r="A6283">
        <v>45220</v>
      </c>
      <c r="B6283" t="s">
        <v>4333</v>
      </c>
      <c r="C6283" t="s">
        <v>4080</v>
      </c>
      <c r="D6283" t="s">
        <v>4333</v>
      </c>
      <c r="E6283">
        <v>226200</v>
      </c>
      <c r="F6283">
        <v>2.07581227436823E-2</v>
      </c>
      <c r="G6283">
        <v>66</v>
      </c>
    </row>
    <row r="6284" spans="1:7" x14ac:dyDescent="0.25">
      <c r="A6284">
        <v>92585</v>
      </c>
      <c r="B6284" t="s">
        <v>7023</v>
      </c>
      <c r="C6284" t="s">
        <v>99</v>
      </c>
      <c r="D6284" t="s">
        <v>8282</v>
      </c>
      <c r="E6284">
        <v>375100</v>
      </c>
      <c r="F6284">
        <v>2.0402611534276398E-2</v>
      </c>
      <c r="G6284">
        <v>74</v>
      </c>
    </row>
    <row r="6285" spans="1:7" x14ac:dyDescent="0.25">
      <c r="A6285">
        <v>70578</v>
      </c>
      <c r="B6285" t="s">
        <v>1645</v>
      </c>
      <c r="C6285" t="s">
        <v>6091</v>
      </c>
      <c r="D6285" t="s">
        <v>899</v>
      </c>
      <c r="E6285">
        <v>112300</v>
      </c>
      <c r="F6285">
        <v>5.3715308863026001E-3</v>
      </c>
      <c r="G6285">
        <v>111.5</v>
      </c>
    </row>
    <row r="6286" spans="1:7" x14ac:dyDescent="0.25">
      <c r="A6286">
        <v>64157</v>
      </c>
      <c r="B6286" t="s">
        <v>5890</v>
      </c>
      <c r="C6286" t="s">
        <v>5817</v>
      </c>
      <c r="D6286" t="s">
        <v>5890</v>
      </c>
      <c r="E6286">
        <v>283700</v>
      </c>
      <c r="F6286">
        <v>3.6536353671903499E-2</v>
      </c>
      <c r="G6286">
        <v>60</v>
      </c>
    </row>
    <row r="6287" spans="1:7" x14ac:dyDescent="0.25">
      <c r="A6287">
        <v>11427</v>
      </c>
      <c r="B6287" t="s">
        <v>1074</v>
      </c>
      <c r="C6287" t="s">
        <v>1075</v>
      </c>
      <c r="D6287" t="s">
        <v>8250</v>
      </c>
      <c r="E6287">
        <v>620200</v>
      </c>
      <c r="F6287">
        <v>8.4552845528455302E-3</v>
      </c>
      <c r="G6287">
        <v>160</v>
      </c>
    </row>
    <row r="6288" spans="1:7" x14ac:dyDescent="0.25">
      <c r="A6288">
        <v>12206</v>
      </c>
      <c r="B6288" t="s">
        <v>1275</v>
      </c>
      <c r="C6288" t="s">
        <v>1075</v>
      </c>
      <c r="D6288" t="s">
        <v>8320</v>
      </c>
      <c r="E6288">
        <v>129300</v>
      </c>
      <c r="F6288">
        <v>9.11392405063291E-2</v>
      </c>
      <c r="G6288">
        <v>85.5</v>
      </c>
    </row>
    <row r="6289" spans="1:7" x14ac:dyDescent="0.25">
      <c r="A6289">
        <v>94949</v>
      </c>
      <c r="B6289" t="s">
        <v>7216</v>
      </c>
      <c r="C6289" t="s">
        <v>99</v>
      </c>
      <c r="D6289" t="s">
        <v>8253</v>
      </c>
      <c r="E6289">
        <v>946200</v>
      </c>
      <c r="F6289">
        <v>2.0271727409963299E-2</v>
      </c>
      <c r="G6289">
        <v>53.5</v>
      </c>
    </row>
    <row r="6290" spans="1:7" x14ac:dyDescent="0.25">
      <c r="A6290">
        <v>78676</v>
      </c>
      <c r="B6290" t="s">
        <v>8120</v>
      </c>
      <c r="C6290" t="s">
        <v>6396</v>
      </c>
      <c r="D6290" t="s">
        <v>8254</v>
      </c>
      <c r="E6290">
        <v>352300</v>
      </c>
      <c r="F6290">
        <v>8.16702486951182E-2</v>
      </c>
      <c r="G6290">
        <v>76</v>
      </c>
    </row>
    <row r="6291" spans="1:7" x14ac:dyDescent="0.25">
      <c r="A6291">
        <v>15025</v>
      </c>
      <c r="B6291" t="s">
        <v>1549</v>
      </c>
      <c r="C6291" t="s">
        <v>1538</v>
      </c>
      <c r="D6291" t="s">
        <v>1587</v>
      </c>
      <c r="E6291">
        <v>75800</v>
      </c>
      <c r="F6291">
        <v>1.4725568942436399E-2</v>
      </c>
      <c r="G6291">
        <v>74</v>
      </c>
    </row>
    <row r="6292" spans="1:7" x14ac:dyDescent="0.25">
      <c r="A6292">
        <v>29306</v>
      </c>
      <c r="B6292" t="s">
        <v>2901</v>
      </c>
      <c r="C6292" t="s">
        <v>2868</v>
      </c>
      <c r="D6292" t="s">
        <v>2901</v>
      </c>
      <c r="E6292">
        <v>83300</v>
      </c>
      <c r="F6292">
        <v>3.2218091697645598E-2</v>
      </c>
      <c r="G6292">
        <v>129</v>
      </c>
    </row>
    <row r="6293" spans="1:7" x14ac:dyDescent="0.25">
      <c r="A6293">
        <v>53115</v>
      </c>
      <c r="B6293" t="s">
        <v>5080</v>
      </c>
      <c r="C6293" t="s">
        <v>5049</v>
      </c>
      <c r="D6293" t="s">
        <v>8438</v>
      </c>
      <c r="E6293">
        <v>174300</v>
      </c>
      <c r="F6293">
        <v>4.0597014925373098E-2</v>
      </c>
      <c r="G6293">
        <v>98</v>
      </c>
    </row>
    <row r="6294" spans="1:7" x14ac:dyDescent="0.25">
      <c r="A6294">
        <v>48879</v>
      </c>
      <c r="B6294" t="s">
        <v>4762</v>
      </c>
      <c r="C6294" t="s">
        <v>4633</v>
      </c>
      <c r="D6294" t="s">
        <v>8309</v>
      </c>
      <c r="E6294">
        <v>165200</v>
      </c>
      <c r="F6294">
        <v>0.107981220657277</v>
      </c>
      <c r="G6294">
        <v>91</v>
      </c>
    </row>
    <row r="6295" spans="1:7" x14ac:dyDescent="0.25">
      <c r="A6295">
        <v>93907</v>
      </c>
      <c r="B6295" t="s">
        <v>7151</v>
      </c>
      <c r="C6295" t="s">
        <v>99</v>
      </c>
      <c r="D6295" t="s">
        <v>7151</v>
      </c>
      <c r="E6295">
        <v>592800</v>
      </c>
      <c r="F6295">
        <v>1.9958706125258099E-2</v>
      </c>
      <c r="G6295">
        <v>59</v>
      </c>
    </row>
    <row r="6296" spans="1:7" x14ac:dyDescent="0.25">
      <c r="A6296">
        <v>63601</v>
      </c>
      <c r="B6296" t="s">
        <v>5866</v>
      </c>
      <c r="C6296" t="s">
        <v>5817</v>
      </c>
      <c r="D6296" t="s">
        <v>1482</v>
      </c>
      <c r="E6296">
        <v>84900</v>
      </c>
      <c r="F6296">
        <v>4.6855733662145502E-2</v>
      </c>
      <c r="G6296">
        <v>72</v>
      </c>
    </row>
    <row r="6297" spans="1:7" x14ac:dyDescent="0.25">
      <c r="A6297">
        <v>7506</v>
      </c>
      <c r="B6297" t="s">
        <v>825</v>
      </c>
      <c r="C6297" t="s">
        <v>733</v>
      </c>
      <c r="D6297" t="s">
        <v>8250</v>
      </c>
      <c r="E6297">
        <v>379900</v>
      </c>
      <c r="F6297">
        <v>3.2617559119325901E-2</v>
      </c>
      <c r="G6297">
        <v>94</v>
      </c>
    </row>
    <row r="6298" spans="1:7" x14ac:dyDescent="0.25">
      <c r="A6298">
        <v>11783</v>
      </c>
      <c r="B6298" t="s">
        <v>1206</v>
      </c>
      <c r="C6298" t="s">
        <v>1075</v>
      </c>
      <c r="D6298" t="s">
        <v>8250</v>
      </c>
      <c r="E6298">
        <v>503800</v>
      </c>
      <c r="F6298">
        <v>5.1994153267905602E-2</v>
      </c>
      <c r="G6298">
        <v>122</v>
      </c>
    </row>
    <row r="6299" spans="1:7" x14ac:dyDescent="0.25">
      <c r="A6299">
        <v>1060</v>
      </c>
      <c r="B6299" t="s">
        <v>126</v>
      </c>
      <c r="C6299" t="s">
        <v>106</v>
      </c>
      <c r="D6299" t="s">
        <v>144</v>
      </c>
      <c r="E6299">
        <v>317500</v>
      </c>
      <c r="F6299">
        <v>4.7163588390501297E-2</v>
      </c>
      <c r="G6299">
        <v>78</v>
      </c>
    </row>
    <row r="6300" spans="1:7" x14ac:dyDescent="0.25">
      <c r="A6300">
        <v>37069</v>
      </c>
      <c r="B6300" t="s">
        <v>300</v>
      </c>
      <c r="C6300" t="s">
        <v>3692</v>
      </c>
      <c r="D6300" t="s">
        <v>8255</v>
      </c>
      <c r="E6300">
        <v>502700</v>
      </c>
      <c r="F6300">
        <v>6.2117050496513802E-2</v>
      </c>
      <c r="G6300">
        <v>91</v>
      </c>
    </row>
    <row r="6301" spans="1:7" x14ac:dyDescent="0.25">
      <c r="A6301">
        <v>32609</v>
      </c>
      <c r="B6301" t="s">
        <v>2081</v>
      </c>
      <c r="C6301" t="s">
        <v>3212</v>
      </c>
      <c r="D6301" t="s">
        <v>2081</v>
      </c>
      <c r="E6301">
        <v>128600</v>
      </c>
      <c r="F6301">
        <v>9.7269624573378802E-2</v>
      </c>
      <c r="G6301">
        <v>69</v>
      </c>
    </row>
    <row r="6302" spans="1:7" x14ac:dyDescent="0.25">
      <c r="A6302">
        <v>80305</v>
      </c>
      <c r="B6302" t="s">
        <v>6531</v>
      </c>
      <c r="C6302" t="s">
        <v>6509</v>
      </c>
      <c r="D6302" t="s">
        <v>6531</v>
      </c>
      <c r="E6302">
        <v>745500</v>
      </c>
      <c r="F6302">
        <v>3.6712557363370903E-2</v>
      </c>
      <c r="G6302">
        <v>55</v>
      </c>
    </row>
    <row r="6303" spans="1:7" x14ac:dyDescent="0.25">
      <c r="A6303">
        <v>2370</v>
      </c>
      <c r="B6303" t="s">
        <v>348</v>
      </c>
      <c r="C6303" t="s">
        <v>106</v>
      </c>
      <c r="D6303" t="s">
        <v>8271</v>
      </c>
      <c r="E6303">
        <v>337100</v>
      </c>
      <c r="F6303">
        <v>2.4308720753570299E-2</v>
      </c>
      <c r="G6303">
        <v>71</v>
      </c>
    </row>
    <row r="6304" spans="1:7" x14ac:dyDescent="0.25">
      <c r="A6304">
        <v>29568</v>
      </c>
      <c r="B6304" t="s">
        <v>8468</v>
      </c>
      <c r="C6304" t="s">
        <v>2868</v>
      </c>
      <c r="D6304" t="s">
        <v>8312</v>
      </c>
      <c r="E6304">
        <v>168600</v>
      </c>
      <c r="F6304">
        <v>8.42443729903537E-2</v>
      </c>
      <c r="G6304">
        <v>78</v>
      </c>
    </row>
    <row r="6305" spans="1:7" x14ac:dyDescent="0.25">
      <c r="A6305">
        <v>85621</v>
      </c>
      <c r="B6305" t="s">
        <v>6782</v>
      </c>
      <c r="C6305" t="s">
        <v>6743</v>
      </c>
      <c r="D6305" t="s">
        <v>6782</v>
      </c>
      <c r="E6305">
        <v>127900</v>
      </c>
      <c r="F6305">
        <v>0.22158548233046799</v>
      </c>
      <c r="G6305">
        <v>139.5</v>
      </c>
    </row>
    <row r="6306" spans="1:7" x14ac:dyDescent="0.25">
      <c r="A6306">
        <v>45410</v>
      </c>
      <c r="B6306" t="s">
        <v>2183</v>
      </c>
      <c r="C6306" t="s">
        <v>4080</v>
      </c>
      <c r="D6306" t="s">
        <v>2183</v>
      </c>
      <c r="E6306">
        <v>66800</v>
      </c>
      <c r="F6306">
        <v>9.8684210526315805E-2</v>
      </c>
      <c r="G6306">
        <v>75</v>
      </c>
    </row>
    <row r="6307" spans="1:7" x14ac:dyDescent="0.25">
      <c r="A6307">
        <v>35816</v>
      </c>
      <c r="B6307" t="s">
        <v>3620</v>
      </c>
      <c r="C6307" t="s">
        <v>3568</v>
      </c>
      <c r="D6307" t="s">
        <v>3620</v>
      </c>
      <c r="E6307">
        <v>72400</v>
      </c>
      <c r="F6307">
        <v>8.3565459610027894E-3</v>
      </c>
      <c r="G6307">
        <v>68.5</v>
      </c>
    </row>
    <row r="6308" spans="1:7" x14ac:dyDescent="0.25">
      <c r="A6308">
        <v>10603</v>
      </c>
      <c r="B6308" t="s">
        <v>1106</v>
      </c>
      <c r="C6308" t="s">
        <v>1075</v>
      </c>
      <c r="D6308" t="s">
        <v>8250</v>
      </c>
      <c r="E6308">
        <v>518500</v>
      </c>
      <c r="F6308">
        <v>3.2251642444754099E-2</v>
      </c>
      <c r="G6308">
        <v>121.5</v>
      </c>
    </row>
    <row r="6309" spans="1:7" x14ac:dyDescent="0.25">
      <c r="A6309">
        <v>54143</v>
      </c>
      <c r="B6309" t="s">
        <v>5173</v>
      </c>
      <c r="C6309" t="s">
        <v>5049</v>
      </c>
      <c r="D6309" t="s">
        <v>5173</v>
      </c>
      <c r="E6309">
        <v>106800</v>
      </c>
      <c r="F6309">
        <v>0.17491749174917501</v>
      </c>
      <c r="G6309">
        <v>88</v>
      </c>
    </row>
    <row r="6310" spans="1:7" x14ac:dyDescent="0.25">
      <c r="A6310">
        <v>60164</v>
      </c>
      <c r="B6310" t="s">
        <v>5581</v>
      </c>
      <c r="C6310" t="s">
        <v>5519</v>
      </c>
      <c r="D6310" t="s">
        <v>8251</v>
      </c>
      <c r="E6310">
        <v>188400</v>
      </c>
      <c r="F6310">
        <v>2.4469820554649298E-2</v>
      </c>
      <c r="G6310">
        <v>91.5</v>
      </c>
    </row>
    <row r="6311" spans="1:7" x14ac:dyDescent="0.25">
      <c r="A6311">
        <v>46992</v>
      </c>
      <c r="B6311" t="s">
        <v>4539</v>
      </c>
      <c r="C6311" t="s">
        <v>4413</v>
      </c>
      <c r="D6311" t="s">
        <v>4539</v>
      </c>
      <c r="E6311">
        <v>98800</v>
      </c>
      <c r="F6311">
        <v>4.8832271762208099E-2</v>
      </c>
      <c r="G6311">
        <v>57</v>
      </c>
    </row>
    <row r="6312" spans="1:7" x14ac:dyDescent="0.25">
      <c r="A6312">
        <v>40228</v>
      </c>
      <c r="B6312" t="s">
        <v>3823</v>
      </c>
      <c r="C6312" t="s">
        <v>4016</v>
      </c>
      <c r="D6312" t="s">
        <v>8319</v>
      </c>
      <c r="E6312">
        <v>172300</v>
      </c>
      <c r="F6312">
        <v>3.05023923444976E-2</v>
      </c>
      <c r="G6312">
        <v>68.5</v>
      </c>
    </row>
    <row r="6313" spans="1:7" x14ac:dyDescent="0.25">
      <c r="A6313">
        <v>7461</v>
      </c>
      <c r="B6313" t="s">
        <v>818</v>
      </c>
      <c r="C6313" t="s">
        <v>733</v>
      </c>
      <c r="D6313" t="s">
        <v>8250</v>
      </c>
      <c r="E6313">
        <v>238700</v>
      </c>
      <c r="F6313">
        <v>5.9006211180124203E-2</v>
      </c>
      <c r="G6313">
        <v>109</v>
      </c>
    </row>
    <row r="6314" spans="1:7" x14ac:dyDescent="0.25">
      <c r="A6314">
        <v>49090</v>
      </c>
      <c r="B6314" t="s">
        <v>4796</v>
      </c>
      <c r="C6314" t="s">
        <v>4633</v>
      </c>
      <c r="D6314" t="s">
        <v>8339</v>
      </c>
      <c r="E6314">
        <v>181600</v>
      </c>
      <c r="F6314">
        <v>-5.95546349041947E-2</v>
      </c>
      <c r="G6314">
        <v>97</v>
      </c>
    </row>
    <row r="6315" spans="1:7" x14ac:dyDescent="0.25">
      <c r="A6315">
        <v>80620</v>
      </c>
      <c r="B6315" t="s">
        <v>1452</v>
      </c>
      <c r="C6315" t="s">
        <v>6509</v>
      </c>
      <c r="D6315" t="s">
        <v>6560</v>
      </c>
      <c r="E6315">
        <v>281600</v>
      </c>
      <c r="F6315">
        <v>6.1439879381831902E-2</v>
      </c>
      <c r="G6315">
        <v>50</v>
      </c>
    </row>
    <row r="6316" spans="1:7" x14ac:dyDescent="0.25">
      <c r="A6316">
        <v>49008</v>
      </c>
      <c r="B6316" t="s">
        <v>4771</v>
      </c>
      <c r="C6316" t="s">
        <v>4633</v>
      </c>
      <c r="D6316" t="s">
        <v>8339</v>
      </c>
      <c r="E6316">
        <v>156000</v>
      </c>
      <c r="F6316">
        <v>4.9798115746971697E-2</v>
      </c>
      <c r="G6316">
        <v>69</v>
      </c>
    </row>
    <row r="6317" spans="1:7" x14ac:dyDescent="0.25">
      <c r="A6317">
        <v>77303</v>
      </c>
      <c r="B6317" t="s">
        <v>6485</v>
      </c>
      <c r="C6317" t="s">
        <v>6396</v>
      </c>
      <c r="D6317" t="s">
        <v>8252</v>
      </c>
      <c r="E6317">
        <v>177800</v>
      </c>
      <c r="F6317">
        <v>6.0226595110316E-2</v>
      </c>
      <c r="G6317">
        <v>63</v>
      </c>
    </row>
    <row r="6318" spans="1:7" x14ac:dyDescent="0.25">
      <c r="A6318">
        <v>53190</v>
      </c>
      <c r="B6318" t="s">
        <v>5100</v>
      </c>
      <c r="C6318" t="s">
        <v>5049</v>
      </c>
      <c r="D6318" t="s">
        <v>8438</v>
      </c>
      <c r="E6318">
        <v>203800</v>
      </c>
      <c r="F6318">
        <v>6.478578892372E-2</v>
      </c>
      <c r="G6318">
        <v>85</v>
      </c>
    </row>
    <row r="6319" spans="1:7" x14ac:dyDescent="0.25">
      <c r="A6319">
        <v>96746</v>
      </c>
      <c r="B6319" t="s">
        <v>7388</v>
      </c>
      <c r="C6319" t="s">
        <v>7368</v>
      </c>
      <c r="D6319" t="s">
        <v>7388</v>
      </c>
      <c r="E6319">
        <v>550500</v>
      </c>
      <c r="F6319">
        <v>6.4590988203442307E-2</v>
      </c>
      <c r="G6319">
        <v>109.5</v>
      </c>
    </row>
    <row r="6320" spans="1:7" x14ac:dyDescent="0.25">
      <c r="A6320">
        <v>78617</v>
      </c>
      <c r="B6320" t="s">
        <v>5369</v>
      </c>
      <c r="C6320" t="s">
        <v>6396</v>
      </c>
      <c r="D6320" t="s">
        <v>8254</v>
      </c>
      <c r="E6320">
        <v>203300</v>
      </c>
      <c r="F6320">
        <v>6.8874868559411107E-2</v>
      </c>
      <c r="G6320">
        <v>59</v>
      </c>
    </row>
    <row r="6321" spans="1:7" x14ac:dyDescent="0.25">
      <c r="A6321">
        <v>44706</v>
      </c>
      <c r="B6321" t="s">
        <v>294</v>
      </c>
      <c r="C6321" t="s">
        <v>4080</v>
      </c>
      <c r="D6321" t="s">
        <v>8330</v>
      </c>
      <c r="E6321">
        <v>100700</v>
      </c>
      <c r="F6321">
        <v>5.4450261780104703E-2</v>
      </c>
      <c r="G6321">
        <v>62.5</v>
      </c>
    </row>
    <row r="6322" spans="1:7" x14ac:dyDescent="0.25">
      <c r="A6322">
        <v>29302</v>
      </c>
      <c r="B6322" t="s">
        <v>2901</v>
      </c>
      <c r="C6322" t="s">
        <v>2868</v>
      </c>
      <c r="D6322" t="s">
        <v>2901</v>
      </c>
      <c r="E6322">
        <v>151400</v>
      </c>
      <c r="F6322">
        <v>0.107534747622531</v>
      </c>
      <c r="G6322">
        <v>66.5</v>
      </c>
    </row>
    <row r="6323" spans="1:7" x14ac:dyDescent="0.25">
      <c r="A6323">
        <v>17801</v>
      </c>
      <c r="B6323" t="s">
        <v>1835</v>
      </c>
      <c r="C6323" t="s">
        <v>1538</v>
      </c>
      <c r="D6323" t="s">
        <v>1835</v>
      </c>
      <c r="E6323">
        <v>92000</v>
      </c>
      <c r="F6323">
        <v>3.4870641169853799E-2</v>
      </c>
      <c r="G6323">
        <v>113.5</v>
      </c>
    </row>
    <row r="6324" spans="1:7" x14ac:dyDescent="0.25">
      <c r="A6324">
        <v>48820</v>
      </c>
      <c r="B6324" t="s">
        <v>4748</v>
      </c>
      <c r="C6324" t="s">
        <v>4633</v>
      </c>
      <c r="D6324" t="s">
        <v>8309</v>
      </c>
      <c r="E6324">
        <v>232600</v>
      </c>
      <c r="F6324">
        <v>0.118807118807119</v>
      </c>
      <c r="G6324">
        <v>61</v>
      </c>
    </row>
    <row r="6325" spans="1:7" x14ac:dyDescent="0.25">
      <c r="A6325">
        <v>23005</v>
      </c>
      <c r="B6325" t="s">
        <v>226</v>
      </c>
      <c r="C6325" t="s">
        <v>2066</v>
      </c>
      <c r="D6325" t="s">
        <v>157</v>
      </c>
      <c r="E6325">
        <v>259000</v>
      </c>
      <c r="F6325">
        <v>3.9743075070252903E-2</v>
      </c>
      <c r="G6325">
        <v>87</v>
      </c>
    </row>
    <row r="6326" spans="1:7" x14ac:dyDescent="0.25">
      <c r="A6326">
        <v>98942</v>
      </c>
      <c r="B6326" t="s">
        <v>7658</v>
      </c>
      <c r="C6326" t="s">
        <v>7521</v>
      </c>
      <c r="D6326" t="s">
        <v>7650</v>
      </c>
      <c r="E6326">
        <v>270900</v>
      </c>
      <c r="F6326">
        <v>0.13775724485510299</v>
      </c>
      <c r="G6326">
        <v>69</v>
      </c>
    </row>
    <row r="6327" spans="1:7" x14ac:dyDescent="0.25">
      <c r="A6327">
        <v>2141</v>
      </c>
      <c r="B6327" t="s">
        <v>317</v>
      </c>
      <c r="C6327" t="s">
        <v>106</v>
      </c>
      <c r="D6327" t="s">
        <v>8271</v>
      </c>
      <c r="E6327">
        <v>759900</v>
      </c>
      <c r="F6327">
        <v>1.61807970045467E-2</v>
      </c>
      <c r="G6327">
        <v>55</v>
      </c>
    </row>
    <row r="6328" spans="1:7" x14ac:dyDescent="0.25">
      <c r="A6328">
        <v>28462</v>
      </c>
      <c r="B6328" t="s">
        <v>2779</v>
      </c>
      <c r="C6328" t="s">
        <v>2564</v>
      </c>
      <c r="D6328" t="s">
        <v>8312</v>
      </c>
      <c r="E6328">
        <v>324300</v>
      </c>
      <c r="F6328">
        <v>2.52924438823901E-2</v>
      </c>
      <c r="G6328">
        <v>127</v>
      </c>
    </row>
    <row r="6329" spans="1:7" x14ac:dyDescent="0.25">
      <c r="A6329">
        <v>25704</v>
      </c>
      <c r="B6329" t="s">
        <v>125</v>
      </c>
      <c r="C6329" t="s">
        <v>2519</v>
      </c>
      <c r="D6329" t="s">
        <v>8421</v>
      </c>
      <c r="E6329">
        <v>75400</v>
      </c>
      <c r="F6329">
        <v>5.3333333333333297E-3</v>
      </c>
      <c r="G6329">
        <v>108</v>
      </c>
    </row>
    <row r="6330" spans="1:7" x14ac:dyDescent="0.25">
      <c r="A6330">
        <v>14559</v>
      </c>
      <c r="B6330" t="s">
        <v>1508</v>
      </c>
      <c r="C6330" t="s">
        <v>1075</v>
      </c>
      <c r="D6330" t="s">
        <v>403</v>
      </c>
      <c r="E6330">
        <v>166600</v>
      </c>
      <c r="F6330">
        <v>9.3175853018372695E-2</v>
      </c>
      <c r="G6330">
        <v>74</v>
      </c>
    </row>
    <row r="6331" spans="1:7" x14ac:dyDescent="0.25">
      <c r="A6331">
        <v>83338</v>
      </c>
      <c r="B6331" t="s">
        <v>4815</v>
      </c>
      <c r="C6331" t="s">
        <v>6625</v>
      </c>
      <c r="D6331" t="s">
        <v>6635</v>
      </c>
      <c r="E6331">
        <v>198500</v>
      </c>
      <c r="F6331">
        <v>7.4134199134199094E-2</v>
      </c>
      <c r="G6331">
        <v>73</v>
      </c>
    </row>
    <row r="6332" spans="1:7" x14ac:dyDescent="0.25">
      <c r="A6332">
        <v>35473</v>
      </c>
      <c r="B6332" t="s">
        <v>3612</v>
      </c>
      <c r="C6332" t="s">
        <v>3568</v>
      </c>
      <c r="D6332" t="s">
        <v>3608</v>
      </c>
      <c r="E6332">
        <v>187200</v>
      </c>
      <c r="F6332">
        <v>3.2542746828461103E-2</v>
      </c>
      <c r="G6332">
        <v>58</v>
      </c>
    </row>
    <row r="6333" spans="1:7" x14ac:dyDescent="0.25">
      <c r="A6333">
        <v>37771</v>
      </c>
      <c r="B6333" t="s">
        <v>3822</v>
      </c>
      <c r="C6333" t="s">
        <v>3692</v>
      </c>
      <c r="D6333" t="s">
        <v>3848</v>
      </c>
      <c r="E6333">
        <v>152400</v>
      </c>
      <c r="F6333">
        <v>4.4551062371487302E-2</v>
      </c>
      <c r="G6333">
        <v>59</v>
      </c>
    </row>
    <row r="6334" spans="1:7" x14ac:dyDescent="0.25">
      <c r="A6334">
        <v>50036</v>
      </c>
      <c r="B6334" t="s">
        <v>2809</v>
      </c>
      <c r="C6334" t="s">
        <v>4942</v>
      </c>
      <c r="D6334" t="s">
        <v>2809</v>
      </c>
      <c r="E6334">
        <v>135200</v>
      </c>
      <c r="F6334">
        <v>5.2959501557632398E-2</v>
      </c>
      <c r="G6334">
        <v>68</v>
      </c>
    </row>
    <row r="6335" spans="1:7" x14ac:dyDescent="0.25">
      <c r="A6335">
        <v>98274</v>
      </c>
      <c r="B6335" t="s">
        <v>1095</v>
      </c>
      <c r="C6335" t="s">
        <v>7521</v>
      </c>
      <c r="D6335" t="s">
        <v>8411</v>
      </c>
      <c r="E6335">
        <v>378200</v>
      </c>
      <c r="F6335">
        <v>6.3255552431824597E-2</v>
      </c>
      <c r="G6335">
        <v>65.5</v>
      </c>
    </row>
    <row r="6336" spans="1:7" x14ac:dyDescent="0.25">
      <c r="A6336">
        <v>34420</v>
      </c>
      <c r="B6336" t="s">
        <v>3519</v>
      </c>
      <c r="C6336" t="s">
        <v>3212</v>
      </c>
      <c r="D6336" t="s">
        <v>3530</v>
      </c>
      <c r="E6336">
        <v>132000</v>
      </c>
      <c r="F6336">
        <v>7.6672104404567704E-2</v>
      </c>
      <c r="G6336">
        <v>86</v>
      </c>
    </row>
    <row r="6337" spans="1:7" x14ac:dyDescent="0.25">
      <c r="A6337">
        <v>97210</v>
      </c>
      <c r="B6337" t="s">
        <v>607</v>
      </c>
      <c r="C6337" t="s">
        <v>7409</v>
      </c>
      <c r="D6337" t="s">
        <v>8281</v>
      </c>
      <c r="E6337">
        <v>724700</v>
      </c>
      <c r="F6337">
        <v>-5.1812115661389498E-2</v>
      </c>
      <c r="G6337">
        <v>78</v>
      </c>
    </row>
    <row r="6338" spans="1:7" x14ac:dyDescent="0.25">
      <c r="A6338">
        <v>48230</v>
      </c>
      <c r="B6338" t="s">
        <v>4686</v>
      </c>
      <c r="C6338" t="s">
        <v>4633</v>
      </c>
      <c r="D6338" t="s">
        <v>8278</v>
      </c>
      <c r="E6338">
        <v>359400</v>
      </c>
      <c r="F6338">
        <v>-8.2781456953642408E-3</v>
      </c>
      <c r="G6338">
        <v>70</v>
      </c>
    </row>
    <row r="6339" spans="1:7" x14ac:dyDescent="0.25">
      <c r="A6339">
        <v>35756</v>
      </c>
      <c r="B6339" t="s">
        <v>558</v>
      </c>
      <c r="C6339" t="s">
        <v>3568</v>
      </c>
      <c r="D6339" t="s">
        <v>3620</v>
      </c>
      <c r="E6339">
        <v>224400</v>
      </c>
      <c r="F6339">
        <v>4.6641791044776101E-2</v>
      </c>
      <c r="G6339">
        <v>64</v>
      </c>
    </row>
    <row r="6340" spans="1:7" x14ac:dyDescent="0.25">
      <c r="A6340">
        <v>36870</v>
      </c>
      <c r="B6340" t="s">
        <v>3689</v>
      </c>
      <c r="C6340" t="s">
        <v>3568</v>
      </c>
      <c r="D6340" t="s">
        <v>8333</v>
      </c>
      <c r="E6340">
        <v>145200</v>
      </c>
      <c r="F6340">
        <v>3.3451957295373702E-2</v>
      </c>
      <c r="G6340">
        <v>58</v>
      </c>
    </row>
    <row r="6341" spans="1:7" x14ac:dyDescent="0.25">
      <c r="A6341">
        <v>27344</v>
      </c>
      <c r="B6341" t="s">
        <v>2612</v>
      </c>
      <c r="C6341" t="s">
        <v>2564</v>
      </c>
      <c r="D6341" t="s">
        <v>8300</v>
      </c>
      <c r="E6341">
        <v>122900</v>
      </c>
      <c r="F6341">
        <v>3.7130801687763698E-2</v>
      </c>
      <c r="G6341">
        <v>86</v>
      </c>
    </row>
    <row r="6342" spans="1:7" x14ac:dyDescent="0.25">
      <c r="A6342">
        <v>55391</v>
      </c>
      <c r="B6342" t="s">
        <v>5340</v>
      </c>
      <c r="C6342" t="s">
        <v>5260</v>
      </c>
      <c r="D6342" t="s">
        <v>8314</v>
      </c>
      <c r="E6342">
        <v>600300</v>
      </c>
      <c r="F6342">
        <v>2.4577572964669701E-2</v>
      </c>
      <c r="G6342">
        <v>116</v>
      </c>
    </row>
    <row r="6343" spans="1:7" x14ac:dyDescent="0.25">
      <c r="A6343">
        <v>63074</v>
      </c>
      <c r="B6343" t="s">
        <v>5836</v>
      </c>
      <c r="C6343" t="s">
        <v>5817</v>
      </c>
      <c r="D6343" t="s">
        <v>8263</v>
      </c>
      <c r="E6343">
        <v>89300</v>
      </c>
      <c r="F6343">
        <v>2.9988465974625102E-2</v>
      </c>
      <c r="G6343">
        <v>64</v>
      </c>
    </row>
    <row r="6344" spans="1:7" x14ac:dyDescent="0.25">
      <c r="A6344">
        <v>47725</v>
      </c>
      <c r="B6344" t="s">
        <v>4613</v>
      </c>
      <c r="C6344" t="s">
        <v>4413</v>
      </c>
      <c r="D6344" t="s">
        <v>4613</v>
      </c>
      <c r="E6344">
        <v>202400</v>
      </c>
      <c r="F6344">
        <v>5.2522100884035403E-2</v>
      </c>
      <c r="G6344">
        <v>69</v>
      </c>
    </row>
    <row r="6345" spans="1:7" x14ac:dyDescent="0.25">
      <c r="A6345">
        <v>41075</v>
      </c>
      <c r="B6345" t="s">
        <v>4045</v>
      </c>
      <c r="C6345" t="s">
        <v>4016</v>
      </c>
      <c r="D6345" t="s">
        <v>4333</v>
      </c>
      <c r="E6345">
        <v>217700</v>
      </c>
      <c r="F6345">
        <v>-1.62675101671939E-2</v>
      </c>
      <c r="G6345">
        <v>70</v>
      </c>
    </row>
    <row r="6346" spans="1:7" x14ac:dyDescent="0.25">
      <c r="A6346">
        <v>36305</v>
      </c>
      <c r="B6346" t="s">
        <v>3650</v>
      </c>
      <c r="C6346" t="s">
        <v>3568</v>
      </c>
      <c r="D6346" t="s">
        <v>3650</v>
      </c>
      <c r="E6346">
        <v>172800</v>
      </c>
      <c r="F6346">
        <v>-3.4602076124567501E-3</v>
      </c>
      <c r="G6346">
        <v>131</v>
      </c>
    </row>
    <row r="6347" spans="1:7" x14ac:dyDescent="0.25">
      <c r="A6347">
        <v>38652</v>
      </c>
      <c r="B6347" t="s">
        <v>4088</v>
      </c>
      <c r="C6347" t="s">
        <v>3932</v>
      </c>
      <c r="E6347">
        <v>173800</v>
      </c>
      <c r="F6347">
        <v>3.94736842105263E-2</v>
      </c>
      <c r="G6347">
        <v>0</v>
      </c>
    </row>
    <row r="6348" spans="1:7" x14ac:dyDescent="0.25">
      <c r="A6348">
        <v>92082</v>
      </c>
      <c r="B6348" t="s">
        <v>6030</v>
      </c>
      <c r="C6348" t="s">
        <v>99</v>
      </c>
      <c r="D6348" t="s">
        <v>8275</v>
      </c>
      <c r="E6348">
        <v>617100</v>
      </c>
      <c r="F6348">
        <v>-8.3560983448497505E-3</v>
      </c>
      <c r="G6348">
        <v>88</v>
      </c>
    </row>
    <row r="6349" spans="1:7" x14ac:dyDescent="0.25">
      <c r="A6349">
        <v>84054</v>
      </c>
      <c r="B6349" t="s">
        <v>6706</v>
      </c>
      <c r="C6349" t="s">
        <v>6693</v>
      </c>
      <c r="D6349" t="s">
        <v>8321</v>
      </c>
      <c r="E6349">
        <v>394500</v>
      </c>
      <c r="F6349">
        <v>9.0381426202321702E-2</v>
      </c>
      <c r="G6349">
        <v>47</v>
      </c>
    </row>
    <row r="6350" spans="1:7" x14ac:dyDescent="0.25">
      <c r="A6350">
        <v>5478</v>
      </c>
      <c r="B6350" t="s">
        <v>654</v>
      </c>
      <c r="C6350" t="s">
        <v>641</v>
      </c>
      <c r="D6350" t="s">
        <v>8398</v>
      </c>
      <c r="E6350">
        <v>220200</v>
      </c>
      <c r="F6350">
        <v>3.7211493170042402E-2</v>
      </c>
      <c r="G6350">
        <v>83</v>
      </c>
    </row>
    <row r="6351" spans="1:7" x14ac:dyDescent="0.25">
      <c r="A6351">
        <v>23430</v>
      </c>
      <c r="B6351" t="s">
        <v>442</v>
      </c>
      <c r="C6351" t="s">
        <v>2066</v>
      </c>
      <c r="D6351" t="s">
        <v>8266</v>
      </c>
      <c r="E6351">
        <v>271700</v>
      </c>
      <c r="F6351">
        <v>4.5804464973056201E-2</v>
      </c>
      <c r="G6351">
        <v>82</v>
      </c>
    </row>
    <row r="6352" spans="1:7" x14ac:dyDescent="0.25">
      <c r="A6352">
        <v>59840</v>
      </c>
      <c r="B6352" t="s">
        <v>289</v>
      </c>
      <c r="C6352" t="s">
        <v>5488</v>
      </c>
      <c r="E6352">
        <v>205100</v>
      </c>
      <c r="F6352">
        <v>-1.46056475170399E-3</v>
      </c>
      <c r="G6352">
        <v>0</v>
      </c>
    </row>
    <row r="6353" spans="1:7" x14ac:dyDescent="0.25">
      <c r="A6353">
        <v>76058</v>
      </c>
      <c r="B6353" t="s">
        <v>6456</v>
      </c>
      <c r="C6353" t="s">
        <v>6396</v>
      </c>
      <c r="D6353" t="s">
        <v>8262</v>
      </c>
      <c r="E6353">
        <v>220400</v>
      </c>
      <c r="F6353">
        <v>5.5555555555555601E-2</v>
      </c>
      <c r="G6353">
        <v>63</v>
      </c>
    </row>
    <row r="6354" spans="1:7" x14ac:dyDescent="0.25">
      <c r="A6354">
        <v>2035</v>
      </c>
      <c r="B6354" t="s">
        <v>299</v>
      </c>
      <c r="C6354" t="s">
        <v>106</v>
      </c>
      <c r="D6354" t="s">
        <v>8271</v>
      </c>
      <c r="E6354">
        <v>444400</v>
      </c>
      <c r="F6354">
        <v>1.8565207426082999E-2</v>
      </c>
      <c r="G6354">
        <v>77</v>
      </c>
    </row>
    <row r="6355" spans="1:7" x14ac:dyDescent="0.25">
      <c r="A6355">
        <v>14214</v>
      </c>
      <c r="B6355" t="s">
        <v>1471</v>
      </c>
      <c r="C6355" t="s">
        <v>1075</v>
      </c>
      <c r="D6355" t="s">
        <v>8302</v>
      </c>
      <c r="E6355">
        <v>173500</v>
      </c>
      <c r="F6355">
        <v>2.48080330773774E-2</v>
      </c>
      <c r="G6355">
        <v>92</v>
      </c>
    </row>
    <row r="6356" spans="1:7" x14ac:dyDescent="0.25">
      <c r="A6356">
        <v>27596</v>
      </c>
      <c r="B6356" t="s">
        <v>2658</v>
      </c>
      <c r="C6356" t="s">
        <v>2564</v>
      </c>
      <c r="D6356" t="s">
        <v>2660</v>
      </c>
      <c r="E6356">
        <v>228200</v>
      </c>
      <c r="F6356">
        <v>6.1889250814332199E-2</v>
      </c>
      <c r="G6356">
        <v>65</v>
      </c>
    </row>
    <row r="6357" spans="1:7" x14ac:dyDescent="0.25">
      <c r="A6357">
        <v>53228</v>
      </c>
      <c r="B6357" t="s">
        <v>164</v>
      </c>
      <c r="C6357" t="s">
        <v>5049</v>
      </c>
      <c r="D6357" t="s">
        <v>8331</v>
      </c>
      <c r="E6357">
        <v>220400</v>
      </c>
      <c r="F6357">
        <v>3.5714285714285698E-2</v>
      </c>
      <c r="G6357">
        <v>61</v>
      </c>
    </row>
    <row r="6358" spans="1:7" x14ac:dyDescent="0.25">
      <c r="A6358">
        <v>33440</v>
      </c>
      <c r="B6358" t="s">
        <v>3414</v>
      </c>
      <c r="C6358" t="s">
        <v>3212</v>
      </c>
      <c r="D6358" t="s">
        <v>3414</v>
      </c>
      <c r="E6358">
        <v>112900</v>
      </c>
      <c r="F6358">
        <v>-4.4091710758377397E-3</v>
      </c>
      <c r="G6358">
        <v>78.5</v>
      </c>
    </row>
    <row r="6359" spans="1:7" x14ac:dyDescent="0.25">
      <c r="A6359">
        <v>64029</v>
      </c>
      <c r="B6359" t="s">
        <v>5882</v>
      </c>
      <c r="C6359" t="s">
        <v>5817</v>
      </c>
      <c r="D6359" t="s">
        <v>5890</v>
      </c>
      <c r="E6359">
        <v>205300</v>
      </c>
      <c r="F6359">
        <v>4.6914839367669603E-2</v>
      </c>
      <c r="G6359">
        <v>59</v>
      </c>
    </row>
    <row r="6360" spans="1:7" x14ac:dyDescent="0.25">
      <c r="A6360">
        <v>14305</v>
      </c>
      <c r="B6360" t="s">
        <v>1475</v>
      </c>
      <c r="C6360" t="s">
        <v>1075</v>
      </c>
      <c r="D6360" t="s">
        <v>8302</v>
      </c>
      <c r="E6360">
        <v>74700</v>
      </c>
      <c r="F6360">
        <v>7.6368876080691594E-2</v>
      </c>
      <c r="G6360">
        <v>94</v>
      </c>
    </row>
    <row r="6361" spans="1:7" x14ac:dyDescent="0.25">
      <c r="A6361">
        <v>84097</v>
      </c>
      <c r="B6361" t="s">
        <v>6707</v>
      </c>
      <c r="C6361" t="s">
        <v>6693</v>
      </c>
      <c r="D6361" t="s">
        <v>8349</v>
      </c>
      <c r="E6361">
        <v>364600</v>
      </c>
      <c r="F6361">
        <v>0.102509827638343</v>
      </c>
      <c r="G6361">
        <v>50.5</v>
      </c>
    </row>
    <row r="6362" spans="1:7" x14ac:dyDescent="0.25">
      <c r="A6362">
        <v>80121</v>
      </c>
      <c r="B6362" t="s">
        <v>6520</v>
      </c>
      <c r="C6362" t="s">
        <v>6509</v>
      </c>
      <c r="D6362" t="s">
        <v>8274</v>
      </c>
      <c r="E6362">
        <v>467600</v>
      </c>
      <c r="F6362">
        <v>3.6577255597428499E-2</v>
      </c>
      <c r="G6362">
        <v>46</v>
      </c>
    </row>
    <row r="6363" spans="1:7" x14ac:dyDescent="0.25">
      <c r="A6363">
        <v>95602</v>
      </c>
      <c r="B6363" t="s">
        <v>194</v>
      </c>
      <c r="C6363" t="s">
        <v>99</v>
      </c>
      <c r="D6363" t="s">
        <v>8273</v>
      </c>
      <c r="E6363">
        <v>486100</v>
      </c>
      <c r="F6363">
        <v>3.6239607759539501E-2</v>
      </c>
      <c r="G6363">
        <v>80.5</v>
      </c>
    </row>
    <row r="6364" spans="1:7" x14ac:dyDescent="0.25">
      <c r="A6364">
        <v>75209</v>
      </c>
      <c r="B6364" t="s">
        <v>2692</v>
      </c>
      <c r="C6364" t="s">
        <v>6396</v>
      </c>
      <c r="D6364" t="s">
        <v>8262</v>
      </c>
      <c r="E6364">
        <v>580400</v>
      </c>
      <c r="F6364">
        <v>5.1068453458891702E-2</v>
      </c>
      <c r="G6364">
        <v>102</v>
      </c>
    </row>
    <row r="6365" spans="1:7" x14ac:dyDescent="0.25">
      <c r="A6365">
        <v>76008</v>
      </c>
      <c r="B6365" t="s">
        <v>6445</v>
      </c>
      <c r="C6365" t="s">
        <v>6396</v>
      </c>
      <c r="D6365" t="s">
        <v>8262</v>
      </c>
      <c r="E6365">
        <v>310500</v>
      </c>
      <c r="F6365">
        <v>9.6711798839458404E-4</v>
      </c>
      <c r="G6365">
        <v>49.5</v>
      </c>
    </row>
    <row r="6366" spans="1:7" x14ac:dyDescent="0.25">
      <c r="A6366">
        <v>6518</v>
      </c>
      <c r="B6366" t="s">
        <v>717</v>
      </c>
      <c r="C6366" t="s">
        <v>678</v>
      </c>
      <c r="D6366" t="s">
        <v>8313</v>
      </c>
      <c r="E6366">
        <v>235200</v>
      </c>
      <c r="F6366">
        <v>2.5730484081988698E-2</v>
      </c>
      <c r="G6366">
        <v>92</v>
      </c>
    </row>
    <row r="6367" spans="1:7" x14ac:dyDescent="0.25">
      <c r="A6367">
        <v>46011</v>
      </c>
      <c r="B6367" t="s">
        <v>2947</v>
      </c>
      <c r="C6367" t="s">
        <v>4413</v>
      </c>
      <c r="D6367" t="s">
        <v>8292</v>
      </c>
      <c r="E6367">
        <v>123500</v>
      </c>
      <c r="F6367">
        <v>0.10663082437276</v>
      </c>
      <c r="G6367">
        <v>61</v>
      </c>
    </row>
    <row r="6368" spans="1:7" x14ac:dyDescent="0.25">
      <c r="A6368">
        <v>91723</v>
      </c>
      <c r="B6368" t="s">
        <v>6930</v>
      </c>
      <c r="C6368" t="s">
        <v>99</v>
      </c>
      <c r="D6368" t="s">
        <v>8256</v>
      </c>
      <c r="E6368">
        <v>544100</v>
      </c>
      <c r="F6368">
        <v>9.8366740905716406E-3</v>
      </c>
      <c r="G6368">
        <v>61</v>
      </c>
    </row>
    <row r="6369" spans="1:7" x14ac:dyDescent="0.25">
      <c r="A6369">
        <v>78747</v>
      </c>
      <c r="B6369" t="s">
        <v>5369</v>
      </c>
      <c r="C6369" t="s">
        <v>6396</v>
      </c>
      <c r="D6369" t="s">
        <v>8254</v>
      </c>
      <c r="E6369">
        <v>266100</v>
      </c>
      <c r="F6369">
        <v>4.0672663277278101E-2</v>
      </c>
      <c r="G6369">
        <v>48</v>
      </c>
    </row>
    <row r="6370" spans="1:7" x14ac:dyDescent="0.25">
      <c r="A6370">
        <v>44907</v>
      </c>
      <c r="B6370" t="s">
        <v>303</v>
      </c>
      <c r="C6370" t="s">
        <v>4080</v>
      </c>
      <c r="D6370" t="s">
        <v>303</v>
      </c>
      <c r="E6370">
        <v>91700</v>
      </c>
      <c r="F6370">
        <v>0.126535626535627</v>
      </c>
      <c r="G6370">
        <v>61</v>
      </c>
    </row>
    <row r="6371" spans="1:7" x14ac:dyDescent="0.25">
      <c r="A6371">
        <v>62656</v>
      </c>
      <c r="B6371" t="s">
        <v>242</v>
      </c>
      <c r="C6371" t="s">
        <v>5519</v>
      </c>
      <c r="D6371" t="s">
        <v>242</v>
      </c>
      <c r="E6371">
        <v>84800</v>
      </c>
      <c r="F6371">
        <v>2.36406619385343E-3</v>
      </c>
      <c r="G6371">
        <v>91.5</v>
      </c>
    </row>
    <row r="6372" spans="1:7" x14ac:dyDescent="0.25">
      <c r="A6372">
        <v>84104</v>
      </c>
      <c r="B6372" t="s">
        <v>6717</v>
      </c>
      <c r="C6372" t="s">
        <v>6693</v>
      </c>
      <c r="D6372" t="s">
        <v>6717</v>
      </c>
      <c r="E6372">
        <v>259800</v>
      </c>
      <c r="F6372">
        <v>0.101314116150911</v>
      </c>
      <c r="G6372">
        <v>47</v>
      </c>
    </row>
    <row r="6373" spans="1:7" x14ac:dyDescent="0.25">
      <c r="A6373">
        <v>2865</v>
      </c>
      <c r="B6373" t="s">
        <v>242</v>
      </c>
      <c r="C6373" t="s">
        <v>408</v>
      </c>
      <c r="D6373" t="s">
        <v>8324</v>
      </c>
      <c r="E6373">
        <v>327900</v>
      </c>
      <c r="F6373">
        <v>5.2115266707541399E-3</v>
      </c>
      <c r="G6373">
        <v>96</v>
      </c>
    </row>
    <row r="6374" spans="1:7" x14ac:dyDescent="0.25">
      <c r="A6374">
        <v>60304</v>
      </c>
      <c r="B6374" t="s">
        <v>4688</v>
      </c>
      <c r="C6374" t="s">
        <v>5519</v>
      </c>
      <c r="D6374" t="s">
        <v>8251</v>
      </c>
      <c r="E6374">
        <v>354800</v>
      </c>
      <c r="F6374">
        <v>-5.7385759829968103E-2</v>
      </c>
      <c r="G6374">
        <v>96.5</v>
      </c>
    </row>
    <row r="6375" spans="1:7" x14ac:dyDescent="0.25">
      <c r="A6375">
        <v>44022</v>
      </c>
      <c r="B6375" t="s">
        <v>4188</v>
      </c>
      <c r="C6375" t="s">
        <v>4080</v>
      </c>
      <c r="D6375" t="s">
        <v>8270</v>
      </c>
      <c r="E6375">
        <v>362000</v>
      </c>
      <c r="F6375">
        <v>3.1339031339031299E-2</v>
      </c>
      <c r="G6375">
        <v>87</v>
      </c>
    </row>
    <row r="6376" spans="1:7" x14ac:dyDescent="0.25">
      <c r="A6376">
        <v>82716</v>
      </c>
      <c r="B6376" t="s">
        <v>6616</v>
      </c>
      <c r="C6376" t="s">
        <v>6604</v>
      </c>
      <c r="D6376" t="s">
        <v>6616</v>
      </c>
      <c r="E6376">
        <v>231000</v>
      </c>
      <c r="F6376">
        <v>7.7425373134328401E-2</v>
      </c>
      <c r="G6376">
        <v>85.5</v>
      </c>
    </row>
    <row r="6377" spans="1:7" x14ac:dyDescent="0.25">
      <c r="A6377">
        <v>60542</v>
      </c>
      <c r="B6377" t="s">
        <v>5654</v>
      </c>
      <c r="C6377" t="s">
        <v>5519</v>
      </c>
      <c r="D6377" t="s">
        <v>8251</v>
      </c>
      <c r="E6377">
        <v>250400</v>
      </c>
      <c r="F6377">
        <v>1.1717171717171701E-2</v>
      </c>
      <c r="G6377">
        <v>76</v>
      </c>
    </row>
    <row r="6378" spans="1:7" x14ac:dyDescent="0.25">
      <c r="A6378">
        <v>1904</v>
      </c>
      <c r="B6378" t="s">
        <v>268</v>
      </c>
      <c r="C6378" t="s">
        <v>106</v>
      </c>
      <c r="D6378" t="s">
        <v>8271</v>
      </c>
      <c r="E6378">
        <v>389400</v>
      </c>
      <c r="F6378">
        <v>3.8954108858057598E-2</v>
      </c>
      <c r="G6378">
        <v>67.5</v>
      </c>
    </row>
    <row r="6379" spans="1:7" x14ac:dyDescent="0.25">
      <c r="A6379">
        <v>75094</v>
      </c>
      <c r="B6379" t="s">
        <v>2866</v>
      </c>
      <c r="C6379" t="s">
        <v>6396</v>
      </c>
      <c r="D6379" t="s">
        <v>8262</v>
      </c>
      <c r="E6379">
        <v>377700</v>
      </c>
      <c r="F6379">
        <v>-1.6406250000000001E-2</v>
      </c>
      <c r="G6379">
        <v>55</v>
      </c>
    </row>
    <row r="6380" spans="1:7" x14ac:dyDescent="0.25">
      <c r="A6380">
        <v>29070</v>
      </c>
      <c r="B6380" t="s">
        <v>2869</v>
      </c>
      <c r="C6380" t="s">
        <v>2868</v>
      </c>
      <c r="D6380" t="s">
        <v>1800</v>
      </c>
      <c r="E6380">
        <v>111500</v>
      </c>
      <c r="F6380">
        <v>5.8879392212725597E-2</v>
      </c>
      <c r="G6380">
        <v>71</v>
      </c>
    </row>
    <row r="6381" spans="1:7" x14ac:dyDescent="0.25">
      <c r="A6381">
        <v>1075</v>
      </c>
      <c r="B6381" t="s">
        <v>134</v>
      </c>
      <c r="C6381" t="s">
        <v>106</v>
      </c>
      <c r="D6381" t="s">
        <v>144</v>
      </c>
      <c r="E6381">
        <v>238000</v>
      </c>
      <c r="F6381">
        <v>1.2620950778292001E-3</v>
      </c>
      <c r="G6381">
        <v>80</v>
      </c>
    </row>
    <row r="6382" spans="1:7" x14ac:dyDescent="0.25">
      <c r="A6382">
        <v>49321</v>
      </c>
      <c r="B6382" t="s">
        <v>4837</v>
      </c>
      <c r="C6382" t="s">
        <v>4633</v>
      </c>
      <c r="D6382" t="s">
        <v>8353</v>
      </c>
      <c r="E6382">
        <v>193700</v>
      </c>
      <c r="F6382">
        <v>6.4285714285714293E-2</v>
      </c>
      <c r="G6382">
        <v>54</v>
      </c>
    </row>
    <row r="6383" spans="1:7" x14ac:dyDescent="0.25">
      <c r="A6383">
        <v>34996</v>
      </c>
      <c r="B6383" t="s">
        <v>3566</v>
      </c>
      <c r="C6383" t="s">
        <v>3212</v>
      </c>
      <c r="D6383" t="s">
        <v>8297</v>
      </c>
      <c r="E6383">
        <v>291800</v>
      </c>
      <c r="F6383">
        <v>1.92106182326231E-2</v>
      </c>
      <c r="G6383">
        <v>135.5</v>
      </c>
    </row>
    <row r="6384" spans="1:7" x14ac:dyDescent="0.25">
      <c r="A6384">
        <v>18436</v>
      </c>
      <c r="B6384" t="s">
        <v>3964</v>
      </c>
      <c r="C6384" t="s">
        <v>1538</v>
      </c>
      <c r="E6384">
        <v>161500</v>
      </c>
      <c r="F6384">
        <v>9.93873383253914E-2</v>
      </c>
      <c r="G6384">
        <v>104</v>
      </c>
    </row>
    <row r="6385" spans="1:7" x14ac:dyDescent="0.25">
      <c r="A6385">
        <v>34242</v>
      </c>
      <c r="B6385" t="s">
        <v>3512</v>
      </c>
      <c r="C6385" t="s">
        <v>3212</v>
      </c>
      <c r="D6385" t="s">
        <v>8311</v>
      </c>
      <c r="E6385">
        <v>609700</v>
      </c>
      <c r="F6385">
        <v>-6.6797002280873296E-3</v>
      </c>
      <c r="G6385">
        <v>142</v>
      </c>
    </row>
    <row r="6386" spans="1:7" x14ac:dyDescent="0.25">
      <c r="A6386">
        <v>55401</v>
      </c>
      <c r="B6386" t="s">
        <v>5342</v>
      </c>
      <c r="C6386" t="s">
        <v>5260</v>
      </c>
      <c r="D6386" t="s">
        <v>8314</v>
      </c>
      <c r="E6386">
        <v>318200</v>
      </c>
      <c r="F6386">
        <v>1.5964240102171099E-2</v>
      </c>
      <c r="G6386">
        <v>76</v>
      </c>
    </row>
    <row r="6387" spans="1:7" x14ac:dyDescent="0.25">
      <c r="A6387">
        <v>49301</v>
      </c>
      <c r="B6387" t="s">
        <v>4828</v>
      </c>
      <c r="C6387" t="s">
        <v>4633</v>
      </c>
      <c r="D6387" t="s">
        <v>8353</v>
      </c>
      <c r="E6387">
        <v>364300</v>
      </c>
      <c r="F6387">
        <v>-1.0592069527430701E-2</v>
      </c>
      <c r="G6387">
        <v>58.5</v>
      </c>
    </row>
    <row r="6388" spans="1:7" x14ac:dyDescent="0.25">
      <c r="A6388">
        <v>19512</v>
      </c>
      <c r="B6388" t="s">
        <v>2025</v>
      </c>
      <c r="C6388" t="s">
        <v>1538</v>
      </c>
      <c r="D6388" t="s">
        <v>261</v>
      </c>
      <c r="E6388">
        <v>205100</v>
      </c>
      <c r="F6388">
        <v>1.7866004962779201E-2</v>
      </c>
      <c r="G6388">
        <v>82</v>
      </c>
    </row>
    <row r="6389" spans="1:7" x14ac:dyDescent="0.25">
      <c r="A6389">
        <v>13031</v>
      </c>
      <c r="B6389" t="s">
        <v>1361</v>
      </c>
      <c r="C6389" t="s">
        <v>1075</v>
      </c>
      <c r="D6389" t="s">
        <v>1396</v>
      </c>
      <c r="E6389">
        <v>157300</v>
      </c>
      <c r="F6389">
        <v>4.4488711819389098E-2</v>
      </c>
      <c r="G6389">
        <v>81</v>
      </c>
    </row>
    <row r="6390" spans="1:7" x14ac:dyDescent="0.25">
      <c r="A6390">
        <v>41001</v>
      </c>
      <c r="B6390" t="s">
        <v>3694</v>
      </c>
      <c r="C6390" t="s">
        <v>4016</v>
      </c>
      <c r="D6390" t="s">
        <v>4333</v>
      </c>
      <c r="E6390">
        <v>170000</v>
      </c>
      <c r="F6390">
        <v>3.5419126328217199E-3</v>
      </c>
      <c r="G6390">
        <v>66</v>
      </c>
    </row>
    <row r="6391" spans="1:7" x14ac:dyDescent="0.25">
      <c r="A6391">
        <v>44023</v>
      </c>
      <c r="B6391" t="s">
        <v>4188</v>
      </c>
      <c r="C6391" t="s">
        <v>4080</v>
      </c>
      <c r="D6391" t="s">
        <v>8270</v>
      </c>
      <c r="E6391">
        <v>311800</v>
      </c>
      <c r="F6391">
        <v>5.4803788903924198E-2</v>
      </c>
      <c r="G6391">
        <v>86</v>
      </c>
    </row>
    <row r="6392" spans="1:7" x14ac:dyDescent="0.25">
      <c r="A6392">
        <v>16301</v>
      </c>
      <c r="B6392" t="s">
        <v>1695</v>
      </c>
      <c r="C6392" t="s">
        <v>1538</v>
      </c>
      <c r="D6392" t="s">
        <v>1695</v>
      </c>
      <c r="E6392">
        <v>58100</v>
      </c>
      <c r="F6392">
        <v>4.12186379928315E-2</v>
      </c>
      <c r="G6392">
        <v>121</v>
      </c>
    </row>
    <row r="6393" spans="1:7" x14ac:dyDescent="0.25">
      <c r="A6393">
        <v>54868</v>
      </c>
      <c r="B6393" t="s">
        <v>5241</v>
      </c>
      <c r="C6393" t="s">
        <v>5049</v>
      </c>
      <c r="E6393">
        <v>150900</v>
      </c>
      <c r="F6393">
        <v>5.30355896720167E-2</v>
      </c>
      <c r="G6393">
        <v>64.5</v>
      </c>
    </row>
    <row r="6394" spans="1:7" x14ac:dyDescent="0.25">
      <c r="A6394">
        <v>1247</v>
      </c>
      <c r="B6394" t="s">
        <v>156</v>
      </c>
      <c r="C6394" t="s">
        <v>106</v>
      </c>
      <c r="D6394" t="s">
        <v>146</v>
      </c>
      <c r="E6394">
        <v>144000</v>
      </c>
      <c r="F6394">
        <v>6.1164333087693402E-2</v>
      </c>
      <c r="G6394">
        <v>77</v>
      </c>
    </row>
    <row r="6395" spans="1:7" x14ac:dyDescent="0.25">
      <c r="A6395">
        <v>12831</v>
      </c>
      <c r="B6395" t="s">
        <v>467</v>
      </c>
      <c r="C6395" t="s">
        <v>1075</v>
      </c>
      <c r="D6395" t="s">
        <v>8320</v>
      </c>
      <c r="E6395">
        <v>260000</v>
      </c>
      <c r="F6395">
        <v>-2.0346646571213298E-2</v>
      </c>
      <c r="G6395">
        <v>91</v>
      </c>
    </row>
    <row r="6396" spans="1:7" x14ac:dyDescent="0.25">
      <c r="A6396">
        <v>60404</v>
      </c>
      <c r="B6396" t="s">
        <v>5320</v>
      </c>
      <c r="C6396" t="s">
        <v>5519</v>
      </c>
      <c r="D6396" t="s">
        <v>8251</v>
      </c>
      <c r="E6396">
        <v>259400</v>
      </c>
      <c r="F6396">
        <v>5.23326572008114E-2</v>
      </c>
      <c r="G6396">
        <v>84</v>
      </c>
    </row>
    <row r="6397" spans="1:7" x14ac:dyDescent="0.25">
      <c r="A6397">
        <v>95330</v>
      </c>
      <c r="B6397" t="s">
        <v>7257</v>
      </c>
      <c r="C6397" t="s">
        <v>99</v>
      </c>
      <c r="D6397" t="s">
        <v>8351</v>
      </c>
      <c r="E6397">
        <v>425800</v>
      </c>
      <c r="F6397">
        <v>4.8768472906403897E-2</v>
      </c>
      <c r="G6397">
        <v>48</v>
      </c>
    </row>
    <row r="6398" spans="1:7" x14ac:dyDescent="0.25">
      <c r="A6398">
        <v>98944</v>
      </c>
      <c r="B6398" t="s">
        <v>7659</v>
      </c>
      <c r="C6398" t="s">
        <v>7521</v>
      </c>
      <c r="D6398" t="s">
        <v>7650</v>
      </c>
      <c r="E6398">
        <v>180100</v>
      </c>
      <c r="F6398">
        <v>0.111042566317088</v>
      </c>
      <c r="G6398">
        <v>65</v>
      </c>
    </row>
    <row r="6399" spans="1:7" x14ac:dyDescent="0.25">
      <c r="A6399">
        <v>7070</v>
      </c>
      <c r="B6399" t="s">
        <v>771</v>
      </c>
      <c r="C6399" t="s">
        <v>733</v>
      </c>
      <c r="D6399" t="s">
        <v>8250</v>
      </c>
      <c r="E6399">
        <v>502100</v>
      </c>
      <c r="F6399">
        <v>3.9759784634499903E-2</v>
      </c>
      <c r="G6399">
        <v>109</v>
      </c>
    </row>
    <row r="6400" spans="1:7" x14ac:dyDescent="0.25">
      <c r="A6400">
        <v>62035</v>
      </c>
      <c r="B6400" t="s">
        <v>5763</v>
      </c>
      <c r="C6400" t="s">
        <v>5519</v>
      </c>
      <c r="D6400" t="s">
        <v>8263</v>
      </c>
      <c r="E6400">
        <v>130800</v>
      </c>
      <c r="F6400">
        <v>5.3988718775181299E-2</v>
      </c>
      <c r="G6400">
        <v>94</v>
      </c>
    </row>
    <row r="6401" spans="1:7" x14ac:dyDescent="0.25">
      <c r="A6401">
        <v>46356</v>
      </c>
      <c r="B6401" t="s">
        <v>258</v>
      </c>
      <c r="C6401" t="s">
        <v>4413</v>
      </c>
      <c r="D6401" t="s">
        <v>8251</v>
      </c>
      <c r="E6401">
        <v>207900</v>
      </c>
      <c r="F6401">
        <v>3.125E-2</v>
      </c>
      <c r="G6401">
        <v>76</v>
      </c>
    </row>
    <row r="6402" spans="1:7" x14ac:dyDescent="0.25">
      <c r="A6402">
        <v>79336</v>
      </c>
      <c r="B6402" t="s">
        <v>8469</v>
      </c>
      <c r="C6402" t="s">
        <v>6396</v>
      </c>
      <c r="D6402" t="s">
        <v>8469</v>
      </c>
      <c r="E6402">
        <v>111100</v>
      </c>
      <c r="F6402">
        <v>9.0826521344232504E-3</v>
      </c>
      <c r="G6402">
        <v>0</v>
      </c>
    </row>
    <row r="6403" spans="1:7" x14ac:dyDescent="0.25">
      <c r="A6403">
        <v>72210</v>
      </c>
      <c r="B6403" t="s">
        <v>6233</v>
      </c>
      <c r="C6403" t="s">
        <v>6206</v>
      </c>
      <c r="D6403" t="s">
        <v>8326</v>
      </c>
      <c r="E6403">
        <v>176800</v>
      </c>
      <c r="F6403">
        <v>-3.3821871476888399E-3</v>
      </c>
      <c r="G6403">
        <v>83</v>
      </c>
    </row>
    <row r="6404" spans="1:7" x14ac:dyDescent="0.25">
      <c r="A6404">
        <v>7834</v>
      </c>
      <c r="B6404" t="s">
        <v>894</v>
      </c>
      <c r="C6404" t="s">
        <v>733</v>
      </c>
      <c r="D6404" t="s">
        <v>8250</v>
      </c>
      <c r="E6404">
        <v>400200</v>
      </c>
      <c r="F6404">
        <v>2.4993751562109502E-4</v>
      </c>
      <c r="G6404">
        <v>107</v>
      </c>
    </row>
    <row r="6405" spans="1:7" x14ac:dyDescent="0.25">
      <c r="A6405">
        <v>55720</v>
      </c>
      <c r="B6405" t="s">
        <v>5357</v>
      </c>
      <c r="C6405" t="s">
        <v>5260</v>
      </c>
      <c r="D6405" t="s">
        <v>3011</v>
      </c>
      <c r="E6405">
        <v>165400</v>
      </c>
      <c r="F6405">
        <v>4.7498416719442701E-2</v>
      </c>
      <c r="G6405">
        <v>81</v>
      </c>
    </row>
    <row r="6406" spans="1:7" x14ac:dyDescent="0.25">
      <c r="A6406">
        <v>1550</v>
      </c>
      <c r="B6406" t="s">
        <v>214</v>
      </c>
      <c r="C6406" t="s">
        <v>106</v>
      </c>
      <c r="D6406" t="s">
        <v>222</v>
      </c>
      <c r="E6406">
        <v>205700</v>
      </c>
      <c r="F6406">
        <v>3.1594784353059201E-2</v>
      </c>
      <c r="G6406">
        <v>80.5</v>
      </c>
    </row>
    <row r="6407" spans="1:7" x14ac:dyDescent="0.25">
      <c r="A6407">
        <v>31030</v>
      </c>
      <c r="B6407" t="s">
        <v>3157</v>
      </c>
      <c r="C6407" t="s">
        <v>2990</v>
      </c>
      <c r="D6407" t="s">
        <v>3164</v>
      </c>
      <c r="E6407">
        <v>85900</v>
      </c>
      <c r="F6407">
        <v>7.2409488139825201E-2</v>
      </c>
      <c r="G6407">
        <v>81.5</v>
      </c>
    </row>
    <row r="6408" spans="1:7" x14ac:dyDescent="0.25">
      <c r="A6408">
        <v>48072</v>
      </c>
      <c r="B6408" t="s">
        <v>406</v>
      </c>
      <c r="C6408" t="s">
        <v>4633</v>
      </c>
      <c r="D6408" t="s">
        <v>8278</v>
      </c>
      <c r="E6408">
        <v>223700</v>
      </c>
      <c r="F6408">
        <v>1.9134396355353099E-2</v>
      </c>
      <c r="G6408">
        <v>60.5</v>
      </c>
    </row>
    <row r="6409" spans="1:7" x14ac:dyDescent="0.25">
      <c r="A6409">
        <v>12118</v>
      </c>
      <c r="B6409" t="s">
        <v>1262</v>
      </c>
      <c r="C6409" t="s">
        <v>1075</v>
      </c>
      <c r="D6409" t="s">
        <v>8320</v>
      </c>
      <c r="E6409">
        <v>266600</v>
      </c>
      <c r="F6409">
        <v>-1.3323464100666199E-2</v>
      </c>
      <c r="G6409">
        <v>87</v>
      </c>
    </row>
    <row r="6410" spans="1:7" x14ac:dyDescent="0.25">
      <c r="A6410">
        <v>17033</v>
      </c>
      <c r="B6410" t="s">
        <v>1754</v>
      </c>
      <c r="C6410" t="s">
        <v>1538</v>
      </c>
      <c r="D6410" t="s">
        <v>8364</v>
      </c>
      <c r="E6410">
        <v>239200</v>
      </c>
      <c r="F6410">
        <v>-1.5232606010703999E-2</v>
      </c>
      <c r="G6410">
        <v>74.5</v>
      </c>
    </row>
    <row r="6411" spans="1:7" x14ac:dyDescent="0.25">
      <c r="A6411">
        <v>74344</v>
      </c>
      <c r="B6411" t="s">
        <v>6351</v>
      </c>
      <c r="C6411" t="s">
        <v>6269</v>
      </c>
      <c r="E6411">
        <v>169600</v>
      </c>
      <c r="F6411">
        <v>7.5459733671528195E-2</v>
      </c>
      <c r="G6411">
        <v>123</v>
      </c>
    </row>
    <row r="6412" spans="1:7" x14ac:dyDescent="0.25">
      <c r="A6412">
        <v>63775</v>
      </c>
      <c r="B6412" t="s">
        <v>2312</v>
      </c>
      <c r="C6412" t="s">
        <v>5817</v>
      </c>
      <c r="E6412">
        <v>146300</v>
      </c>
      <c r="F6412">
        <v>5.3275737940964699E-2</v>
      </c>
      <c r="G6412">
        <v>0</v>
      </c>
    </row>
    <row r="6413" spans="1:7" x14ac:dyDescent="0.25">
      <c r="A6413">
        <v>39773</v>
      </c>
      <c r="B6413" t="s">
        <v>2421</v>
      </c>
      <c r="C6413" t="s">
        <v>3932</v>
      </c>
      <c r="D6413" t="s">
        <v>2421</v>
      </c>
      <c r="E6413">
        <v>99400</v>
      </c>
      <c r="F6413">
        <v>9.1370558375634507E-3</v>
      </c>
      <c r="G6413">
        <v>0</v>
      </c>
    </row>
    <row r="6414" spans="1:7" x14ac:dyDescent="0.25">
      <c r="A6414">
        <v>84025</v>
      </c>
      <c r="B6414" t="s">
        <v>1482</v>
      </c>
      <c r="C6414" t="s">
        <v>6693</v>
      </c>
      <c r="D6414" t="s">
        <v>8321</v>
      </c>
      <c r="E6414">
        <v>443200</v>
      </c>
      <c r="F6414">
        <v>5.9780009564801499E-2</v>
      </c>
      <c r="G6414">
        <v>47</v>
      </c>
    </row>
    <row r="6415" spans="1:7" x14ac:dyDescent="0.25">
      <c r="A6415">
        <v>94579</v>
      </c>
      <c r="B6415" t="s">
        <v>7199</v>
      </c>
      <c r="C6415" t="s">
        <v>99</v>
      </c>
      <c r="D6415" t="s">
        <v>8253</v>
      </c>
      <c r="E6415">
        <v>658700</v>
      </c>
      <c r="F6415">
        <v>-1.8330849478390501E-2</v>
      </c>
      <c r="G6415">
        <v>41</v>
      </c>
    </row>
    <row r="6416" spans="1:7" x14ac:dyDescent="0.25">
      <c r="A6416">
        <v>39429</v>
      </c>
      <c r="B6416" t="s">
        <v>1800</v>
      </c>
      <c r="C6416" t="s">
        <v>3932</v>
      </c>
      <c r="E6416">
        <v>104700</v>
      </c>
      <c r="F6416">
        <v>-8.8772845953002597E-2</v>
      </c>
      <c r="G6416">
        <v>0</v>
      </c>
    </row>
    <row r="6417" spans="1:7" x14ac:dyDescent="0.25">
      <c r="A6417">
        <v>75137</v>
      </c>
      <c r="B6417" t="s">
        <v>3610</v>
      </c>
      <c r="C6417" t="s">
        <v>6396</v>
      </c>
      <c r="D6417" t="s">
        <v>8262</v>
      </c>
      <c r="E6417">
        <v>193900</v>
      </c>
      <c r="F6417">
        <v>9.4861660079051405E-2</v>
      </c>
      <c r="G6417">
        <v>65</v>
      </c>
    </row>
    <row r="6418" spans="1:7" x14ac:dyDescent="0.25">
      <c r="A6418">
        <v>3063</v>
      </c>
      <c r="B6418" t="s">
        <v>460</v>
      </c>
      <c r="C6418" t="s">
        <v>444</v>
      </c>
      <c r="D6418" t="s">
        <v>8390</v>
      </c>
      <c r="E6418">
        <v>280600</v>
      </c>
      <c r="F6418">
        <v>6.6109422492401204E-2</v>
      </c>
      <c r="G6418">
        <v>56</v>
      </c>
    </row>
    <row r="6419" spans="1:7" x14ac:dyDescent="0.25">
      <c r="A6419">
        <v>91203</v>
      </c>
      <c r="B6419" t="s">
        <v>6753</v>
      </c>
      <c r="C6419" t="s">
        <v>99</v>
      </c>
      <c r="D6419" t="s">
        <v>8256</v>
      </c>
      <c r="E6419">
        <v>565500</v>
      </c>
      <c r="F6419">
        <v>1.6720604099244901E-2</v>
      </c>
      <c r="G6419">
        <v>54</v>
      </c>
    </row>
    <row r="6420" spans="1:7" x14ac:dyDescent="0.25">
      <c r="A6420">
        <v>2719</v>
      </c>
      <c r="B6420" t="s">
        <v>391</v>
      </c>
      <c r="C6420" t="s">
        <v>106</v>
      </c>
      <c r="D6420" t="s">
        <v>8324</v>
      </c>
      <c r="E6420">
        <v>290200</v>
      </c>
      <c r="F6420">
        <v>2.41796200345423E-3</v>
      </c>
      <c r="G6420">
        <v>82</v>
      </c>
    </row>
    <row r="6421" spans="1:7" x14ac:dyDescent="0.25">
      <c r="A6421">
        <v>27576</v>
      </c>
      <c r="B6421" t="s">
        <v>2652</v>
      </c>
      <c r="C6421" t="s">
        <v>2564</v>
      </c>
      <c r="D6421" t="s">
        <v>2660</v>
      </c>
      <c r="E6421">
        <v>136900</v>
      </c>
      <c r="F6421">
        <v>0.112103980503656</v>
      </c>
      <c r="G6421">
        <v>69</v>
      </c>
    </row>
    <row r="6422" spans="1:7" x14ac:dyDescent="0.25">
      <c r="A6422">
        <v>96161</v>
      </c>
      <c r="B6422" t="s">
        <v>7327</v>
      </c>
      <c r="C6422" t="s">
        <v>99</v>
      </c>
      <c r="D6422" t="s">
        <v>8400</v>
      </c>
      <c r="E6422">
        <v>622600</v>
      </c>
      <c r="F6422">
        <v>4.6210720887245801E-2</v>
      </c>
      <c r="G6422">
        <v>77</v>
      </c>
    </row>
    <row r="6423" spans="1:7" x14ac:dyDescent="0.25">
      <c r="A6423">
        <v>15218</v>
      </c>
      <c r="B6423" t="s">
        <v>1590</v>
      </c>
      <c r="C6423" t="s">
        <v>1538</v>
      </c>
      <c r="D6423" t="s">
        <v>1587</v>
      </c>
      <c r="E6423">
        <v>143000</v>
      </c>
      <c r="F6423">
        <v>-5.4857898215466001E-2</v>
      </c>
      <c r="G6423">
        <v>63</v>
      </c>
    </row>
    <row r="6424" spans="1:7" x14ac:dyDescent="0.25">
      <c r="A6424">
        <v>50325</v>
      </c>
      <c r="B6424" t="s">
        <v>4982</v>
      </c>
      <c r="C6424" t="s">
        <v>4942</v>
      </c>
      <c r="D6424" t="s">
        <v>8371</v>
      </c>
      <c r="E6424">
        <v>288000</v>
      </c>
      <c r="F6424">
        <v>3.2998565279770402E-2</v>
      </c>
      <c r="G6424">
        <v>90</v>
      </c>
    </row>
    <row r="6425" spans="1:7" x14ac:dyDescent="0.25">
      <c r="A6425">
        <v>48625</v>
      </c>
      <c r="B6425" t="s">
        <v>591</v>
      </c>
      <c r="C6425" t="s">
        <v>4633</v>
      </c>
      <c r="E6425">
        <v>65400</v>
      </c>
      <c r="F6425">
        <v>5.9967585089140997E-2</v>
      </c>
      <c r="G6425">
        <v>63</v>
      </c>
    </row>
    <row r="6426" spans="1:7" x14ac:dyDescent="0.25">
      <c r="A6426">
        <v>73129</v>
      </c>
      <c r="B6426" t="s">
        <v>6295</v>
      </c>
      <c r="C6426" t="s">
        <v>6269</v>
      </c>
      <c r="D6426" t="s">
        <v>6295</v>
      </c>
      <c r="E6426">
        <v>42500</v>
      </c>
      <c r="F6426">
        <v>0.164383561643836</v>
      </c>
      <c r="G6426">
        <v>70</v>
      </c>
    </row>
    <row r="6427" spans="1:7" x14ac:dyDescent="0.25">
      <c r="A6427">
        <v>99516</v>
      </c>
      <c r="B6427" t="s">
        <v>7687</v>
      </c>
      <c r="C6427" t="s">
        <v>7688</v>
      </c>
      <c r="D6427" t="s">
        <v>7687</v>
      </c>
      <c r="E6427">
        <v>497800</v>
      </c>
      <c r="F6427">
        <v>4.0192926045016098E-4</v>
      </c>
      <c r="G6427">
        <v>77</v>
      </c>
    </row>
    <row r="6428" spans="1:7" x14ac:dyDescent="0.25">
      <c r="A6428">
        <v>33616</v>
      </c>
      <c r="B6428" t="s">
        <v>3445</v>
      </c>
      <c r="C6428" t="s">
        <v>3212</v>
      </c>
      <c r="D6428" t="s">
        <v>8283</v>
      </c>
      <c r="E6428">
        <v>225500</v>
      </c>
      <c r="F6428">
        <v>-6.1701189951520498E-3</v>
      </c>
      <c r="G6428">
        <v>83.5</v>
      </c>
    </row>
    <row r="6429" spans="1:7" x14ac:dyDescent="0.25">
      <c r="A6429">
        <v>45640</v>
      </c>
      <c r="B6429" t="s">
        <v>557</v>
      </c>
      <c r="C6429" t="s">
        <v>4080</v>
      </c>
      <c r="D6429" t="s">
        <v>557</v>
      </c>
      <c r="E6429">
        <v>113700</v>
      </c>
      <c r="F6429">
        <v>6.2616822429906502E-2</v>
      </c>
      <c r="G6429">
        <v>0</v>
      </c>
    </row>
    <row r="6430" spans="1:7" x14ac:dyDescent="0.25">
      <c r="A6430">
        <v>15666</v>
      </c>
      <c r="B6430" t="s">
        <v>1601</v>
      </c>
      <c r="C6430" t="s">
        <v>1538</v>
      </c>
      <c r="D6430" t="s">
        <v>1587</v>
      </c>
      <c r="E6430">
        <v>108900</v>
      </c>
      <c r="F6430">
        <v>-2.68096514745308E-2</v>
      </c>
      <c r="G6430">
        <v>85</v>
      </c>
    </row>
    <row r="6431" spans="1:7" x14ac:dyDescent="0.25">
      <c r="A6431">
        <v>92501</v>
      </c>
      <c r="B6431" t="s">
        <v>3596</v>
      </c>
      <c r="C6431" t="s">
        <v>99</v>
      </c>
      <c r="D6431" t="s">
        <v>8282</v>
      </c>
      <c r="E6431">
        <v>349000</v>
      </c>
      <c r="F6431">
        <v>4.0548598688133597E-2</v>
      </c>
      <c r="G6431">
        <v>71</v>
      </c>
    </row>
    <row r="6432" spans="1:7" x14ac:dyDescent="0.25">
      <c r="A6432">
        <v>78566</v>
      </c>
      <c r="B6432" t="s">
        <v>8470</v>
      </c>
      <c r="C6432" t="s">
        <v>6396</v>
      </c>
      <c r="D6432" t="s">
        <v>8269</v>
      </c>
      <c r="E6432">
        <v>94800</v>
      </c>
      <c r="F6432">
        <v>8.3428571428571394E-2</v>
      </c>
      <c r="G6432">
        <v>0</v>
      </c>
    </row>
    <row r="6433" spans="1:7" x14ac:dyDescent="0.25">
      <c r="A6433">
        <v>89403</v>
      </c>
      <c r="B6433" t="s">
        <v>2183</v>
      </c>
      <c r="C6433" t="s">
        <v>6849</v>
      </c>
      <c r="D6433" t="s">
        <v>8237</v>
      </c>
      <c r="E6433">
        <v>300100</v>
      </c>
      <c r="F6433">
        <v>9.0083545223392694E-2</v>
      </c>
      <c r="G6433">
        <v>67</v>
      </c>
    </row>
    <row r="6434" spans="1:7" x14ac:dyDescent="0.25">
      <c r="A6434">
        <v>16323</v>
      </c>
      <c r="B6434" t="s">
        <v>300</v>
      </c>
      <c r="C6434" t="s">
        <v>1538</v>
      </c>
      <c r="D6434" t="s">
        <v>1695</v>
      </c>
      <c r="E6434">
        <v>79600</v>
      </c>
      <c r="F6434">
        <v>3.5110533159947999E-2</v>
      </c>
      <c r="G6434">
        <v>121</v>
      </c>
    </row>
    <row r="6435" spans="1:7" x14ac:dyDescent="0.25">
      <c r="A6435">
        <v>47112</v>
      </c>
      <c r="B6435" t="s">
        <v>4549</v>
      </c>
      <c r="C6435" t="s">
        <v>4413</v>
      </c>
      <c r="D6435" t="s">
        <v>8319</v>
      </c>
      <c r="E6435">
        <v>166700</v>
      </c>
      <c r="F6435">
        <v>6.9961489088575093E-2</v>
      </c>
      <c r="G6435">
        <v>65.5</v>
      </c>
    </row>
    <row r="6436" spans="1:7" x14ac:dyDescent="0.25">
      <c r="A6436">
        <v>47720</v>
      </c>
      <c r="B6436" t="s">
        <v>4613</v>
      </c>
      <c r="C6436" t="s">
        <v>4413</v>
      </c>
      <c r="D6436" t="s">
        <v>4613</v>
      </c>
      <c r="E6436">
        <v>179200</v>
      </c>
      <c r="F6436">
        <v>7.4985002999400099E-2</v>
      </c>
      <c r="G6436">
        <v>55.5</v>
      </c>
    </row>
    <row r="6437" spans="1:7" x14ac:dyDescent="0.25">
      <c r="A6437">
        <v>6515</v>
      </c>
      <c r="B6437" t="s">
        <v>652</v>
      </c>
      <c r="C6437" t="s">
        <v>678</v>
      </c>
      <c r="D6437" t="s">
        <v>8313</v>
      </c>
      <c r="E6437">
        <v>206100</v>
      </c>
      <c r="F6437">
        <v>2.4863252113376401E-2</v>
      </c>
      <c r="G6437">
        <v>90</v>
      </c>
    </row>
    <row r="6438" spans="1:7" x14ac:dyDescent="0.25">
      <c r="A6438">
        <v>20903</v>
      </c>
      <c r="B6438" t="s">
        <v>2170</v>
      </c>
      <c r="C6438" t="s">
        <v>101</v>
      </c>
      <c r="D6438" t="s">
        <v>8259</v>
      </c>
      <c r="E6438">
        <v>371400</v>
      </c>
      <c r="F6438">
        <v>-1.7200317544323902E-2</v>
      </c>
      <c r="G6438">
        <v>76</v>
      </c>
    </row>
    <row r="6439" spans="1:7" x14ac:dyDescent="0.25">
      <c r="A6439">
        <v>92887</v>
      </c>
      <c r="B6439" t="s">
        <v>7054</v>
      </c>
      <c r="C6439" t="s">
        <v>99</v>
      </c>
      <c r="D6439" t="s">
        <v>8256</v>
      </c>
      <c r="E6439">
        <v>883500</v>
      </c>
      <c r="F6439">
        <v>-2.2460721398539499E-2</v>
      </c>
      <c r="G6439">
        <v>77</v>
      </c>
    </row>
    <row r="6440" spans="1:7" x14ac:dyDescent="0.25">
      <c r="A6440">
        <v>15012</v>
      </c>
      <c r="B6440" t="s">
        <v>1543</v>
      </c>
      <c r="C6440" t="s">
        <v>1538</v>
      </c>
      <c r="D6440" t="s">
        <v>1587</v>
      </c>
      <c r="E6440">
        <v>108900</v>
      </c>
      <c r="F6440">
        <v>-7.1611253196930902E-2</v>
      </c>
      <c r="G6440">
        <v>85</v>
      </c>
    </row>
    <row r="6441" spans="1:7" x14ac:dyDescent="0.25">
      <c r="A6441">
        <v>36571</v>
      </c>
      <c r="B6441" t="s">
        <v>3671</v>
      </c>
      <c r="C6441" t="s">
        <v>3568</v>
      </c>
      <c r="D6441" t="s">
        <v>3679</v>
      </c>
      <c r="E6441">
        <v>137000</v>
      </c>
      <c r="F6441">
        <v>3.6308623298033298E-2</v>
      </c>
      <c r="G6441">
        <v>85</v>
      </c>
    </row>
    <row r="6442" spans="1:7" x14ac:dyDescent="0.25">
      <c r="A6442">
        <v>72058</v>
      </c>
      <c r="B6442" t="s">
        <v>3718</v>
      </c>
      <c r="C6442" t="s">
        <v>6206</v>
      </c>
      <c r="D6442" t="s">
        <v>8326</v>
      </c>
      <c r="E6442">
        <v>150800</v>
      </c>
      <c r="F6442">
        <v>3.14637482900137E-2</v>
      </c>
      <c r="G6442">
        <v>72.5</v>
      </c>
    </row>
    <row r="6443" spans="1:7" x14ac:dyDescent="0.25">
      <c r="A6443">
        <v>74447</v>
      </c>
      <c r="B6443" t="s">
        <v>6365</v>
      </c>
      <c r="C6443" t="s">
        <v>6269</v>
      </c>
      <c r="D6443" t="s">
        <v>6347</v>
      </c>
      <c r="E6443">
        <v>49600</v>
      </c>
      <c r="F6443">
        <v>-9.9800399201596807E-3</v>
      </c>
      <c r="G6443">
        <v>96</v>
      </c>
    </row>
    <row r="6444" spans="1:7" x14ac:dyDescent="0.25">
      <c r="A6444">
        <v>2467</v>
      </c>
      <c r="B6444" t="s">
        <v>352</v>
      </c>
      <c r="C6444" t="s">
        <v>106</v>
      </c>
      <c r="D6444" t="s">
        <v>8271</v>
      </c>
      <c r="E6444">
        <v>1101200</v>
      </c>
      <c r="F6444">
        <v>3.9162026988770401E-2</v>
      </c>
      <c r="G6444">
        <v>75</v>
      </c>
    </row>
    <row r="6445" spans="1:7" x14ac:dyDescent="0.25">
      <c r="A6445">
        <v>45504</v>
      </c>
      <c r="B6445" t="s">
        <v>144</v>
      </c>
      <c r="C6445" t="s">
        <v>4080</v>
      </c>
      <c r="D6445" t="s">
        <v>144</v>
      </c>
      <c r="E6445">
        <v>125700</v>
      </c>
      <c r="F6445">
        <v>4.4887780548628402E-2</v>
      </c>
      <c r="G6445">
        <v>89</v>
      </c>
    </row>
    <row r="6446" spans="1:7" x14ac:dyDescent="0.25">
      <c r="A6446">
        <v>15501</v>
      </c>
      <c r="B6446" t="s">
        <v>393</v>
      </c>
      <c r="C6446" t="s">
        <v>1538</v>
      </c>
      <c r="D6446" t="s">
        <v>393</v>
      </c>
      <c r="E6446">
        <v>120700</v>
      </c>
      <c r="F6446">
        <v>4.3215211754537602E-2</v>
      </c>
      <c r="G6446">
        <v>113</v>
      </c>
    </row>
    <row r="6447" spans="1:7" x14ac:dyDescent="0.25">
      <c r="A6447">
        <v>48043</v>
      </c>
      <c r="B6447" t="s">
        <v>4644</v>
      </c>
      <c r="C6447" t="s">
        <v>4633</v>
      </c>
      <c r="D6447" t="s">
        <v>8278</v>
      </c>
      <c r="E6447">
        <v>115100</v>
      </c>
      <c r="F6447">
        <v>4.6363636363636399E-2</v>
      </c>
      <c r="G6447">
        <v>67</v>
      </c>
    </row>
    <row r="6448" spans="1:7" x14ac:dyDescent="0.25">
      <c r="A6448">
        <v>76111</v>
      </c>
      <c r="B6448" t="s">
        <v>6454</v>
      </c>
      <c r="C6448" t="s">
        <v>6396</v>
      </c>
      <c r="D6448" t="s">
        <v>8262</v>
      </c>
      <c r="E6448">
        <v>141600</v>
      </c>
      <c r="F6448">
        <v>0.109717868338558</v>
      </c>
      <c r="G6448">
        <v>55</v>
      </c>
    </row>
    <row r="6449" spans="1:7" x14ac:dyDescent="0.25">
      <c r="A6449">
        <v>56379</v>
      </c>
      <c r="B6449" t="s">
        <v>5414</v>
      </c>
      <c r="C6449" t="s">
        <v>5260</v>
      </c>
      <c r="D6449" t="s">
        <v>8404</v>
      </c>
      <c r="E6449">
        <v>192900</v>
      </c>
      <c r="F6449">
        <v>6.2224669603524199E-2</v>
      </c>
      <c r="G6449">
        <v>70</v>
      </c>
    </row>
    <row r="6450" spans="1:7" x14ac:dyDescent="0.25">
      <c r="A6450">
        <v>98057</v>
      </c>
      <c r="B6450" t="s">
        <v>7537</v>
      </c>
      <c r="C6450" t="s">
        <v>7521</v>
      </c>
      <c r="D6450" t="s">
        <v>8268</v>
      </c>
      <c r="E6450">
        <v>383000</v>
      </c>
      <c r="F6450">
        <v>4.0195545898968003E-2</v>
      </c>
      <c r="G6450">
        <v>50</v>
      </c>
    </row>
    <row r="6451" spans="1:7" x14ac:dyDescent="0.25">
      <c r="A6451">
        <v>16508</v>
      </c>
      <c r="B6451" t="s">
        <v>1710</v>
      </c>
      <c r="C6451" t="s">
        <v>1538</v>
      </c>
      <c r="D6451" t="s">
        <v>1710</v>
      </c>
      <c r="E6451">
        <v>85900</v>
      </c>
      <c r="F6451">
        <v>8.2159624413145494E-3</v>
      </c>
      <c r="G6451">
        <v>102</v>
      </c>
    </row>
    <row r="6452" spans="1:7" x14ac:dyDescent="0.25">
      <c r="A6452">
        <v>11581</v>
      </c>
      <c r="B6452" t="s">
        <v>1166</v>
      </c>
      <c r="C6452" t="s">
        <v>1075</v>
      </c>
      <c r="D6452" t="s">
        <v>8250</v>
      </c>
      <c r="E6452">
        <v>518900</v>
      </c>
      <c r="F6452">
        <v>3.8630904723779003E-2</v>
      </c>
      <c r="G6452">
        <v>122.5</v>
      </c>
    </row>
    <row r="6453" spans="1:7" x14ac:dyDescent="0.25">
      <c r="A6453">
        <v>77318</v>
      </c>
      <c r="B6453" t="s">
        <v>6486</v>
      </c>
      <c r="C6453" t="s">
        <v>6396</v>
      </c>
      <c r="D6453" t="s">
        <v>8252</v>
      </c>
      <c r="E6453">
        <v>235200</v>
      </c>
      <c r="F6453">
        <v>-9.6842105263157899E-3</v>
      </c>
      <c r="G6453">
        <v>89.5</v>
      </c>
    </row>
    <row r="6454" spans="1:7" x14ac:dyDescent="0.25">
      <c r="A6454">
        <v>38261</v>
      </c>
      <c r="B6454" t="s">
        <v>782</v>
      </c>
      <c r="C6454" t="s">
        <v>3692</v>
      </c>
      <c r="D6454" t="s">
        <v>782</v>
      </c>
      <c r="E6454">
        <v>81700</v>
      </c>
      <c r="F6454">
        <v>7.3982737361282403E-3</v>
      </c>
      <c r="G6454">
        <v>108</v>
      </c>
    </row>
    <row r="6455" spans="1:7" x14ac:dyDescent="0.25">
      <c r="A6455">
        <v>6517</v>
      </c>
      <c r="B6455" t="s">
        <v>717</v>
      </c>
      <c r="C6455" t="s">
        <v>678</v>
      </c>
      <c r="D6455" t="s">
        <v>8313</v>
      </c>
      <c r="E6455">
        <v>218700</v>
      </c>
      <c r="F6455">
        <v>4.8418024928092003E-2</v>
      </c>
      <c r="G6455">
        <v>94</v>
      </c>
    </row>
    <row r="6456" spans="1:7" x14ac:dyDescent="0.25">
      <c r="A6456">
        <v>91384</v>
      </c>
      <c r="B6456" t="s">
        <v>6924</v>
      </c>
      <c r="C6456" t="s">
        <v>99</v>
      </c>
      <c r="D6456" t="s">
        <v>8256</v>
      </c>
      <c r="E6456">
        <v>561800</v>
      </c>
      <c r="F6456">
        <v>3.7520100053600098E-3</v>
      </c>
      <c r="G6456">
        <v>59.5</v>
      </c>
    </row>
    <row r="6457" spans="1:7" x14ac:dyDescent="0.25">
      <c r="A6457">
        <v>7928</v>
      </c>
      <c r="B6457" t="s">
        <v>377</v>
      </c>
      <c r="C6457" t="s">
        <v>733</v>
      </c>
      <c r="D6457" t="s">
        <v>8250</v>
      </c>
      <c r="E6457">
        <v>783400</v>
      </c>
      <c r="F6457">
        <v>-9.0761374187558003E-2</v>
      </c>
      <c r="G6457">
        <v>105</v>
      </c>
    </row>
    <row r="6458" spans="1:7" x14ac:dyDescent="0.25">
      <c r="A6458">
        <v>46135</v>
      </c>
      <c r="B6458" t="s">
        <v>4437</v>
      </c>
      <c r="C6458" t="s">
        <v>4413</v>
      </c>
      <c r="D6458" t="s">
        <v>8292</v>
      </c>
      <c r="E6458">
        <v>138200</v>
      </c>
      <c r="F6458">
        <v>5.73833205814843E-2</v>
      </c>
      <c r="G6458">
        <v>71</v>
      </c>
    </row>
    <row r="6459" spans="1:7" x14ac:dyDescent="0.25">
      <c r="A6459">
        <v>36618</v>
      </c>
      <c r="B6459" t="s">
        <v>3679</v>
      </c>
      <c r="C6459" t="s">
        <v>3568</v>
      </c>
      <c r="D6459" t="s">
        <v>3679</v>
      </c>
      <c r="E6459">
        <v>102800</v>
      </c>
      <c r="F6459">
        <v>3.73360242179617E-2</v>
      </c>
      <c r="G6459">
        <v>89</v>
      </c>
    </row>
    <row r="6460" spans="1:7" x14ac:dyDescent="0.25">
      <c r="A6460">
        <v>97051</v>
      </c>
      <c r="B6460" t="s">
        <v>7430</v>
      </c>
      <c r="C6460" t="s">
        <v>7409</v>
      </c>
      <c r="D6460" t="s">
        <v>8281</v>
      </c>
      <c r="E6460">
        <v>279100</v>
      </c>
      <c r="F6460">
        <v>4.7672672672672702E-2</v>
      </c>
      <c r="G6460">
        <v>64</v>
      </c>
    </row>
    <row r="6461" spans="1:7" x14ac:dyDescent="0.25">
      <c r="A6461">
        <v>48084</v>
      </c>
      <c r="B6461" t="s">
        <v>515</v>
      </c>
      <c r="C6461" t="s">
        <v>4633</v>
      </c>
      <c r="D6461" t="s">
        <v>8278</v>
      </c>
      <c r="E6461">
        <v>355500</v>
      </c>
      <c r="F6461">
        <v>1.2820512820512799E-2</v>
      </c>
      <c r="G6461">
        <v>61</v>
      </c>
    </row>
    <row r="6462" spans="1:7" x14ac:dyDescent="0.25">
      <c r="A6462">
        <v>72002</v>
      </c>
      <c r="B6462" t="s">
        <v>6215</v>
      </c>
      <c r="C6462" t="s">
        <v>6206</v>
      </c>
      <c r="D6462" t="s">
        <v>8326</v>
      </c>
      <c r="E6462">
        <v>153800</v>
      </c>
      <c r="F6462">
        <v>-5.8177117000646397E-3</v>
      </c>
      <c r="G6462">
        <v>84</v>
      </c>
    </row>
    <row r="6463" spans="1:7" x14ac:dyDescent="0.25">
      <c r="A6463">
        <v>75143</v>
      </c>
      <c r="B6463" t="s">
        <v>6419</v>
      </c>
      <c r="C6463" t="s">
        <v>6396</v>
      </c>
      <c r="D6463" t="s">
        <v>1238</v>
      </c>
      <c r="E6463">
        <v>157500</v>
      </c>
      <c r="F6463">
        <v>3.9603960396039598E-2</v>
      </c>
      <c r="G6463">
        <v>69</v>
      </c>
    </row>
    <row r="6464" spans="1:7" x14ac:dyDescent="0.25">
      <c r="A6464">
        <v>21050</v>
      </c>
      <c r="B6464" t="s">
        <v>2187</v>
      </c>
      <c r="C6464" t="s">
        <v>101</v>
      </c>
      <c r="D6464" t="s">
        <v>8267</v>
      </c>
      <c r="E6464">
        <v>351500</v>
      </c>
      <c r="F6464">
        <v>1.8250289687137902E-2</v>
      </c>
      <c r="G6464">
        <v>82</v>
      </c>
    </row>
    <row r="6465" spans="1:7" x14ac:dyDescent="0.25">
      <c r="A6465">
        <v>19602</v>
      </c>
      <c r="B6465" t="s">
        <v>261</v>
      </c>
      <c r="C6465" t="s">
        <v>1538</v>
      </c>
      <c r="D6465" t="s">
        <v>261</v>
      </c>
      <c r="E6465">
        <v>36100</v>
      </c>
      <c r="F6465">
        <v>5.5555555555555601E-2</v>
      </c>
      <c r="G6465">
        <v>109</v>
      </c>
    </row>
    <row r="6466" spans="1:7" x14ac:dyDescent="0.25">
      <c r="A6466">
        <v>81101</v>
      </c>
      <c r="B6466" t="s">
        <v>6579</v>
      </c>
      <c r="C6466" t="s">
        <v>6509</v>
      </c>
      <c r="E6466">
        <v>178600</v>
      </c>
      <c r="F6466">
        <v>3.1177829099307199E-2</v>
      </c>
      <c r="G6466">
        <v>86</v>
      </c>
    </row>
    <row r="6467" spans="1:7" x14ac:dyDescent="0.25">
      <c r="A6467">
        <v>49721</v>
      </c>
      <c r="B6467" t="s">
        <v>4908</v>
      </c>
      <c r="C6467" t="s">
        <v>4633</v>
      </c>
      <c r="E6467">
        <v>100400</v>
      </c>
      <c r="F6467">
        <v>4.8016701461377903E-2</v>
      </c>
      <c r="G6467">
        <v>105</v>
      </c>
    </row>
    <row r="6468" spans="1:7" x14ac:dyDescent="0.25">
      <c r="A6468">
        <v>74401</v>
      </c>
      <c r="B6468" t="s">
        <v>6353</v>
      </c>
      <c r="C6468" t="s">
        <v>6269</v>
      </c>
      <c r="D6468" t="s">
        <v>6353</v>
      </c>
      <c r="E6468">
        <v>45600</v>
      </c>
      <c r="F6468">
        <v>1.10864745011086E-2</v>
      </c>
      <c r="G6468">
        <v>80</v>
      </c>
    </row>
    <row r="6469" spans="1:7" x14ac:dyDescent="0.25">
      <c r="A6469">
        <v>68124</v>
      </c>
      <c r="B6469" t="s">
        <v>6069</v>
      </c>
      <c r="C6469" t="s">
        <v>6064</v>
      </c>
      <c r="D6469" t="s">
        <v>8386</v>
      </c>
      <c r="E6469">
        <v>218500</v>
      </c>
      <c r="F6469">
        <v>4.5454545454545497E-2</v>
      </c>
      <c r="G6469">
        <v>56</v>
      </c>
    </row>
    <row r="6470" spans="1:7" x14ac:dyDescent="0.25">
      <c r="A6470">
        <v>19703</v>
      </c>
      <c r="B6470" t="s">
        <v>2045</v>
      </c>
      <c r="C6470" t="s">
        <v>2044</v>
      </c>
      <c r="D6470" t="s">
        <v>8293</v>
      </c>
      <c r="E6470">
        <v>216800</v>
      </c>
      <c r="F6470">
        <v>2.74881516587678E-2</v>
      </c>
      <c r="G6470">
        <v>68.5</v>
      </c>
    </row>
    <row r="6471" spans="1:7" x14ac:dyDescent="0.25">
      <c r="A6471">
        <v>75253</v>
      </c>
      <c r="B6471" t="s">
        <v>2692</v>
      </c>
      <c r="C6471" t="s">
        <v>6396</v>
      </c>
      <c r="D6471" t="s">
        <v>8262</v>
      </c>
      <c r="E6471">
        <v>168800</v>
      </c>
      <c r="F6471">
        <v>9.6103896103896094E-2</v>
      </c>
      <c r="G6471">
        <v>70</v>
      </c>
    </row>
    <row r="6472" spans="1:7" x14ac:dyDescent="0.25">
      <c r="A6472">
        <v>91011</v>
      </c>
      <c r="B6472" t="s">
        <v>6913</v>
      </c>
      <c r="C6472" t="s">
        <v>99</v>
      </c>
      <c r="D6472" t="s">
        <v>8256</v>
      </c>
      <c r="E6472">
        <v>1736200</v>
      </c>
      <c r="F6472">
        <v>-9.7530371299834606E-3</v>
      </c>
      <c r="G6472">
        <v>72</v>
      </c>
    </row>
    <row r="6473" spans="1:7" x14ac:dyDescent="0.25">
      <c r="A6473">
        <v>39705</v>
      </c>
      <c r="B6473" t="s">
        <v>2838</v>
      </c>
      <c r="C6473" t="s">
        <v>3932</v>
      </c>
      <c r="D6473" t="s">
        <v>2838</v>
      </c>
      <c r="E6473">
        <v>161300</v>
      </c>
      <c r="F6473">
        <v>4.3586550435865496E-3</v>
      </c>
      <c r="G6473">
        <v>87</v>
      </c>
    </row>
    <row r="6474" spans="1:7" x14ac:dyDescent="0.25">
      <c r="A6474">
        <v>37642</v>
      </c>
      <c r="B6474" t="s">
        <v>3788</v>
      </c>
      <c r="C6474" t="s">
        <v>3692</v>
      </c>
      <c r="D6474" t="s">
        <v>8348</v>
      </c>
      <c r="E6474">
        <v>127700</v>
      </c>
      <c r="F6474">
        <v>-2.3700305810397601E-2</v>
      </c>
      <c r="G6474">
        <v>100</v>
      </c>
    </row>
    <row r="6475" spans="1:7" x14ac:dyDescent="0.25">
      <c r="A6475">
        <v>71953</v>
      </c>
      <c r="B6475" t="s">
        <v>9178</v>
      </c>
      <c r="C6475" t="s">
        <v>6206</v>
      </c>
      <c r="E6475">
        <v>103000</v>
      </c>
      <c r="F6475">
        <v>5.7494866529774098E-2</v>
      </c>
      <c r="G6475">
        <v>0</v>
      </c>
    </row>
    <row r="6476" spans="1:7" x14ac:dyDescent="0.25">
      <c r="A6476">
        <v>13039</v>
      </c>
      <c r="B6476" t="s">
        <v>1359</v>
      </c>
      <c r="C6476" t="s">
        <v>1075</v>
      </c>
      <c r="D6476" t="s">
        <v>1396</v>
      </c>
      <c r="E6476">
        <v>170600</v>
      </c>
      <c r="F6476">
        <v>2.4009603841536602E-2</v>
      </c>
      <c r="G6476">
        <v>77</v>
      </c>
    </row>
    <row r="6477" spans="1:7" x14ac:dyDescent="0.25">
      <c r="A6477">
        <v>11692</v>
      </c>
      <c r="B6477" t="s">
        <v>1074</v>
      </c>
      <c r="C6477" t="s">
        <v>1075</v>
      </c>
      <c r="D6477" t="s">
        <v>8250</v>
      </c>
      <c r="E6477">
        <v>379600</v>
      </c>
      <c r="F6477">
        <v>8.4881394684195505E-2</v>
      </c>
      <c r="G6477">
        <v>0</v>
      </c>
    </row>
    <row r="6478" spans="1:7" x14ac:dyDescent="0.25">
      <c r="A6478">
        <v>63034</v>
      </c>
      <c r="B6478" t="s">
        <v>5851</v>
      </c>
      <c r="C6478" t="s">
        <v>5817</v>
      </c>
      <c r="D6478" t="s">
        <v>8263</v>
      </c>
      <c r="E6478">
        <v>176900</v>
      </c>
      <c r="F6478">
        <v>3.40328984685196E-3</v>
      </c>
      <c r="G6478">
        <v>91.5</v>
      </c>
    </row>
    <row r="6479" spans="1:7" x14ac:dyDescent="0.25">
      <c r="A6479">
        <v>92251</v>
      </c>
      <c r="B6479" t="s">
        <v>5830</v>
      </c>
      <c r="C6479" t="s">
        <v>99</v>
      </c>
      <c r="D6479" t="s">
        <v>6984</v>
      </c>
      <c r="E6479">
        <v>259900</v>
      </c>
      <c r="F6479">
        <v>6.1683006535947701E-2</v>
      </c>
      <c r="G6479">
        <v>73</v>
      </c>
    </row>
    <row r="6480" spans="1:7" x14ac:dyDescent="0.25">
      <c r="A6480">
        <v>7086</v>
      </c>
      <c r="B6480" t="s">
        <v>781</v>
      </c>
      <c r="C6480" t="s">
        <v>733</v>
      </c>
      <c r="D6480" t="s">
        <v>8250</v>
      </c>
      <c r="E6480">
        <v>809600</v>
      </c>
      <c r="F6480">
        <v>-8.4507042253521101E-3</v>
      </c>
      <c r="G6480">
        <v>115</v>
      </c>
    </row>
    <row r="6481" spans="1:7" x14ac:dyDescent="0.25">
      <c r="A6481">
        <v>35406</v>
      </c>
      <c r="B6481" t="s">
        <v>3608</v>
      </c>
      <c r="C6481" t="s">
        <v>3568</v>
      </c>
      <c r="D6481" t="s">
        <v>3608</v>
      </c>
      <c r="E6481">
        <v>322500</v>
      </c>
      <c r="F6481">
        <v>1.9601644008852399E-2</v>
      </c>
      <c r="G6481">
        <v>90.5</v>
      </c>
    </row>
    <row r="6482" spans="1:7" x14ac:dyDescent="0.25">
      <c r="A6482">
        <v>87301</v>
      </c>
      <c r="B6482" t="s">
        <v>6832</v>
      </c>
      <c r="C6482" t="s">
        <v>6816</v>
      </c>
      <c r="D6482" t="s">
        <v>6832</v>
      </c>
      <c r="E6482">
        <v>144900</v>
      </c>
      <c r="F6482">
        <v>6.6225165562913899E-2</v>
      </c>
      <c r="G6482">
        <v>0</v>
      </c>
    </row>
    <row r="6483" spans="1:7" x14ac:dyDescent="0.25">
      <c r="A6483">
        <v>37763</v>
      </c>
      <c r="B6483" t="s">
        <v>345</v>
      </c>
      <c r="C6483" t="s">
        <v>3692</v>
      </c>
      <c r="D6483" t="s">
        <v>3848</v>
      </c>
      <c r="E6483">
        <v>180700</v>
      </c>
      <c r="F6483">
        <v>0.14876033057851201</v>
      </c>
      <c r="G6483">
        <v>87</v>
      </c>
    </row>
    <row r="6484" spans="1:7" x14ac:dyDescent="0.25">
      <c r="A6484">
        <v>28539</v>
      </c>
      <c r="B6484" t="s">
        <v>2798</v>
      </c>
      <c r="C6484" t="s">
        <v>2564</v>
      </c>
      <c r="D6484" t="s">
        <v>2800</v>
      </c>
      <c r="E6484">
        <v>147400</v>
      </c>
      <c r="F6484">
        <v>0.109939759036145</v>
      </c>
      <c r="G6484">
        <v>96</v>
      </c>
    </row>
    <row r="6485" spans="1:7" x14ac:dyDescent="0.25">
      <c r="A6485">
        <v>20015</v>
      </c>
      <c r="B6485" t="s">
        <v>494</v>
      </c>
      <c r="C6485" t="s">
        <v>2064</v>
      </c>
      <c r="D6485" t="s">
        <v>8259</v>
      </c>
      <c r="E6485">
        <v>1026500</v>
      </c>
      <c r="F6485">
        <v>2.54745254745255E-2</v>
      </c>
      <c r="G6485">
        <v>63.5</v>
      </c>
    </row>
    <row r="6486" spans="1:7" x14ac:dyDescent="0.25">
      <c r="A6486">
        <v>7081</v>
      </c>
      <c r="B6486" t="s">
        <v>144</v>
      </c>
      <c r="C6486" t="s">
        <v>733</v>
      </c>
      <c r="D6486" t="s">
        <v>8250</v>
      </c>
      <c r="E6486">
        <v>439900</v>
      </c>
      <c r="F6486">
        <v>-1.5002239140170201E-2</v>
      </c>
      <c r="G6486">
        <v>113.5</v>
      </c>
    </row>
    <row r="6487" spans="1:7" x14ac:dyDescent="0.25">
      <c r="A6487">
        <v>17401</v>
      </c>
      <c r="B6487" t="s">
        <v>576</v>
      </c>
      <c r="C6487" t="s">
        <v>1538</v>
      </c>
      <c r="D6487" t="s">
        <v>8310</v>
      </c>
      <c r="E6487">
        <v>40600</v>
      </c>
      <c r="F6487">
        <v>2.4691358024691401E-3</v>
      </c>
      <c r="G6487">
        <v>86.5</v>
      </c>
    </row>
    <row r="6488" spans="1:7" x14ac:dyDescent="0.25">
      <c r="A6488">
        <v>65270</v>
      </c>
      <c r="B6488" t="s">
        <v>5924</v>
      </c>
      <c r="C6488" t="s">
        <v>5817</v>
      </c>
      <c r="D6488" t="s">
        <v>5924</v>
      </c>
      <c r="E6488">
        <v>95700</v>
      </c>
      <c r="F6488">
        <v>3.125E-2</v>
      </c>
      <c r="G6488">
        <v>87</v>
      </c>
    </row>
    <row r="6489" spans="1:7" x14ac:dyDescent="0.25">
      <c r="A6489">
        <v>47904</v>
      </c>
      <c r="B6489" t="s">
        <v>899</v>
      </c>
      <c r="C6489" t="s">
        <v>4413</v>
      </c>
      <c r="D6489" t="s">
        <v>8286</v>
      </c>
      <c r="E6489">
        <v>92400</v>
      </c>
      <c r="F6489">
        <v>9.8692033293697995E-2</v>
      </c>
      <c r="G6489">
        <v>59</v>
      </c>
    </row>
    <row r="6490" spans="1:7" x14ac:dyDescent="0.25">
      <c r="A6490">
        <v>90603</v>
      </c>
      <c r="B6490" t="s">
        <v>2861</v>
      </c>
      <c r="C6490" t="s">
        <v>99</v>
      </c>
      <c r="D6490" t="s">
        <v>8256</v>
      </c>
      <c r="E6490">
        <v>596200</v>
      </c>
      <c r="F6490">
        <v>1.3773167828600601E-2</v>
      </c>
      <c r="G6490">
        <v>55</v>
      </c>
    </row>
    <row r="6491" spans="1:7" x14ac:dyDescent="0.25">
      <c r="A6491">
        <v>30642</v>
      </c>
      <c r="B6491" t="s">
        <v>2254</v>
      </c>
      <c r="C6491" t="s">
        <v>2990</v>
      </c>
      <c r="E6491">
        <v>442300</v>
      </c>
      <c r="F6491">
        <v>0.17601701675086401</v>
      </c>
      <c r="G6491">
        <v>201</v>
      </c>
    </row>
    <row r="6492" spans="1:7" x14ac:dyDescent="0.25">
      <c r="A6492">
        <v>16046</v>
      </c>
      <c r="B6492" t="s">
        <v>1661</v>
      </c>
      <c r="C6492" t="s">
        <v>1538</v>
      </c>
      <c r="D6492" t="s">
        <v>1587</v>
      </c>
      <c r="E6492">
        <v>370000</v>
      </c>
      <c r="F6492">
        <v>1.5089163237311401E-2</v>
      </c>
      <c r="G6492">
        <v>84</v>
      </c>
    </row>
    <row r="6493" spans="1:7" x14ac:dyDescent="0.25">
      <c r="A6493">
        <v>15904</v>
      </c>
      <c r="B6493" t="s">
        <v>1390</v>
      </c>
      <c r="C6493" t="s">
        <v>1538</v>
      </c>
      <c r="D6493" t="s">
        <v>1259</v>
      </c>
      <c r="E6493">
        <v>118300</v>
      </c>
      <c r="F6493">
        <v>1.8072289156626498E-2</v>
      </c>
      <c r="G6493">
        <v>92</v>
      </c>
    </row>
    <row r="6494" spans="1:7" x14ac:dyDescent="0.25">
      <c r="A6494">
        <v>48059</v>
      </c>
      <c r="B6494" t="s">
        <v>4647</v>
      </c>
      <c r="C6494" t="s">
        <v>4633</v>
      </c>
      <c r="D6494" t="s">
        <v>8278</v>
      </c>
      <c r="E6494">
        <v>158600</v>
      </c>
      <c r="F6494">
        <v>4.4107965766951897E-2</v>
      </c>
      <c r="G6494">
        <v>78</v>
      </c>
    </row>
    <row r="6495" spans="1:7" x14ac:dyDescent="0.25">
      <c r="A6495">
        <v>99517</v>
      </c>
      <c r="B6495" t="s">
        <v>7687</v>
      </c>
      <c r="C6495" t="s">
        <v>7688</v>
      </c>
      <c r="D6495" t="s">
        <v>7687</v>
      </c>
      <c r="E6495">
        <v>321900</v>
      </c>
      <c r="F6495">
        <v>-9.3109869646182495E-4</v>
      </c>
      <c r="G6495">
        <v>69</v>
      </c>
    </row>
    <row r="6496" spans="1:7" x14ac:dyDescent="0.25">
      <c r="A6496">
        <v>43528</v>
      </c>
      <c r="B6496" t="s">
        <v>204</v>
      </c>
      <c r="C6496" t="s">
        <v>4080</v>
      </c>
      <c r="D6496" t="s">
        <v>4160</v>
      </c>
      <c r="E6496">
        <v>203000</v>
      </c>
      <c r="F6496">
        <v>6.4499213424226501E-2</v>
      </c>
      <c r="G6496">
        <v>65.5</v>
      </c>
    </row>
    <row r="6497" spans="1:7" x14ac:dyDescent="0.25">
      <c r="A6497">
        <v>37398</v>
      </c>
      <c r="B6497" t="s">
        <v>267</v>
      </c>
      <c r="C6497" t="s">
        <v>3692</v>
      </c>
      <c r="D6497" t="s">
        <v>8420</v>
      </c>
      <c r="E6497">
        <v>145300</v>
      </c>
      <c r="F6497">
        <v>9.2481203007518803E-2</v>
      </c>
      <c r="G6497">
        <v>89</v>
      </c>
    </row>
    <row r="6498" spans="1:7" x14ac:dyDescent="0.25">
      <c r="A6498">
        <v>23605</v>
      </c>
      <c r="B6498" t="s">
        <v>2429</v>
      </c>
      <c r="C6498" t="s">
        <v>2066</v>
      </c>
      <c r="D6498" t="s">
        <v>8266</v>
      </c>
      <c r="E6498">
        <v>136600</v>
      </c>
      <c r="F6498">
        <v>0.106969205834684</v>
      </c>
      <c r="G6498">
        <v>81.5</v>
      </c>
    </row>
    <row r="6499" spans="1:7" x14ac:dyDescent="0.25">
      <c r="A6499">
        <v>48304</v>
      </c>
      <c r="B6499" t="s">
        <v>4690</v>
      </c>
      <c r="C6499" t="s">
        <v>4633</v>
      </c>
      <c r="D6499" t="s">
        <v>8278</v>
      </c>
      <c r="E6499">
        <v>385600</v>
      </c>
      <c r="F6499">
        <v>1.18079244292837E-2</v>
      </c>
      <c r="G6499">
        <v>92</v>
      </c>
    </row>
    <row r="6500" spans="1:7" x14ac:dyDescent="0.25">
      <c r="A6500">
        <v>83442</v>
      </c>
      <c r="B6500" t="s">
        <v>6655</v>
      </c>
      <c r="C6500" t="s">
        <v>6625</v>
      </c>
      <c r="D6500" t="s">
        <v>6649</v>
      </c>
      <c r="E6500">
        <v>274100</v>
      </c>
      <c r="F6500">
        <v>0.24308390022675699</v>
      </c>
      <c r="G6500">
        <v>59.5</v>
      </c>
    </row>
    <row r="6501" spans="1:7" x14ac:dyDescent="0.25">
      <c r="A6501">
        <v>53158</v>
      </c>
      <c r="B6501" t="s">
        <v>5095</v>
      </c>
      <c r="C6501" t="s">
        <v>5049</v>
      </c>
      <c r="D6501" t="s">
        <v>8251</v>
      </c>
      <c r="E6501">
        <v>256700</v>
      </c>
      <c r="F6501">
        <v>9.4669509594882698E-2</v>
      </c>
      <c r="G6501">
        <v>66.5</v>
      </c>
    </row>
    <row r="6502" spans="1:7" x14ac:dyDescent="0.25">
      <c r="A6502">
        <v>39426</v>
      </c>
      <c r="B6502" t="s">
        <v>3983</v>
      </c>
      <c r="C6502" t="s">
        <v>3932</v>
      </c>
      <c r="D6502" t="s">
        <v>3986</v>
      </c>
      <c r="E6502">
        <v>173600</v>
      </c>
      <c r="F6502">
        <v>2.8436018957346001E-2</v>
      </c>
      <c r="G6502">
        <v>109</v>
      </c>
    </row>
    <row r="6503" spans="1:7" x14ac:dyDescent="0.25">
      <c r="A6503">
        <v>30635</v>
      </c>
      <c r="B6503" t="s">
        <v>3119</v>
      </c>
      <c r="C6503" t="s">
        <v>2990</v>
      </c>
      <c r="E6503">
        <v>99200</v>
      </c>
      <c r="F6503">
        <v>0.14417531718569801</v>
      </c>
      <c r="G6503">
        <v>0</v>
      </c>
    </row>
    <row r="6504" spans="1:7" x14ac:dyDescent="0.25">
      <c r="A6504">
        <v>6483</v>
      </c>
      <c r="B6504" t="s">
        <v>713</v>
      </c>
      <c r="C6504" t="s">
        <v>678</v>
      </c>
      <c r="D6504" t="s">
        <v>8313</v>
      </c>
      <c r="E6504">
        <v>235600</v>
      </c>
      <c r="F6504">
        <v>3.4240561896400401E-2</v>
      </c>
      <c r="G6504">
        <v>97</v>
      </c>
    </row>
    <row r="6505" spans="1:7" x14ac:dyDescent="0.25">
      <c r="A6505">
        <v>70546</v>
      </c>
      <c r="B6505" t="s">
        <v>6142</v>
      </c>
      <c r="C6505" t="s">
        <v>6091</v>
      </c>
      <c r="D6505" t="s">
        <v>6142</v>
      </c>
      <c r="E6505">
        <v>81400</v>
      </c>
      <c r="F6505">
        <v>9.1152815013404803E-2</v>
      </c>
      <c r="G6505">
        <v>0</v>
      </c>
    </row>
    <row r="6506" spans="1:7" x14ac:dyDescent="0.25">
      <c r="A6506">
        <v>2911</v>
      </c>
      <c r="B6506" t="s">
        <v>439</v>
      </c>
      <c r="C6506" t="s">
        <v>408</v>
      </c>
      <c r="D6506" t="s">
        <v>8324</v>
      </c>
      <c r="E6506">
        <v>234900</v>
      </c>
      <c r="F6506">
        <v>3.7544169611307403E-2</v>
      </c>
      <c r="G6506">
        <v>80</v>
      </c>
    </row>
    <row r="6507" spans="1:7" x14ac:dyDescent="0.25">
      <c r="A6507">
        <v>21085</v>
      </c>
      <c r="B6507" t="s">
        <v>2195</v>
      </c>
      <c r="C6507" t="s">
        <v>101</v>
      </c>
      <c r="D6507" t="s">
        <v>8267</v>
      </c>
      <c r="E6507">
        <v>243900</v>
      </c>
      <c r="F6507">
        <v>9.9378881987577591E-3</v>
      </c>
      <c r="G6507">
        <v>79</v>
      </c>
    </row>
    <row r="6508" spans="1:7" x14ac:dyDescent="0.25">
      <c r="A6508">
        <v>63049</v>
      </c>
      <c r="B6508" t="s">
        <v>5828</v>
      </c>
      <c r="C6508" t="s">
        <v>5817</v>
      </c>
      <c r="D6508" t="s">
        <v>8263</v>
      </c>
      <c r="E6508">
        <v>174800</v>
      </c>
      <c r="F6508">
        <v>5.7471264367816098E-2</v>
      </c>
      <c r="G6508">
        <v>61</v>
      </c>
    </row>
    <row r="6509" spans="1:7" x14ac:dyDescent="0.25">
      <c r="A6509">
        <v>94041</v>
      </c>
      <c r="B6509" t="s">
        <v>5933</v>
      </c>
      <c r="C6509" t="s">
        <v>99</v>
      </c>
      <c r="D6509" t="s">
        <v>8294</v>
      </c>
      <c r="E6509">
        <v>1895400</v>
      </c>
      <c r="F6509">
        <v>-9.1501701576954406E-2</v>
      </c>
      <c r="G6509">
        <v>39.5</v>
      </c>
    </row>
    <row r="6510" spans="1:7" x14ac:dyDescent="0.25">
      <c r="A6510">
        <v>95215</v>
      </c>
      <c r="B6510" t="s">
        <v>7241</v>
      </c>
      <c r="C6510" t="s">
        <v>99</v>
      </c>
      <c r="D6510" t="s">
        <v>8351</v>
      </c>
      <c r="E6510">
        <v>262200</v>
      </c>
      <c r="F6510">
        <v>7.0641077991016696E-2</v>
      </c>
      <c r="G6510">
        <v>91</v>
      </c>
    </row>
    <row r="6511" spans="1:7" x14ac:dyDescent="0.25">
      <c r="A6511">
        <v>45344</v>
      </c>
      <c r="B6511" t="s">
        <v>4361</v>
      </c>
      <c r="C6511" t="s">
        <v>4080</v>
      </c>
      <c r="D6511" t="s">
        <v>144</v>
      </c>
      <c r="E6511">
        <v>111300</v>
      </c>
      <c r="F6511">
        <v>6.3037249283667607E-2</v>
      </c>
      <c r="G6511">
        <v>64.5</v>
      </c>
    </row>
    <row r="6512" spans="1:7" x14ac:dyDescent="0.25">
      <c r="A6512">
        <v>22046</v>
      </c>
      <c r="B6512" t="s">
        <v>2324</v>
      </c>
      <c r="C6512" t="s">
        <v>2066</v>
      </c>
      <c r="D6512" t="s">
        <v>8259</v>
      </c>
      <c r="E6512">
        <v>739300</v>
      </c>
      <c r="F6512">
        <v>3.4130647643027E-2</v>
      </c>
      <c r="G6512">
        <v>53</v>
      </c>
    </row>
    <row r="6513" spans="1:7" x14ac:dyDescent="0.25">
      <c r="A6513">
        <v>2459</v>
      </c>
      <c r="B6513" t="s">
        <v>354</v>
      </c>
      <c r="C6513" t="s">
        <v>106</v>
      </c>
      <c r="D6513" t="s">
        <v>8271</v>
      </c>
      <c r="E6513">
        <v>1248600</v>
      </c>
      <c r="F6513">
        <v>-1.2261688157582501E-2</v>
      </c>
      <c r="G6513">
        <v>91</v>
      </c>
    </row>
    <row r="6514" spans="1:7" x14ac:dyDescent="0.25">
      <c r="A6514">
        <v>99037</v>
      </c>
      <c r="B6514" t="s">
        <v>7666</v>
      </c>
      <c r="C6514" t="s">
        <v>7521</v>
      </c>
      <c r="D6514" t="s">
        <v>8306</v>
      </c>
      <c r="E6514">
        <v>305000</v>
      </c>
      <c r="F6514">
        <v>8.8119871566179106E-2</v>
      </c>
      <c r="G6514">
        <v>48</v>
      </c>
    </row>
    <row r="6515" spans="1:7" x14ac:dyDescent="0.25">
      <c r="A6515">
        <v>45377</v>
      </c>
      <c r="B6515" t="s">
        <v>4369</v>
      </c>
      <c r="C6515" t="s">
        <v>4080</v>
      </c>
      <c r="D6515" t="s">
        <v>2183</v>
      </c>
      <c r="E6515">
        <v>140100</v>
      </c>
      <c r="F6515">
        <v>5.5764883195177098E-2</v>
      </c>
      <c r="G6515">
        <v>64</v>
      </c>
    </row>
    <row r="6516" spans="1:7" x14ac:dyDescent="0.25">
      <c r="A6516">
        <v>46774</v>
      </c>
      <c r="B6516" t="s">
        <v>652</v>
      </c>
      <c r="C6516" t="s">
        <v>4413</v>
      </c>
      <c r="D6516" t="s">
        <v>4517</v>
      </c>
      <c r="E6516">
        <v>141000</v>
      </c>
      <c r="F6516">
        <v>9.8130841121495296E-2</v>
      </c>
      <c r="G6516">
        <v>53</v>
      </c>
    </row>
    <row r="6517" spans="1:7" x14ac:dyDescent="0.25">
      <c r="A6517">
        <v>35080</v>
      </c>
      <c r="B6517" t="s">
        <v>3584</v>
      </c>
      <c r="C6517" t="s">
        <v>3568</v>
      </c>
      <c r="D6517" t="s">
        <v>8299</v>
      </c>
      <c r="E6517">
        <v>196200</v>
      </c>
      <c r="F6517">
        <v>7.3304157549234097E-2</v>
      </c>
      <c r="G6517">
        <v>58.5</v>
      </c>
    </row>
    <row r="6518" spans="1:7" x14ac:dyDescent="0.25">
      <c r="A6518">
        <v>73118</v>
      </c>
      <c r="B6518" t="s">
        <v>6295</v>
      </c>
      <c r="C6518" t="s">
        <v>6269</v>
      </c>
      <c r="D6518" t="s">
        <v>6295</v>
      </c>
      <c r="E6518">
        <v>146700</v>
      </c>
      <c r="F6518">
        <v>-3.4233048057932799E-2</v>
      </c>
      <c r="G6518">
        <v>83</v>
      </c>
    </row>
    <row r="6519" spans="1:7" x14ac:dyDescent="0.25">
      <c r="A6519">
        <v>85310</v>
      </c>
      <c r="B6519" t="s">
        <v>2207</v>
      </c>
      <c r="C6519" t="s">
        <v>6743</v>
      </c>
      <c r="D6519" t="s">
        <v>8264</v>
      </c>
      <c r="E6519">
        <v>326000</v>
      </c>
      <c r="F6519">
        <v>3.9872408293460899E-2</v>
      </c>
      <c r="G6519">
        <v>59.5</v>
      </c>
    </row>
    <row r="6520" spans="1:7" x14ac:dyDescent="0.25">
      <c r="A6520">
        <v>5201</v>
      </c>
      <c r="B6520" t="s">
        <v>504</v>
      </c>
      <c r="C6520" t="s">
        <v>641</v>
      </c>
      <c r="D6520" t="s">
        <v>504</v>
      </c>
      <c r="E6520">
        <v>152300</v>
      </c>
      <c r="F6520">
        <v>6.5703022339027597E-4</v>
      </c>
      <c r="G6520">
        <v>95</v>
      </c>
    </row>
    <row r="6521" spans="1:7" x14ac:dyDescent="0.25">
      <c r="A6521">
        <v>16502</v>
      </c>
      <c r="B6521" t="s">
        <v>1710</v>
      </c>
      <c r="C6521" t="s">
        <v>1538</v>
      </c>
      <c r="D6521" t="s">
        <v>1710</v>
      </c>
      <c r="E6521">
        <v>56500</v>
      </c>
      <c r="F6521">
        <v>-0.114420062695925</v>
      </c>
      <c r="G6521">
        <v>93</v>
      </c>
    </row>
    <row r="6522" spans="1:7" x14ac:dyDescent="0.25">
      <c r="A6522">
        <v>19610</v>
      </c>
      <c r="B6522" t="s">
        <v>2042</v>
      </c>
      <c r="C6522" t="s">
        <v>1538</v>
      </c>
      <c r="D6522" t="s">
        <v>261</v>
      </c>
      <c r="E6522">
        <v>228900</v>
      </c>
      <c r="F6522">
        <v>1.31233595800525E-3</v>
      </c>
      <c r="G6522">
        <v>76</v>
      </c>
    </row>
    <row r="6523" spans="1:7" x14ac:dyDescent="0.25">
      <c r="A6523">
        <v>19809</v>
      </c>
      <c r="B6523" t="s">
        <v>266</v>
      </c>
      <c r="C6523" t="s">
        <v>2044</v>
      </c>
      <c r="D6523" t="s">
        <v>8293</v>
      </c>
      <c r="E6523">
        <v>226600</v>
      </c>
      <c r="F6523">
        <v>1.3416815742397101E-2</v>
      </c>
      <c r="G6523">
        <v>68.5</v>
      </c>
    </row>
    <row r="6524" spans="1:7" x14ac:dyDescent="0.25">
      <c r="A6524">
        <v>19044</v>
      </c>
      <c r="B6524" t="s">
        <v>1968</v>
      </c>
      <c r="C6524" t="s">
        <v>1538</v>
      </c>
      <c r="D6524" t="s">
        <v>8293</v>
      </c>
      <c r="E6524">
        <v>272700</v>
      </c>
      <c r="F6524">
        <v>1.2249443207126899E-2</v>
      </c>
      <c r="G6524">
        <v>71</v>
      </c>
    </row>
    <row r="6525" spans="1:7" x14ac:dyDescent="0.25">
      <c r="A6525">
        <v>7650</v>
      </c>
      <c r="B6525" t="s">
        <v>850</v>
      </c>
      <c r="C6525" t="s">
        <v>733</v>
      </c>
      <c r="D6525" t="s">
        <v>8250</v>
      </c>
      <c r="E6525">
        <v>621800</v>
      </c>
      <c r="F6525">
        <v>2.21929968765412E-2</v>
      </c>
      <c r="G6525">
        <v>113</v>
      </c>
    </row>
    <row r="6526" spans="1:7" x14ac:dyDescent="0.25">
      <c r="A6526">
        <v>77437</v>
      </c>
      <c r="B6526" t="s">
        <v>8471</v>
      </c>
      <c r="C6526" t="s">
        <v>6396</v>
      </c>
      <c r="D6526" t="s">
        <v>8471</v>
      </c>
      <c r="E6526">
        <v>138700</v>
      </c>
      <c r="F6526">
        <v>3.89513108614232E-2</v>
      </c>
      <c r="G6526">
        <v>0</v>
      </c>
    </row>
    <row r="6527" spans="1:7" x14ac:dyDescent="0.25">
      <c r="A6527">
        <v>56304</v>
      </c>
      <c r="B6527" t="s">
        <v>3556</v>
      </c>
      <c r="C6527" t="s">
        <v>5260</v>
      </c>
      <c r="D6527" t="s">
        <v>8404</v>
      </c>
      <c r="E6527">
        <v>167700</v>
      </c>
      <c r="F6527">
        <v>7.5689544579858895E-2</v>
      </c>
      <c r="G6527">
        <v>74</v>
      </c>
    </row>
    <row r="6528" spans="1:7" x14ac:dyDescent="0.25">
      <c r="A6528">
        <v>45209</v>
      </c>
      <c r="B6528" t="s">
        <v>4333</v>
      </c>
      <c r="C6528" t="s">
        <v>4080</v>
      </c>
      <c r="D6528" t="s">
        <v>4333</v>
      </c>
      <c r="E6528">
        <v>263500</v>
      </c>
      <c r="F6528">
        <v>4.5749142203583698E-3</v>
      </c>
      <c r="G6528">
        <v>54.5</v>
      </c>
    </row>
    <row r="6529" spans="1:7" x14ac:dyDescent="0.25">
      <c r="A6529">
        <v>70062</v>
      </c>
      <c r="B6529" t="s">
        <v>6098</v>
      </c>
      <c r="C6529" t="s">
        <v>6091</v>
      </c>
      <c r="D6529" t="s">
        <v>8318</v>
      </c>
      <c r="E6529">
        <v>143200</v>
      </c>
      <c r="F6529">
        <v>0.18249380677126301</v>
      </c>
      <c r="G6529">
        <v>77</v>
      </c>
    </row>
    <row r="6530" spans="1:7" x14ac:dyDescent="0.25">
      <c r="A6530">
        <v>19015</v>
      </c>
      <c r="B6530" t="s">
        <v>1177</v>
      </c>
      <c r="C6530" t="s">
        <v>1538</v>
      </c>
      <c r="D6530" t="s">
        <v>8293</v>
      </c>
      <c r="E6530">
        <v>151200</v>
      </c>
      <c r="F6530">
        <v>6.9306930693069299E-2</v>
      </c>
      <c r="G6530">
        <v>68</v>
      </c>
    </row>
    <row r="6531" spans="1:7" x14ac:dyDescent="0.25">
      <c r="A6531">
        <v>71602</v>
      </c>
      <c r="B6531" t="s">
        <v>6208</v>
      </c>
      <c r="C6531" t="s">
        <v>6206</v>
      </c>
      <c r="D6531" t="s">
        <v>6205</v>
      </c>
      <c r="E6531">
        <v>103700</v>
      </c>
      <c r="F6531">
        <v>9.9681866383881199E-2</v>
      </c>
      <c r="G6531">
        <v>0</v>
      </c>
    </row>
    <row r="6532" spans="1:7" x14ac:dyDescent="0.25">
      <c r="A6532">
        <v>88061</v>
      </c>
      <c r="B6532" t="s">
        <v>6843</v>
      </c>
      <c r="C6532" t="s">
        <v>6816</v>
      </c>
      <c r="D6532" t="s">
        <v>6843</v>
      </c>
      <c r="E6532">
        <v>155100</v>
      </c>
      <c r="F6532">
        <v>1.9053876478318001E-2</v>
      </c>
      <c r="G6532">
        <v>0</v>
      </c>
    </row>
    <row r="6533" spans="1:7" x14ac:dyDescent="0.25">
      <c r="A6533">
        <v>8361</v>
      </c>
      <c r="B6533" t="s">
        <v>1003</v>
      </c>
      <c r="C6533" t="s">
        <v>733</v>
      </c>
      <c r="D6533" t="s">
        <v>8378</v>
      </c>
      <c r="E6533">
        <v>190900</v>
      </c>
      <c r="F6533">
        <v>2.5241675617615499E-2</v>
      </c>
      <c r="G6533">
        <v>106</v>
      </c>
    </row>
    <row r="6534" spans="1:7" x14ac:dyDescent="0.25">
      <c r="A6534">
        <v>37090</v>
      </c>
      <c r="B6534" t="s">
        <v>537</v>
      </c>
      <c r="C6534" t="s">
        <v>3692</v>
      </c>
      <c r="D6534" t="s">
        <v>8255</v>
      </c>
      <c r="E6534">
        <v>275100</v>
      </c>
      <c r="F6534">
        <v>6.4628482972136206E-2</v>
      </c>
      <c r="G6534">
        <v>75</v>
      </c>
    </row>
    <row r="6535" spans="1:7" x14ac:dyDescent="0.25">
      <c r="A6535">
        <v>83617</v>
      </c>
      <c r="B6535" t="s">
        <v>6666</v>
      </c>
      <c r="C6535" t="s">
        <v>6625</v>
      </c>
      <c r="D6535" t="s">
        <v>8317</v>
      </c>
      <c r="E6535">
        <v>237200</v>
      </c>
      <c r="F6535">
        <v>7.1364046973803094E-2</v>
      </c>
      <c r="G6535">
        <v>60</v>
      </c>
    </row>
    <row r="6536" spans="1:7" x14ac:dyDescent="0.25">
      <c r="A6536">
        <v>7751</v>
      </c>
      <c r="B6536" t="s">
        <v>879</v>
      </c>
      <c r="C6536" t="s">
        <v>733</v>
      </c>
      <c r="D6536" t="s">
        <v>8250</v>
      </c>
      <c r="E6536">
        <v>528600</v>
      </c>
      <c r="F6536">
        <v>-1.3225014169658E-3</v>
      </c>
      <c r="G6536">
        <v>112</v>
      </c>
    </row>
    <row r="6537" spans="1:7" x14ac:dyDescent="0.25">
      <c r="A6537">
        <v>75707</v>
      </c>
      <c r="B6537" t="s">
        <v>6441</v>
      </c>
      <c r="C6537" t="s">
        <v>6396</v>
      </c>
      <c r="D6537" t="s">
        <v>6441</v>
      </c>
      <c r="E6537">
        <v>197800</v>
      </c>
      <c r="F6537">
        <v>8.2649151614668903E-2</v>
      </c>
      <c r="G6537">
        <v>78</v>
      </c>
    </row>
    <row r="6538" spans="1:7" x14ac:dyDescent="0.25">
      <c r="A6538">
        <v>78737</v>
      </c>
      <c r="B6538" t="s">
        <v>5369</v>
      </c>
      <c r="C6538" t="s">
        <v>6396</v>
      </c>
      <c r="D6538" t="s">
        <v>8254</v>
      </c>
      <c r="E6538">
        <v>475200</v>
      </c>
      <c r="F6538">
        <v>4.85436893203883E-2</v>
      </c>
      <c r="G6538">
        <v>82</v>
      </c>
    </row>
    <row r="6539" spans="1:7" x14ac:dyDescent="0.25">
      <c r="A6539">
        <v>96768</v>
      </c>
      <c r="B6539" t="s">
        <v>7397</v>
      </c>
      <c r="C6539" t="s">
        <v>7368</v>
      </c>
      <c r="D6539" t="s">
        <v>8381</v>
      </c>
      <c r="E6539">
        <v>702500</v>
      </c>
      <c r="F6539">
        <v>2.30085918159313E-2</v>
      </c>
      <c r="G6539">
        <v>112</v>
      </c>
    </row>
    <row r="6540" spans="1:7" x14ac:dyDescent="0.25">
      <c r="A6540">
        <v>16105</v>
      </c>
      <c r="B6540" t="s">
        <v>1669</v>
      </c>
      <c r="C6540" t="s">
        <v>1538</v>
      </c>
      <c r="D6540" t="s">
        <v>559</v>
      </c>
      <c r="E6540">
        <v>124000</v>
      </c>
      <c r="F6540">
        <v>2.81923714759536E-2</v>
      </c>
      <c r="G6540">
        <v>107</v>
      </c>
    </row>
    <row r="6541" spans="1:7" x14ac:dyDescent="0.25">
      <c r="A6541">
        <v>45502</v>
      </c>
      <c r="B6541" t="s">
        <v>144</v>
      </c>
      <c r="C6541" t="s">
        <v>4080</v>
      </c>
      <c r="D6541" t="s">
        <v>144</v>
      </c>
      <c r="E6541">
        <v>179400</v>
      </c>
      <c r="F6541">
        <v>6.9129916567342103E-2</v>
      </c>
      <c r="G6541">
        <v>65</v>
      </c>
    </row>
    <row r="6542" spans="1:7" x14ac:dyDescent="0.25">
      <c r="A6542">
        <v>18428</v>
      </c>
      <c r="B6542" t="s">
        <v>1906</v>
      </c>
      <c r="C6542" t="s">
        <v>1538</v>
      </c>
      <c r="D6542" t="s">
        <v>8250</v>
      </c>
      <c r="E6542">
        <v>166400</v>
      </c>
      <c r="F6542">
        <v>8.9718402095612299E-2</v>
      </c>
      <c r="G6542">
        <v>104</v>
      </c>
    </row>
    <row r="6543" spans="1:7" x14ac:dyDescent="0.25">
      <c r="A6543">
        <v>38343</v>
      </c>
      <c r="B6543" t="s">
        <v>3891</v>
      </c>
      <c r="C6543" t="s">
        <v>3692</v>
      </c>
      <c r="E6543">
        <v>81100</v>
      </c>
      <c r="F6543">
        <v>4.1078305519897301E-2</v>
      </c>
      <c r="G6543">
        <v>86</v>
      </c>
    </row>
    <row r="6544" spans="1:7" x14ac:dyDescent="0.25">
      <c r="A6544">
        <v>92625</v>
      </c>
      <c r="B6544" t="s">
        <v>7029</v>
      </c>
      <c r="C6544" t="s">
        <v>99</v>
      </c>
      <c r="D6544" t="s">
        <v>8256</v>
      </c>
      <c r="E6544">
        <v>2759100</v>
      </c>
      <c r="F6544">
        <v>-3.6472627473638601E-3</v>
      </c>
      <c r="G6544">
        <v>117</v>
      </c>
    </row>
    <row r="6545" spans="1:7" x14ac:dyDescent="0.25">
      <c r="A6545">
        <v>32534</v>
      </c>
      <c r="B6545" t="s">
        <v>3278</v>
      </c>
      <c r="C6545" t="s">
        <v>3212</v>
      </c>
      <c r="D6545" t="s">
        <v>8356</v>
      </c>
      <c r="E6545">
        <v>140700</v>
      </c>
      <c r="F6545">
        <v>0.115781126090404</v>
      </c>
      <c r="G6545">
        <v>68.5</v>
      </c>
    </row>
    <row r="6546" spans="1:7" x14ac:dyDescent="0.25">
      <c r="A6546">
        <v>48193</v>
      </c>
      <c r="B6546" t="s">
        <v>3433</v>
      </c>
      <c r="C6546" t="s">
        <v>4633</v>
      </c>
      <c r="D6546" t="s">
        <v>8278</v>
      </c>
      <c r="E6546">
        <v>163300</v>
      </c>
      <c r="F6546">
        <v>2.7044025157232698E-2</v>
      </c>
      <c r="G6546">
        <v>69.5</v>
      </c>
    </row>
    <row r="6547" spans="1:7" x14ac:dyDescent="0.25">
      <c r="A6547">
        <v>85139</v>
      </c>
      <c r="B6547" t="s">
        <v>7717</v>
      </c>
      <c r="C6547" t="s">
        <v>6743</v>
      </c>
      <c r="D6547" t="s">
        <v>8264</v>
      </c>
      <c r="E6547">
        <v>208100</v>
      </c>
      <c r="F6547">
        <v>9.9894291754756906E-2</v>
      </c>
      <c r="G6547">
        <v>50</v>
      </c>
    </row>
    <row r="6548" spans="1:7" x14ac:dyDescent="0.25">
      <c r="A6548">
        <v>75474</v>
      </c>
      <c r="B6548" t="s">
        <v>6437</v>
      </c>
      <c r="C6548" t="s">
        <v>6396</v>
      </c>
      <c r="D6548" t="s">
        <v>8262</v>
      </c>
      <c r="E6548">
        <v>102800</v>
      </c>
      <c r="F6548">
        <v>4.1540020263424501E-2</v>
      </c>
      <c r="G6548">
        <v>107</v>
      </c>
    </row>
    <row r="6549" spans="1:7" x14ac:dyDescent="0.25">
      <c r="A6549">
        <v>8840</v>
      </c>
      <c r="B6549" t="s">
        <v>1056</v>
      </c>
      <c r="C6549" t="s">
        <v>733</v>
      </c>
      <c r="D6549" t="s">
        <v>8250</v>
      </c>
      <c r="E6549">
        <v>391500</v>
      </c>
      <c r="F6549">
        <v>-3.7373985738873898E-2</v>
      </c>
      <c r="G6549">
        <v>108</v>
      </c>
    </row>
    <row r="6550" spans="1:7" x14ac:dyDescent="0.25">
      <c r="A6550">
        <v>53566</v>
      </c>
      <c r="B6550" t="s">
        <v>709</v>
      </c>
      <c r="C6550" t="s">
        <v>5049</v>
      </c>
      <c r="D6550" t="s">
        <v>558</v>
      </c>
      <c r="E6550">
        <v>145900</v>
      </c>
      <c r="F6550">
        <v>4.8132183908046001E-2</v>
      </c>
      <c r="G6550">
        <v>60</v>
      </c>
    </row>
    <row r="6551" spans="1:7" x14ac:dyDescent="0.25">
      <c r="A6551">
        <v>49004</v>
      </c>
      <c r="B6551" t="s">
        <v>4771</v>
      </c>
      <c r="C6551" t="s">
        <v>4633</v>
      </c>
      <c r="D6551" t="s">
        <v>8339</v>
      </c>
      <c r="E6551">
        <v>129600</v>
      </c>
      <c r="F6551">
        <v>7.4626865671641798E-2</v>
      </c>
      <c r="G6551">
        <v>71</v>
      </c>
    </row>
    <row r="6552" spans="1:7" x14ac:dyDescent="0.25">
      <c r="A6552">
        <v>91381</v>
      </c>
      <c r="B6552" t="s">
        <v>6921</v>
      </c>
      <c r="C6552" t="s">
        <v>99</v>
      </c>
      <c r="D6552" t="s">
        <v>8256</v>
      </c>
      <c r="E6552">
        <v>765100</v>
      </c>
      <c r="F6552">
        <v>2.6842034626224701E-2</v>
      </c>
      <c r="G6552">
        <v>0</v>
      </c>
    </row>
    <row r="6553" spans="1:7" x14ac:dyDescent="0.25">
      <c r="A6553">
        <v>1501</v>
      </c>
      <c r="B6553" t="s">
        <v>194</v>
      </c>
      <c r="C6553" t="s">
        <v>106</v>
      </c>
      <c r="D6553" t="s">
        <v>222</v>
      </c>
      <c r="E6553">
        <v>275800</v>
      </c>
      <c r="F6553">
        <v>3.2185628742515002E-2</v>
      </c>
      <c r="G6553">
        <v>80.5</v>
      </c>
    </row>
    <row r="6554" spans="1:7" x14ac:dyDescent="0.25">
      <c r="A6554">
        <v>87122</v>
      </c>
      <c r="B6554" t="s">
        <v>6829</v>
      </c>
      <c r="C6554" t="s">
        <v>6816</v>
      </c>
      <c r="D6554" t="s">
        <v>6829</v>
      </c>
      <c r="E6554">
        <v>522400</v>
      </c>
      <c r="F6554">
        <v>3.5891334523101302E-2</v>
      </c>
      <c r="G6554">
        <v>109.5</v>
      </c>
    </row>
    <row r="6555" spans="1:7" x14ac:dyDescent="0.25">
      <c r="A6555">
        <v>7405</v>
      </c>
      <c r="B6555" t="s">
        <v>796</v>
      </c>
      <c r="C6555" t="s">
        <v>733</v>
      </c>
      <c r="D6555" t="s">
        <v>8250</v>
      </c>
      <c r="E6555">
        <v>439400</v>
      </c>
      <c r="F6555">
        <v>3.9016315913927603E-2</v>
      </c>
      <c r="G6555">
        <v>103</v>
      </c>
    </row>
    <row r="6556" spans="1:7" x14ac:dyDescent="0.25">
      <c r="A6556">
        <v>15009</v>
      </c>
      <c r="B6556" t="s">
        <v>1517</v>
      </c>
      <c r="C6556" t="s">
        <v>1538</v>
      </c>
      <c r="D6556" t="s">
        <v>1587</v>
      </c>
      <c r="E6556">
        <v>191600</v>
      </c>
      <c r="F6556">
        <v>7.0391061452514003E-2</v>
      </c>
      <c r="G6556">
        <v>84</v>
      </c>
    </row>
    <row r="6557" spans="1:7" x14ac:dyDescent="0.25">
      <c r="A6557">
        <v>34690</v>
      </c>
      <c r="B6557" t="s">
        <v>3543</v>
      </c>
      <c r="C6557" t="s">
        <v>3212</v>
      </c>
      <c r="D6557" t="s">
        <v>8283</v>
      </c>
      <c r="E6557">
        <v>109900</v>
      </c>
      <c r="F6557">
        <v>0.14479166666666701</v>
      </c>
      <c r="G6557">
        <v>58</v>
      </c>
    </row>
    <row r="6558" spans="1:7" x14ac:dyDescent="0.25">
      <c r="A6558">
        <v>8033</v>
      </c>
      <c r="B6558" t="s">
        <v>934</v>
      </c>
      <c r="C6558" t="s">
        <v>733</v>
      </c>
      <c r="D6558" t="s">
        <v>8293</v>
      </c>
      <c r="E6558">
        <v>448800</v>
      </c>
      <c r="F6558">
        <v>-3.1715210355987102E-2</v>
      </c>
      <c r="G6558">
        <v>107</v>
      </c>
    </row>
    <row r="6559" spans="1:7" x14ac:dyDescent="0.25">
      <c r="A6559">
        <v>33545</v>
      </c>
      <c r="B6559" t="s">
        <v>3432</v>
      </c>
      <c r="C6559" t="s">
        <v>3212</v>
      </c>
      <c r="D6559" t="s">
        <v>8283</v>
      </c>
      <c r="E6559">
        <v>237000</v>
      </c>
      <c r="F6559">
        <v>3.6292085701792702E-2</v>
      </c>
      <c r="G6559">
        <v>67</v>
      </c>
    </row>
    <row r="6560" spans="1:7" x14ac:dyDescent="0.25">
      <c r="A6560">
        <v>94945</v>
      </c>
      <c r="B6560" t="s">
        <v>7216</v>
      </c>
      <c r="C6560" t="s">
        <v>99</v>
      </c>
      <c r="D6560" t="s">
        <v>8253</v>
      </c>
      <c r="E6560">
        <v>834700</v>
      </c>
      <c r="F6560">
        <v>-2.8514897579143401E-2</v>
      </c>
      <c r="G6560">
        <v>49</v>
      </c>
    </row>
    <row r="6561" spans="1:7" x14ac:dyDescent="0.25">
      <c r="A6561">
        <v>67042</v>
      </c>
      <c r="B6561" t="s">
        <v>6011</v>
      </c>
      <c r="C6561" t="s">
        <v>5958</v>
      </c>
      <c r="D6561" t="s">
        <v>6031</v>
      </c>
      <c r="E6561">
        <v>88600</v>
      </c>
      <c r="F6561">
        <v>4.3580683156654899E-2</v>
      </c>
      <c r="G6561">
        <v>61</v>
      </c>
    </row>
    <row r="6562" spans="1:7" x14ac:dyDescent="0.25">
      <c r="A6562">
        <v>48051</v>
      </c>
      <c r="B6562" t="s">
        <v>1012</v>
      </c>
      <c r="C6562" t="s">
        <v>4633</v>
      </c>
      <c r="D6562" t="s">
        <v>8278</v>
      </c>
      <c r="E6562">
        <v>212800</v>
      </c>
      <c r="F6562">
        <v>9.0090090090090107E-3</v>
      </c>
      <c r="G6562">
        <v>61.5</v>
      </c>
    </row>
    <row r="6563" spans="1:7" x14ac:dyDescent="0.25">
      <c r="A6563">
        <v>52002</v>
      </c>
      <c r="B6563" t="s">
        <v>5008</v>
      </c>
      <c r="C6563" t="s">
        <v>4942</v>
      </c>
      <c r="D6563" t="s">
        <v>5008</v>
      </c>
      <c r="E6563">
        <v>210100</v>
      </c>
      <c r="F6563">
        <v>5.8438287153652402E-2</v>
      </c>
      <c r="G6563">
        <v>75</v>
      </c>
    </row>
    <row r="6564" spans="1:7" x14ac:dyDescent="0.25">
      <c r="A6564">
        <v>6415</v>
      </c>
      <c r="B6564" t="s">
        <v>705</v>
      </c>
      <c r="C6564" t="s">
        <v>678</v>
      </c>
      <c r="D6564" t="s">
        <v>8375</v>
      </c>
      <c r="E6564">
        <v>255000</v>
      </c>
      <c r="F6564">
        <v>1.4319809069212401E-2</v>
      </c>
      <c r="G6564">
        <v>106.5</v>
      </c>
    </row>
    <row r="6565" spans="1:7" x14ac:dyDescent="0.25">
      <c r="A6565">
        <v>16648</v>
      </c>
      <c r="B6565" t="s">
        <v>1717</v>
      </c>
      <c r="C6565" t="s">
        <v>1538</v>
      </c>
      <c r="D6565" t="s">
        <v>1712</v>
      </c>
      <c r="E6565">
        <v>175400</v>
      </c>
      <c r="F6565">
        <v>1.44592249855408E-2</v>
      </c>
      <c r="G6565">
        <v>78</v>
      </c>
    </row>
    <row r="6566" spans="1:7" x14ac:dyDescent="0.25">
      <c r="A6566">
        <v>12561</v>
      </c>
      <c r="B6566" t="s">
        <v>1310</v>
      </c>
      <c r="C6566" t="s">
        <v>1075</v>
      </c>
      <c r="D6566" t="s">
        <v>345</v>
      </c>
      <c r="E6566">
        <v>299300</v>
      </c>
      <c r="F6566">
        <v>2.95837633298934E-2</v>
      </c>
      <c r="G6566">
        <v>131</v>
      </c>
    </row>
    <row r="6567" spans="1:7" x14ac:dyDescent="0.25">
      <c r="A6567">
        <v>48323</v>
      </c>
      <c r="B6567" t="s">
        <v>4694</v>
      </c>
      <c r="C6567" t="s">
        <v>4633</v>
      </c>
      <c r="D6567" t="s">
        <v>8278</v>
      </c>
      <c r="E6567">
        <v>352300</v>
      </c>
      <c r="F6567">
        <v>3.28349457637057E-2</v>
      </c>
      <c r="G6567">
        <v>63</v>
      </c>
    </row>
    <row r="6568" spans="1:7" x14ac:dyDescent="0.25">
      <c r="A6568">
        <v>32903</v>
      </c>
      <c r="B6568" t="s">
        <v>3331</v>
      </c>
      <c r="C6568" t="s">
        <v>3212</v>
      </c>
      <c r="D6568" t="s">
        <v>8345</v>
      </c>
      <c r="E6568">
        <v>372400</v>
      </c>
      <c r="F6568">
        <v>2.3639362286970899E-2</v>
      </c>
      <c r="G6568">
        <v>67</v>
      </c>
    </row>
    <row r="6569" spans="1:7" x14ac:dyDescent="0.25">
      <c r="A6569">
        <v>33149</v>
      </c>
      <c r="B6569" t="s">
        <v>3373</v>
      </c>
      <c r="C6569" t="s">
        <v>3212</v>
      </c>
      <c r="D6569" t="s">
        <v>8265</v>
      </c>
      <c r="E6569">
        <v>1074100</v>
      </c>
      <c r="F6569">
        <v>2.0524302640171702E-3</v>
      </c>
      <c r="G6569">
        <v>218.5</v>
      </c>
    </row>
    <row r="6570" spans="1:7" x14ac:dyDescent="0.25">
      <c r="A6570">
        <v>81147</v>
      </c>
      <c r="B6570" t="s">
        <v>9179</v>
      </c>
      <c r="C6570" t="s">
        <v>6509</v>
      </c>
      <c r="E6570">
        <v>388600</v>
      </c>
      <c r="F6570">
        <v>0.17224736048265499</v>
      </c>
      <c r="G6570">
        <v>73</v>
      </c>
    </row>
    <row r="6571" spans="1:7" x14ac:dyDescent="0.25">
      <c r="A6571">
        <v>99016</v>
      </c>
      <c r="B6571" t="s">
        <v>7666</v>
      </c>
      <c r="C6571" t="s">
        <v>7521</v>
      </c>
      <c r="D6571" t="s">
        <v>8306</v>
      </c>
      <c r="E6571">
        <v>302500</v>
      </c>
      <c r="F6571">
        <v>0.102807145461174</v>
      </c>
      <c r="G6571">
        <v>57</v>
      </c>
    </row>
    <row r="6572" spans="1:7" x14ac:dyDescent="0.25">
      <c r="A6572">
        <v>8852</v>
      </c>
      <c r="B6572" t="s">
        <v>1048</v>
      </c>
      <c r="C6572" t="s">
        <v>733</v>
      </c>
      <c r="D6572" t="s">
        <v>8250</v>
      </c>
      <c r="E6572">
        <v>388500</v>
      </c>
      <c r="F6572">
        <v>2.4525316455696201E-2</v>
      </c>
      <c r="G6572">
        <v>116</v>
      </c>
    </row>
    <row r="6573" spans="1:7" x14ac:dyDescent="0.25">
      <c r="A6573">
        <v>29078</v>
      </c>
      <c r="B6573" t="s">
        <v>2886</v>
      </c>
      <c r="C6573" t="s">
        <v>2868</v>
      </c>
      <c r="D6573" t="s">
        <v>1800</v>
      </c>
      <c r="E6573">
        <v>143400</v>
      </c>
      <c r="F6573">
        <v>5.1319648093841597E-2</v>
      </c>
      <c r="G6573">
        <v>88.5</v>
      </c>
    </row>
    <row r="6574" spans="1:7" x14ac:dyDescent="0.25">
      <c r="A6574">
        <v>76501</v>
      </c>
      <c r="B6574" t="s">
        <v>466</v>
      </c>
      <c r="C6574" t="s">
        <v>6396</v>
      </c>
      <c r="D6574" t="s">
        <v>8343</v>
      </c>
      <c r="E6574">
        <v>104400</v>
      </c>
      <c r="F6574">
        <v>0.12987012987013</v>
      </c>
      <c r="G6574">
        <v>0</v>
      </c>
    </row>
    <row r="6575" spans="1:7" x14ac:dyDescent="0.25">
      <c r="A6575">
        <v>30179</v>
      </c>
      <c r="B6575" t="s">
        <v>466</v>
      </c>
      <c r="C6575" t="s">
        <v>2990</v>
      </c>
      <c r="D6575" t="s">
        <v>8261</v>
      </c>
      <c r="E6575">
        <v>147000</v>
      </c>
      <c r="F6575">
        <v>7.6134699853587104E-2</v>
      </c>
      <c r="G6575">
        <v>56</v>
      </c>
    </row>
    <row r="6576" spans="1:7" x14ac:dyDescent="0.25">
      <c r="A6576">
        <v>80903</v>
      </c>
      <c r="B6576" t="s">
        <v>6571</v>
      </c>
      <c r="C6576" t="s">
        <v>6509</v>
      </c>
      <c r="D6576" t="s">
        <v>6571</v>
      </c>
      <c r="E6576">
        <v>278500</v>
      </c>
      <c r="F6576">
        <v>8.9593114241001595E-2</v>
      </c>
      <c r="G6576">
        <v>52</v>
      </c>
    </row>
    <row r="6577" spans="1:7" x14ac:dyDescent="0.25">
      <c r="A6577">
        <v>92014</v>
      </c>
      <c r="B6577" t="s">
        <v>6958</v>
      </c>
      <c r="C6577" t="s">
        <v>99</v>
      </c>
      <c r="D6577" t="s">
        <v>8275</v>
      </c>
      <c r="E6577">
        <v>1780400</v>
      </c>
      <c r="F6577">
        <v>-4.61291186713099E-2</v>
      </c>
      <c r="G6577">
        <v>68.5</v>
      </c>
    </row>
    <row r="6578" spans="1:7" x14ac:dyDescent="0.25">
      <c r="A6578">
        <v>27948</v>
      </c>
      <c r="B6578" t="s">
        <v>2677</v>
      </c>
      <c r="C6578" t="s">
        <v>2564</v>
      </c>
      <c r="D6578" t="s">
        <v>2677</v>
      </c>
      <c r="E6578">
        <v>274700</v>
      </c>
      <c r="F6578">
        <v>2.8068862275449101E-2</v>
      </c>
      <c r="G6578">
        <v>105.5</v>
      </c>
    </row>
    <row r="6579" spans="1:7" x14ac:dyDescent="0.25">
      <c r="A6579">
        <v>55306</v>
      </c>
      <c r="B6579" t="s">
        <v>5308</v>
      </c>
      <c r="C6579" t="s">
        <v>5260</v>
      </c>
      <c r="D6579" t="s">
        <v>8314</v>
      </c>
      <c r="E6579">
        <v>308700</v>
      </c>
      <c r="F6579">
        <v>4.3610547667342799E-2</v>
      </c>
      <c r="G6579">
        <v>70.5</v>
      </c>
    </row>
    <row r="6580" spans="1:7" x14ac:dyDescent="0.25">
      <c r="A6580">
        <v>8406</v>
      </c>
      <c r="B6580" t="s">
        <v>1006</v>
      </c>
      <c r="C6580" t="s">
        <v>733</v>
      </c>
      <c r="D6580" t="s">
        <v>8369</v>
      </c>
      <c r="E6580">
        <v>270800</v>
      </c>
      <c r="F6580">
        <v>7.2900158478605398E-2</v>
      </c>
      <c r="G6580">
        <v>140</v>
      </c>
    </row>
    <row r="6581" spans="1:7" x14ac:dyDescent="0.25">
      <c r="A6581">
        <v>37416</v>
      </c>
      <c r="B6581" t="s">
        <v>3763</v>
      </c>
      <c r="C6581" t="s">
        <v>3692</v>
      </c>
      <c r="D6581" t="s">
        <v>3763</v>
      </c>
      <c r="E6581">
        <v>144900</v>
      </c>
      <c r="F6581">
        <v>7.5723830734966593E-2</v>
      </c>
      <c r="G6581">
        <v>53</v>
      </c>
    </row>
    <row r="6582" spans="1:7" x14ac:dyDescent="0.25">
      <c r="A6582">
        <v>28711</v>
      </c>
      <c r="B6582" t="s">
        <v>2834</v>
      </c>
      <c r="C6582" t="s">
        <v>2564</v>
      </c>
      <c r="D6582" t="s">
        <v>2862</v>
      </c>
      <c r="E6582">
        <v>267600</v>
      </c>
      <c r="F6582">
        <v>-6.3126624582250301E-3</v>
      </c>
      <c r="G6582">
        <v>83</v>
      </c>
    </row>
    <row r="6583" spans="1:7" x14ac:dyDescent="0.25">
      <c r="A6583">
        <v>90293</v>
      </c>
      <c r="B6583" t="s">
        <v>98</v>
      </c>
      <c r="C6583" t="s">
        <v>99</v>
      </c>
      <c r="D6583" t="s">
        <v>8256</v>
      </c>
      <c r="E6583">
        <v>764900</v>
      </c>
      <c r="F6583">
        <v>6.5410779696494002E-4</v>
      </c>
      <c r="G6583">
        <v>51</v>
      </c>
    </row>
    <row r="6584" spans="1:7" x14ac:dyDescent="0.25">
      <c r="A6584">
        <v>77302</v>
      </c>
      <c r="B6584" t="s">
        <v>6485</v>
      </c>
      <c r="C6584" t="s">
        <v>6396</v>
      </c>
      <c r="D6584" t="s">
        <v>8252</v>
      </c>
      <c r="E6584">
        <v>212400</v>
      </c>
      <c r="F6584">
        <v>4.8888888888888898E-2</v>
      </c>
      <c r="G6584">
        <v>82.5</v>
      </c>
    </row>
    <row r="6585" spans="1:7" x14ac:dyDescent="0.25">
      <c r="A6585">
        <v>72364</v>
      </c>
      <c r="B6585" t="s">
        <v>394</v>
      </c>
      <c r="C6585" t="s">
        <v>6206</v>
      </c>
      <c r="D6585" t="s">
        <v>3852</v>
      </c>
      <c r="E6585">
        <v>152400</v>
      </c>
      <c r="F6585">
        <v>6.3503140265177893E-2</v>
      </c>
      <c r="G6585">
        <v>98</v>
      </c>
    </row>
    <row r="6586" spans="1:7" x14ac:dyDescent="0.25">
      <c r="A6586">
        <v>22124</v>
      </c>
      <c r="B6586" t="s">
        <v>2326</v>
      </c>
      <c r="C6586" t="s">
        <v>2066</v>
      </c>
      <c r="D6586" t="s">
        <v>8259</v>
      </c>
      <c r="E6586">
        <v>749800</v>
      </c>
      <c r="F6586">
        <v>1.0103731644887501E-2</v>
      </c>
      <c r="G6586">
        <v>66.5</v>
      </c>
    </row>
    <row r="6587" spans="1:7" x14ac:dyDescent="0.25">
      <c r="A6587">
        <v>81623</v>
      </c>
      <c r="B6587" t="s">
        <v>5811</v>
      </c>
      <c r="C6587" t="s">
        <v>6509</v>
      </c>
      <c r="D6587" t="s">
        <v>6593</v>
      </c>
      <c r="E6587">
        <v>668400</v>
      </c>
      <c r="F6587">
        <v>3.6761284318287603E-2</v>
      </c>
      <c r="G6587">
        <v>115.5</v>
      </c>
    </row>
    <row r="6588" spans="1:7" x14ac:dyDescent="0.25">
      <c r="A6588">
        <v>77541</v>
      </c>
      <c r="B6588" t="s">
        <v>588</v>
      </c>
      <c r="C6588" t="s">
        <v>6396</v>
      </c>
      <c r="D6588" t="s">
        <v>8252</v>
      </c>
      <c r="E6588">
        <v>133100</v>
      </c>
      <c r="F6588">
        <v>1.5048908954100799E-3</v>
      </c>
      <c r="G6588">
        <v>112.5</v>
      </c>
    </row>
    <row r="6589" spans="1:7" x14ac:dyDescent="0.25">
      <c r="A6589">
        <v>84111</v>
      </c>
      <c r="B6589" t="s">
        <v>6717</v>
      </c>
      <c r="C6589" t="s">
        <v>6693</v>
      </c>
      <c r="D6589" t="s">
        <v>6717</v>
      </c>
      <c r="E6589">
        <v>323500</v>
      </c>
      <c r="F6589">
        <v>7.6539101497504203E-2</v>
      </c>
      <c r="G6589">
        <v>47</v>
      </c>
    </row>
    <row r="6590" spans="1:7" x14ac:dyDescent="0.25">
      <c r="A6590">
        <v>89138</v>
      </c>
      <c r="B6590" t="s">
        <v>6854</v>
      </c>
      <c r="C6590" t="s">
        <v>6849</v>
      </c>
      <c r="D6590" t="s">
        <v>8277</v>
      </c>
      <c r="E6590">
        <v>433500</v>
      </c>
      <c r="F6590">
        <v>4.8678720445062603E-3</v>
      </c>
      <c r="G6590">
        <v>90</v>
      </c>
    </row>
    <row r="6591" spans="1:7" x14ac:dyDescent="0.25">
      <c r="A6591">
        <v>70518</v>
      </c>
      <c r="B6591" t="s">
        <v>6134</v>
      </c>
      <c r="C6591" t="s">
        <v>6091</v>
      </c>
      <c r="D6591" t="s">
        <v>899</v>
      </c>
      <c r="E6591">
        <v>189900</v>
      </c>
      <c r="F6591">
        <v>-2.0629190304280599E-2</v>
      </c>
      <c r="G6591">
        <v>109</v>
      </c>
    </row>
    <row r="6592" spans="1:7" x14ac:dyDescent="0.25">
      <c r="A6592">
        <v>30513</v>
      </c>
      <c r="B6592" t="s">
        <v>2442</v>
      </c>
      <c r="C6592" t="s">
        <v>2990</v>
      </c>
      <c r="E6592">
        <v>215100</v>
      </c>
      <c r="F6592">
        <v>0.108191653786708</v>
      </c>
      <c r="G6592">
        <v>91</v>
      </c>
    </row>
    <row r="6593" spans="1:7" x14ac:dyDescent="0.25">
      <c r="A6593">
        <v>95110</v>
      </c>
      <c r="B6593" t="s">
        <v>7240</v>
      </c>
      <c r="C6593" t="s">
        <v>99</v>
      </c>
      <c r="D6593" t="s">
        <v>8294</v>
      </c>
      <c r="E6593">
        <v>743100</v>
      </c>
      <c r="F6593">
        <v>-0.12740723344293101</v>
      </c>
      <c r="G6593">
        <v>45</v>
      </c>
    </row>
    <row r="6594" spans="1:7" x14ac:dyDescent="0.25">
      <c r="A6594">
        <v>8008</v>
      </c>
      <c r="B6594" t="s">
        <v>923</v>
      </c>
      <c r="C6594" t="s">
        <v>733</v>
      </c>
      <c r="D6594" t="s">
        <v>8250</v>
      </c>
      <c r="E6594">
        <v>877000</v>
      </c>
      <c r="F6594">
        <v>5.1575931232091697E-3</v>
      </c>
      <c r="G6594">
        <v>161</v>
      </c>
    </row>
    <row r="6595" spans="1:7" x14ac:dyDescent="0.25">
      <c r="A6595">
        <v>33565</v>
      </c>
      <c r="B6595" t="s">
        <v>3436</v>
      </c>
      <c r="C6595" t="s">
        <v>3212</v>
      </c>
      <c r="D6595" t="s">
        <v>8283</v>
      </c>
      <c r="E6595">
        <v>261000</v>
      </c>
      <c r="F6595">
        <v>1.43801010493587E-2</v>
      </c>
      <c r="G6595">
        <v>87</v>
      </c>
    </row>
    <row r="6596" spans="1:7" x14ac:dyDescent="0.25">
      <c r="A6596">
        <v>54241</v>
      </c>
      <c r="B6596" t="s">
        <v>5191</v>
      </c>
      <c r="C6596" t="s">
        <v>5049</v>
      </c>
      <c r="D6596" t="s">
        <v>5189</v>
      </c>
      <c r="E6596">
        <v>89900</v>
      </c>
      <c r="F6596">
        <v>5.8892815076560703E-2</v>
      </c>
      <c r="G6596">
        <v>78</v>
      </c>
    </row>
    <row r="6597" spans="1:7" x14ac:dyDescent="0.25">
      <c r="A6597">
        <v>15234</v>
      </c>
      <c r="B6597" t="s">
        <v>1594</v>
      </c>
      <c r="C6597" t="s">
        <v>1538</v>
      </c>
      <c r="D6597" t="s">
        <v>1587</v>
      </c>
      <c r="E6597">
        <v>154100</v>
      </c>
      <c r="F6597">
        <v>9.9928622412562507E-2</v>
      </c>
      <c r="G6597">
        <v>61.5</v>
      </c>
    </row>
    <row r="6598" spans="1:7" x14ac:dyDescent="0.25">
      <c r="A6598">
        <v>39562</v>
      </c>
      <c r="B6598" t="s">
        <v>3996</v>
      </c>
      <c r="C6598" t="s">
        <v>3932</v>
      </c>
      <c r="D6598" t="s">
        <v>8328</v>
      </c>
      <c r="E6598">
        <v>128300</v>
      </c>
      <c r="F6598">
        <v>9.5644748078565295E-2</v>
      </c>
      <c r="G6598">
        <v>92</v>
      </c>
    </row>
    <row r="6599" spans="1:7" x14ac:dyDescent="0.25">
      <c r="A6599">
        <v>2723</v>
      </c>
      <c r="B6599" t="s">
        <v>392</v>
      </c>
      <c r="C6599" t="s">
        <v>106</v>
      </c>
      <c r="D6599" t="s">
        <v>8324</v>
      </c>
      <c r="E6599">
        <v>234500</v>
      </c>
      <c r="F6599">
        <v>2.3123909249563701E-2</v>
      </c>
      <c r="G6599">
        <v>76</v>
      </c>
    </row>
    <row r="6600" spans="1:7" x14ac:dyDescent="0.25">
      <c r="A6600">
        <v>63126</v>
      </c>
      <c r="B6600" t="s">
        <v>4019</v>
      </c>
      <c r="C6600" t="s">
        <v>5817</v>
      </c>
      <c r="D6600" t="s">
        <v>8263</v>
      </c>
      <c r="E6600">
        <v>231500</v>
      </c>
      <c r="F6600">
        <v>1.6242317822651401E-2</v>
      </c>
      <c r="G6600">
        <v>55</v>
      </c>
    </row>
    <row r="6601" spans="1:7" x14ac:dyDescent="0.25">
      <c r="A6601">
        <v>79935</v>
      </c>
      <c r="B6601" t="s">
        <v>6506</v>
      </c>
      <c r="C6601" t="s">
        <v>6396</v>
      </c>
      <c r="D6601" t="s">
        <v>6506</v>
      </c>
      <c r="E6601">
        <v>147600</v>
      </c>
      <c r="F6601">
        <v>1.16518163125428E-2</v>
      </c>
      <c r="G6601">
        <v>90</v>
      </c>
    </row>
    <row r="6602" spans="1:7" x14ac:dyDescent="0.25">
      <c r="A6602">
        <v>89433</v>
      </c>
      <c r="B6602" t="s">
        <v>6860</v>
      </c>
      <c r="C6602" t="s">
        <v>6849</v>
      </c>
      <c r="D6602" t="s">
        <v>6864</v>
      </c>
      <c r="E6602">
        <v>287000</v>
      </c>
      <c r="F6602">
        <v>3.0520646319569099E-2</v>
      </c>
      <c r="G6602">
        <v>71</v>
      </c>
    </row>
    <row r="6603" spans="1:7" x14ac:dyDescent="0.25">
      <c r="A6603">
        <v>48302</v>
      </c>
      <c r="B6603" t="s">
        <v>4690</v>
      </c>
      <c r="C6603" t="s">
        <v>4633</v>
      </c>
      <c r="D6603" t="s">
        <v>8278</v>
      </c>
      <c r="E6603">
        <v>492700</v>
      </c>
      <c r="F6603">
        <v>-5.6508577194752801E-3</v>
      </c>
      <c r="G6603">
        <v>97</v>
      </c>
    </row>
    <row r="6604" spans="1:7" x14ac:dyDescent="0.25">
      <c r="A6604">
        <v>75116</v>
      </c>
      <c r="B6604" t="s">
        <v>3610</v>
      </c>
      <c r="C6604" t="s">
        <v>6396</v>
      </c>
      <c r="D6604" t="s">
        <v>8262</v>
      </c>
      <c r="E6604">
        <v>184900</v>
      </c>
      <c r="F6604">
        <v>6.5706051873198806E-2</v>
      </c>
      <c r="G6604">
        <v>60.5</v>
      </c>
    </row>
    <row r="6605" spans="1:7" x14ac:dyDescent="0.25">
      <c r="A6605">
        <v>20151</v>
      </c>
      <c r="B6605" t="s">
        <v>2080</v>
      </c>
      <c r="C6605" t="s">
        <v>2066</v>
      </c>
      <c r="D6605" t="s">
        <v>8259</v>
      </c>
      <c r="E6605">
        <v>530500</v>
      </c>
      <c r="F6605">
        <v>2.4922720247295201E-2</v>
      </c>
      <c r="G6605">
        <v>53.5</v>
      </c>
    </row>
    <row r="6606" spans="1:7" x14ac:dyDescent="0.25">
      <c r="A6606">
        <v>38063</v>
      </c>
      <c r="B6606" t="s">
        <v>3865</v>
      </c>
      <c r="C6606" t="s">
        <v>3692</v>
      </c>
      <c r="E6606">
        <v>70400</v>
      </c>
      <c r="F6606">
        <v>6.1840120663650099E-2</v>
      </c>
      <c r="G6606">
        <v>115.5</v>
      </c>
    </row>
    <row r="6607" spans="1:7" x14ac:dyDescent="0.25">
      <c r="A6607">
        <v>2777</v>
      </c>
      <c r="B6607" t="s">
        <v>405</v>
      </c>
      <c r="C6607" t="s">
        <v>106</v>
      </c>
      <c r="D6607" t="s">
        <v>8324</v>
      </c>
      <c r="E6607">
        <v>299700</v>
      </c>
      <c r="F6607">
        <v>3.09597523219814E-2</v>
      </c>
      <c r="G6607">
        <v>78.5</v>
      </c>
    </row>
    <row r="6608" spans="1:7" x14ac:dyDescent="0.25">
      <c r="A6608">
        <v>29693</v>
      </c>
      <c r="B6608" t="s">
        <v>192</v>
      </c>
      <c r="C6608" t="s">
        <v>2868</v>
      </c>
      <c r="D6608" t="s">
        <v>2965</v>
      </c>
      <c r="E6608">
        <v>137900</v>
      </c>
      <c r="F6608">
        <v>5.3475935828876997E-2</v>
      </c>
      <c r="G6608">
        <v>92</v>
      </c>
    </row>
    <row r="6609" spans="1:7" x14ac:dyDescent="0.25">
      <c r="A6609">
        <v>10538</v>
      </c>
      <c r="B6609" t="s">
        <v>1090</v>
      </c>
      <c r="C6609" t="s">
        <v>1075</v>
      </c>
      <c r="D6609" t="s">
        <v>8250</v>
      </c>
      <c r="E6609">
        <v>1100000</v>
      </c>
      <c r="F6609">
        <v>-3.5172353302341898E-2</v>
      </c>
      <c r="G6609">
        <v>119</v>
      </c>
    </row>
    <row r="6610" spans="1:7" x14ac:dyDescent="0.25">
      <c r="A6610">
        <v>13413</v>
      </c>
      <c r="B6610" t="s">
        <v>684</v>
      </c>
      <c r="C6610" t="s">
        <v>1075</v>
      </c>
      <c r="D6610" t="s">
        <v>8366</v>
      </c>
      <c r="E6610">
        <v>182900</v>
      </c>
      <c r="F6610">
        <v>6.3372093023255804E-2</v>
      </c>
      <c r="G6610">
        <v>78</v>
      </c>
    </row>
    <row r="6611" spans="1:7" x14ac:dyDescent="0.25">
      <c r="A6611">
        <v>96821</v>
      </c>
      <c r="B6611" t="s">
        <v>7408</v>
      </c>
      <c r="C6611" t="s">
        <v>7368</v>
      </c>
      <c r="D6611" t="s">
        <v>8315</v>
      </c>
      <c r="E6611">
        <v>1263800</v>
      </c>
      <c r="F6611">
        <v>-6.4475534828632802E-2</v>
      </c>
      <c r="G6611">
        <v>88</v>
      </c>
    </row>
    <row r="6612" spans="1:7" x14ac:dyDescent="0.25">
      <c r="A6612">
        <v>13669</v>
      </c>
      <c r="B6612" t="s">
        <v>809</v>
      </c>
      <c r="C6612" t="s">
        <v>1075</v>
      </c>
      <c r="D6612" t="s">
        <v>8466</v>
      </c>
      <c r="E6612">
        <v>66800</v>
      </c>
      <c r="F6612">
        <v>-1.3293943870014801E-2</v>
      </c>
      <c r="G6612">
        <v>133.5</v>
      </c>
    </row>
    <row r="6613" spans="1:7" x14ac:dyDescent="0.25">
      <c r="A6613">
        <v>67460</v>
      </c>
      <c r="B6613" t="s">
        <v>6042</v>
      </c>
      <c r="C6613" t="s">
        <v>5958</v>
      </c>
      <c r="D6613" t="s">
        <v>6042</v>
      </c>
      <c r="E6613">
        <v>149300</v>
      </c>
      <c r="F6613">
        <v>3.60860513532269E-2</v>
      </c>
      <c r="G6613">
        <v>0</v>
      </c>
    </row>
    <row r="6614" spans="1:7" x14ac:dyDescent="0.25">
      <c r="A6614">
        <v>22205</v>
      </c>
      <c r="B6614" t="s">
        <v>356</v>
      </c>
      <c r="C6614" t="s">
        <v>2066</v>
      </c>
      <c r="D6614" t="s">
        <v>8259</v>
      </c>
      <c r="E6614">
        <v>863800</v>
      </c>
      <c r="F6614">
        <v>4.2481293748491397E-2</v>
      </c>
      <c r="G6614">
        <v>49</v>
      </c>
    </row>
    <row r="6615" spans="1:7" x14ac:dyDescent="0.25">
      <c r="A6615">
        <v>33549</v>
      </c>
      <c r="B6615" t="s">
        <v>3434</v>
      </c>
      <c r="C6615" t="s">
        <v>3212</v>
      </c>
      <c r="D6615" t="s">
        <v>8283</v>
      </c>
      <c r="E6615">
        <v>258800</v>
      </c>
      <c r="F6615">
        <v>3.9775010044194502E-2</v>
      </c>
      <c r="G6615">
        <v>74</v>
      </c>
    </row>
    <row r="6616" spans="1:7" x14ac:dyDescent="0.25">
      <c r="A6616">
        <v>75801</v>
      </c>
      <c r="B6616" t="s">
        <v>8472</v>
      </c>
      <c r="C6616" t="s">
        <v>6396</v>
      </c>
      <c r="D6616" t="s">
        <v>8472</v>
      </c>
      <c r="E6616">
        <v>81800</v>
      </c>
      <c r="F6616">
        <v>-5.5427251732101598E-2</v>
      </c>
      <c r="G6616">
        <v>0</v>
      </c>
    </row>
    <row r="6617" spans="1:7" x14ac:dyDescent="0.25">
      <c r="A6617">
        <v>29662</v>
      </c>
      <c r="B6617" t="s">
        <v>2959</v>
      </c>
      <c r="C6617" t="s">
        <v>2868</v>
      </c>
      <c r="D6617" t="s">
        <v>8303</v>
      </c>
      <c r="E6617">
        <v>180100</v>
      </c>
      <c r="F6617">
        <v>4.8922539312754802E-2</v>
      </c>
      <c r="G6617">
        <v>60</v>
      </c>
    </row>
    <row r="6618" spans="1:7" x14ac:dyDescent="0.25">
      <c r="A6618">
        <v>15232</v>
      </c>
      <c r="B6618" t="s">
        <v>1587</v>
      </c>
      <c r="C6618" t="s">
        <v>1538</v>
      </c>
      <c r="D6618" t="s">
        <v>1587</v>
      </c>
      <c r="E6618">
        <v>400400</v>
      </c>
      <c r="F6618">
        <v>2.9305912596401001E-2</v>
      </c>
      <c r="G6618">
        <v>66.5</v>
      </c>
    </row>
    <row r="6619" spans="1:7" x14ac:dyDescent="0.25">
      <c r="A6619">
        <v>80751</v>
      </c>
      <c r="B6619" t="s">
        <v>216</v>
      </c>
      <c r="C6619" t="s">
        <v>6509</v>
      </c>
      <c r="D6619" t="s">
        <v>216</v>
      </c>
      <c r="E6619">
        <v>161300</v>
      </c>
      <c r="F6619">
        <v>0.160431654676259</v>
      </c>
      <c r="G6619">
        <v>74</v>
      </c>
    </row>
    <row r="6620" spans="1:7" x14ac:dyDescent="0.25">
      <c r="A6620">
        <v>43506</v>
      </c>
      <c r="B6620" t="s">
        <v>4142</v>
      </c>
      <c r="C6620" t="s">
        <v>4080</v>
      </c>
      <c r="E6620">
        <v>117200</v>
      </c>
      <c r="F6620">
        <v>5.5855855855855903E-2</v>
      </c>
      <c r="G6620">
        <v>58</v>
      </c>
    </row>
    <row r="6621" spans="1:7" x14ac:dyDescent="0.25">
      <c r="A6621">
        <v>18705</v>
      </c>
      <c r="B6621" t="s">
        <v>1931</v>
      </c>
      <c r="C6621" t="s">
        <v>1538</v>
      </c>
      <c r="D6621" t="s">
        <v>8358</v>
      </c>
      <c r="E6621">
        <v>71000</v>
      </c>
      <c r="F6621">
        <v>-4.2075736325385702E-3</v>
      </c>
      <c r="G6621">
        <v>112</v>
      </c>
    </row>
    <row r="6622" spans="1:7" x14ac:dyDescent="0.25">
      <c r="A6622">
        <v>75134</v>
      </c>
      <c r="B6622" t="s">
        <v>205</v>
      </c>
      <c r="C6622" t="s">
        <v>6396</v>
      </c>
      <c r="D6622" t="s">
        <v>8262</v>
      </c>
      <c r="E6622">
        <v>179700</v>
      </c>
      <c r="F6622">
        <v>0.14240305149396101</v>
      </c>
      <c r="G6622">
        <v>54</v>
      </c>
    </row>
    <row r="6623" spans="1:7" x14ac:dyDescent="0.25">
      <c r="A6623">
        <v>24354</v>
      </c>
      <c r="B6623" t="s">
        <v>394</v>
      </c>
      <c r="C6623" t="s">
        <v>2066</v>
      </c>
      <c r="E6623">
        <v>83900</v>
      </c>
      <c r="F6623">
        <v>1.9441069258809202E-2</v>
      </c>
      <c r="G6623">
        <v>100.5</v>
      </c>
    </row>
    <row r="6624" spans="1:7" x14ac:dyDescent="0.25">
      <c r="A6624">
        <v>31709</v>
      </c>
      <c r="B6624" t="s">
        <v>8473</v>
      </c>
      <c r="C6624" t="s">
        <v>2990</v>
      </c>
      <c r="D6624" t="s">
        <v>8473</v>
      </c>
      <c r="E6624">
        <v>93000</v>
      </c>
      <c r="F6624">
        <v>1.0869565217391301E-2</v>
      </c>
      <c r="G6624">
        <v>0</v>
      </c>
    </row>
    <row r="6625" spans="1:7" x14ac:dyDescent="0.25">
      <c r="A6625">
        <v>19465</v>
      </c>
      <c r="B6625" t="s">
        <v>2018</v>
      </c>
      <c r="C6625" t="s">
        <v>1538</v>
      </c>
      <c r="D6625" t="s">
        <v>8293</v>
      </c>
      <c r="E6625">
        <v>286000</v>
      </c>
      <c r="F6625">
        <v>1.85185185185185E-2</v>
      </c>
      <c r="G6625">
        <v>87</v>
      </c>
    </row>
    <row r="6626" spans="1:7" x14ac:dyDescent="0.25">
      <c r="A6626">
        <v>29601</v>
      </c>
      <c r="B6626" t="s">
        <v>419</v>
      </c>
      <c r="C6626" t="s">
        <v>2868</v>
      </c>
      <c r="D6626" t="s">
        <v>8303</v>
      </c>
      <c r="E6626">
        <v>247200</v>
      </c>
      <c r="F6626">
        <v>-4.5191193511008101E-2</v>
      </c>
      <c r="G6626">
        <v>62</v>
      </c>
    </row>
    <row r="6627" spans="1:7" x14ac:dyDescent="0.25">
      <c r="A6627">
        <v>60546</v>
      </c>
      <c r="B6627" t="s">
        <v>3596</v>
      </c>
      <c r="C6627" t="s">
        <v>5519</v>
      </c>
      <c r="D6627" t="s">
        <v>8251</v>
      </c>
      <c r="E6627">
        <v>278700</v>
      </c>
      <c r="F6627">
        <v>7.5921908893709297E-3</v>
      </c>
      <c r="G6627">
        <v>95</v>
      </c>
    </row>
    <row r="6628" spans="1:7" x14ac:dyDescent="0.25">
      <c r="A6628">
        <v>20724</v>
      </c>
      <c r="B6628" t="s">
        <v>2120</v>
      </c>
      <c r="C6628" t="s">
        <v>101</v>
      </c>
      <c r="D6628" t="s">
        <v>8259</v>
      </c>
      <c r="E6628">
        <v>326200</v>
      </c>
      <c r="F6628">
        <v>3.9846987567739897E-2</v>
      </c>
      <c r="G6628">
        <v>76.5</v>
      </c>
    </row>
    <row r="6629" spans="1:7" x14ac:dyDescent="0.25">
      <c r="A6629">
        <v>97459</v>
      </c>
      <c r="B6629" t="s">
        <v>4322</v>
      </c>
      <c r="C6629" t="s">
        <v>7409</v>
      </c>
      <c r="D6629" t="s">
        <v>7478</v>
      </c>
      <c r="E6629">
        <v>230200</v>
      </c>
      <c r="F6629">
        <v>6.8213457076566106E-2</v>
      </c>
      <c r="G6629">
        <v>84</v>
      </c>
    </row>
    <row r="6630" spans="1:7" x14ac:dyDescent="0.25">
      <c r="A6630">
        <v>49660</v>
      </c>
      <c r="B6630" t="s">
        <v>4895</v>
      </c>
      <c r="C6630" t="s">
        <v>4633</v>
      </c>
      <c r="E6630">
        <v>138400</v>
      </c>
      <c r="F6630">
        <v>9.6671949286846304E-2</v>
      </c>
      <c r="G6630">
        <v>96.5</v>
      </c>
    </row>
    <row r="6631" spans="1:7" x14ac:dyDescent="0.25">
      <c r="A6631">
        <v>93280</v>
      </c>
      <c r="B6631" t="s">
        <v>7092</v>
      </c>
      <c r="C6631" t="s">
        <v>99</v>
      </c>
      <c r="D6631" t="s">
        <v>7095</v>
      </c>
      <c r="E6631">
        <v>193900</v>
      </c>
      <c r="F6631">
        <v>7.8420467185761997E-2</v>
      </c>
      <c r="G6631">
        <v>73</v>
      </c>
    </row>
    <row r="6632" spans="1:7" x14ac:dyDescent="0.25">
      <c r="A6632">
        <v>95817</v>
      </c>
      <c r="B6632" t="s">
        <v>7308</v>
      </c>
      <c r="C6632" t="s">
        <v>99</v>
      </c>
      <c r="D6632" t="s">
        <v>8273</v>
      </c>
      <c r="E6632">
        <v>385700</v>
      </c>
      <c r="F6632">
        <v>6.0489414352488301E-2</v>
      </c>
      <c r="G6632">
        <v>46.5</v>
      </c>
    </row>
    <row r="6633" spans="1:7" x14ac:dyDescent="0.25">
      <c r="A6633">
        <v>12524</v>
      </c>
      <c r="B6633" t="s">
        <v>1301</v>
      </c>
      <c r="C6633" t="s">
        <v>1075</v>
      </c>
      <c r="D6633" t="s">
        <v>8250</v>
      </c>
      <c r="E6633">
        <v>293700</v>
      </c>
      <c r="F6633">
        <v>6.14383809179617E-2</v>
      </c>
      <c r="G6633">
        <v>120</v>
      </c>
    </row>
    <row r="6634" spans="1:7" x14ac:dyDescent="0.25">
      <c r="A6634">
        <v>3055</v>
      </c>
      <c r="B6634" t="s">
        <v>238</v>
      </c>
      <c r="C6634" t="s">
        <v>444</v>
      </c>
      <c r="D6634" t="s">
        <v>8390</v>
      </c>
      <c r="E6634">
        <v>276000</v>
      </c>
      <c r="F6634">
        <v>4.6643913538111502E-2</v>
      </c>
      <c r="G6634">
        <v>62.5</v>
      </c>
    </row>
    <row r="6635" spans="1:7" x14ac:dyDescent="0.25">
      <c r="A6635">
        <v>11754</v>
      </c>
      <c r="B6635" t="s">
        <v>1190</v>
      </c>
      <c r="C6635" t="s">
        <v>1075</v>
      </c>
      <c r="D6635" t="s">
        <v>8250</v>
      </c>
      <c r="E6635">
        <v>454900</v>
      </c>
      <c r="F6635">
        <v>5.32530678397777E-2</v>
      </c>
      <c r="G6635">
        <v>111</v>
      </c>
    </row>
    <row r="6636" spans="1:7" x14ac:dyDescent="0.25">
      <c r="A6636">
        <v>33935</v>
      </c>
      <c r="B6636" t="s">
        <v>3493</v>
      </c>
      <c r="C6636" t="s">
        <v>3212</v>
      </c>
      <c r="D6636" t="s">
        <v>3414</v>
      </c>
      <c r="E6636">
        <v>129700</v>
      </c>
      <c r="F6636">
        <v>7.9933388842631098E-2</v>
      </c>
      <c r="G6636">
        <v>82</v>
      </c>
    </row>
    <row r="6637" spans="1:7" x14ac:dyDescent="0.25">
      <c r="A6637">
        <v>77707</v>
      </c>
      <c r="B6637" t="s">
        <v>6976</v>
      </c>
      <c r="C6637" t="s">
        <v>6396</v>
      </c>
      <c r="D6637" t="s">
        <v>8388</v>
      </c>
      <c r="E6637">
        <v>124100</v>
      </c>
      <c r="F6637">
        <v>6.1591103507271198E-2</v>
      </c>
      <c r="G6637">
        <v>0</v>
      </c>
    </row>
    <row r="6638" spans="1:7" x14ac:dyDescent="0.25">
      <c r="A6638">
        <v>50313</v>
      </c>
      <c r="B6638" t="s">
        <v>4980</v>
      </c>
      <c r="C6638" t="s">
        <v>4942</v>
      </c>
      <c r="D6638" t="s">
        <v>8371</v>
      </c>
      <c r="E6638">
        <v>122400</v>
      </c>
      <c r="F6638">
        <v>6.25E-2</v>
      </c>
      <c r="G6638">
        <v>62.5</v>
      </c>
    </row>
    <row r="6639" spans="1:7" x14ac:dyDescent="0.25">
      <c r="A6639">
        <v>29572</v>
      </c>
      <c r="B6639" t="s">
        <v>2940</v>
      </c>
      <c r="C6639" t="s">
        <v>2868</v>
      </c>
      <c r="D6639" t="s">
        <v>8312</v>
      </c>
      <c r="E6639">
        <v>193400</v>
      </c>
      <c r="F6639">
        <v>5.3950953678474099E-2</v>
      </c>
      <c r="G6639">
        <v>129.5</v>
      </c>
    </row>
    <row r="6640" spans="1:7" x14ac:dyDescent="0.25">
      <c r="A6640">
        <v>91746</v>
      </c>
      <c r="B6640" t="s">
        <v>6935</v>
      </c>
      <c r="C6640" t="s">
        <v>99</v>
      </c>
      <c r="D6640" t="s">
        <v>8256</v>
      </c>
      <c r="E6640">
        <v>492000</v>
      </c>
      <c r="F6640">
        <v>2.5641025641025599E-2</v>
      </c>
      <c r="G6640">
        <v>63</v>
      </c>
    </row>
    <row r="6641" spans="1:7" x14ac:dyDescent="0.25">
      <c r="A6641">
        <v>44420</v>
      </c>
      <c r="B6641" t="s">
        <v>1702</v>
      </c>
      <c r="C6641" t="s">
        <v>4080</v>
      </c>
      <c r="D6641" t="s">
        <v>8379</v>
      </c>
      <c r="E6641">
        <v>76000</v>
      </c>
      <c r="F6641">
        <v>1.7402945113788499E-2</v>
      </c>
      <c r="G6641">
        <v>73</v>
      </c>
    </row>
    <row r="6642" spans="1:7" x14ac:dyDescent="0.25">
      <c r="A6642">
        <v>95366</v>
      </c>
      <c r="B6642" t="s">
        <v>7263</v>
      </c>
      <c r="C6642" t="s">
        <v>99</v>
      </c>
      <c r="D6642" t="s">
        <v>8351</v>
      </c>
      <c r="E6642">
        <v>470300</v>
      </c>
      <c r="F6642">
        <v>5.4720789414667001E-2</v>
      </c>
      <c r="G6642">
        <v>50</v>
      </c>
    </row>
    <row r="6643" spans="1:7" x14ac:dyDescent="0.25">
      <c r="A6643">
        <v>68136</v>
      </c>
      <c r="B6643" t="s">
        <v>6069</v>
      </c>
      <c r="C6643" t="s">
        <v>6064</v>
      </c>
      <c r="D6643" t="s">
        <v>8386</v>
      </c>
      <c r="E6643">
        <v>264200</v>
      </c>
      <c r="F6643">
        <v>2.2841656987998501E-2</v>
      </c>
      <c r="G6643">
        <v>60</v>
      </c>
    </row>
    <row r="6644" spans="1:7" x14ac:dyDescent="0.25">
      <c r="A6644">
        <v>11370</v>
      </c>
      <c r="B6644" t="s">
        <v>1074</v>
      </c>
      <c r="C6644" t="s">
        <v>1075</v>
      </c>
      <c r="D6644" t="s">
        <v>8250</v>
      </c>
      <c r="E6644">
        <v>691200</v>
      </c>
      <c r="F6644">
        <v>2.20316427620878E-2</v>
      </c>
      <c r="G6644">
        <v>160</v>
      </c>
    </row>
    <row r="6645" spans="1:7" x14ac:dyDescent="0.25">
      <c r="A6645">
        <v>2351</v>
      </c>
      <c r="B6645" t="s">
        <v>341</v>
      </c>
      <c r="C6645" t="s">
        <v>106</v>
      </c>
      <c r="D6645" t="s">
        <v>8271</v>
      </c>
      <c r="E6645">
        <v>369400</v>
      </c>
      <c r="F6645">
        <v>2.7252502780867601E-2</v>
      </c>
      <c r="G6645">
        <v>72</v>
      </c>
    </row>
    <row r="6646" spans="1:7" x14ac:dyDescent="0.25">
      <c r="A6646">
        <v>8830</v>
      </c>
      <c r="B6646" t="s">
        <v>719</v>
      </c>
      <c r="C6646" t="s">
        <v>733</v>
      </c>
      <c r="D6646" t="s">
        <v>8250</v>
      </c>
      <c r="E6646">
        <v>292400</v>
      </c>
      <c r="F6646">
        <v>4.8109965635738799E-3</v>
      </c>
      <c r="G6646">
        <v>102</v>
      </c>
    </row>
    <row r="6647" spans="1:7" x14ac:dyDescent="0.25">
      <c r="A6647">
        <v>2188</v>
      </c>
      <c r="B6647" t="s">
        <v>330</v>
      </c>
      <c r="C6647" t="s">
        <v>106</v>
      </c>
      <c r="D6647" t="s">
        <v>8271</v>
      </c>
      <c r="E6647">
        <v>399800</v>
      </c>
      <c r="F6647">
        <v>1.3434727503168599E-2</v>
      </c>
      <c r="G6647">
        <v>64.5</v>
      </c>
    </row>
    <row r="6648" spans="1:7" x14ac:dyDescent="0.25">
      <c r="A6648">
        <v>54603</v>
      </c>
      <c r="B6648" t="s">
        <v>5216</v>
      </c>
      <c r="C6648" t="s">
        <v>5049</v>
      </c>
      <c r="D6648" t="s">
        <v>8323</v>
      </c>
      <c r="E6648">
        <v>132700</v>
      </c>
      <c r="F6648">
        <v>4.4881889763779499E-2</v>
      </c>
      <c r="G6648">
        <v>59</v>
      </c>
    </row>
    <row r="6649" spans="1:7" x14ac:dyDescent="0.25">
      <c r="A6649">
        <v>59912</v>
      </c>
      <c r="B6649" t="s">
        <v>5516</v>
      </c>
      <c r="C6649" t="s">
        <v>5488</v>
      </c>
      <c r="D6649" t="s">
        <v>5514</v>
      </c>
      <c r="E6649">
        <v>275500</v>
      </c>
      <c r="F6649">
        <v>4.5937737281700801E-2</v>
      </c>
      <c r="G6649">
        <v>77</v>
      </c>
    </row>
    <row r="6650" spans="1:7" x14ac:dyDescent="0.25">
      <c r="A6650">
        <v>13057</v>
      </c>
      <c r="B6650" t="s">
        <v>1372</v>
      </c>
      <c r="C6650" t="s">
        <v>1075</v>
      </c>
      <c r="D6650" t="s">
        <v>1396</v>
      </c>
      <c r="E6650">
        <v>133400</v>
      </c>
      <c r="F6650">
        <v>3.8132295719844403E-2</v>
      </c>
      <c r="G6650">
        <v>84</v>
      </c>
    </row>
    <row r="6651" spans="1:7" x14ac:dyDescent="0.25">
      <c r="A6651">
        <v>21550</v>
      </c>
      <c r="B6651" t="s">
        <v>2242</v>
      </c>
      <c r="C6651" t="s">
        <v>101</v>
      </c>
      <c r="E6651">
        <v>162400</v>
      </c>
      <c r="F6651">
        <v>4.6391752577319603E-2</v>
      </c>
      <c r="G6651">
        <v>135.5</v>
      </c>
    </row>
    <row r="6652" spans="1:7" x14ac:dyDescent="0.25">
      <c r="A6652">
        <v>21108</v>
      </c>
      <c r="B6652" t="s">
        <v>2191</v>
      </c>
      <c r="C6652" t="s">
        <v>101</v>
      </c>
      <c r="D6652" t="s">
        <v>8267</v>
      </c>
      <c r="E6652">
        <v>415000</v>
      </c>
      <c r="F6652">
        <v>-3.8406144983197301E-3</v>
      </c>
      <c r="G6652">
        <v>87</v>
      </c>
    </row>
    <row r="6653" spans="1:7" x14ac:dyDescent="0.25">
      <c r="A6653">
        <v>79903</v>
      </c>
      <c r="B6653" t="s">
        <v>6506</v>
      </c>
      <c r="C6653" t="s">
        <v>6396</v>
      </c>
      <c r="D6653" t="s">
        <v>6506</v>
      </c>
      <c r="E6653">
        <v>101600</v>
      </c>
      <c r="F6653">
        <v>4.2051282051282099E-2</v>
      </c>
      <c r="G6653">
        <v>90</v>
      </c>
    </row>
    <row r="6654" spans="1:7" x14ac:dyDescent="0.25">
      <c r="A6654">
        <v>39520</v>
      </c>
      <c r="B6654" t="s">
        <v>3991</v>
      </c>
      <c r="C6654" t="s">
        <v>3932</v>
      </c>
      <c r="D6654" t="s">
        <v>8328</v>
      </c>
      <c r="E6654">
        <v>155000</v>
      </c>
      <c r="F6654">
        <v>-1.3994910941475799E-2</v>
      </c>
      <c r="G6654">
        <v>71</v>
      </c>
    </row>
    <row r="6655" spans="1:7" x14ac:dyDescent="0.25">
      <c r="A6655">
        <v>32310</v>
      </c>
      <c r="B6655" t="s">
        <v>3255</v>
      </c>
      <c r="C6655" t="s">
        <v>3212</v>
      </c>
      <c r="D6655" t="s">
        <v>3255</v>
      </c>
      <c r="E6655">
        <v>89500</v>
      </c>
      <c r="F6655">
        <v>9.4132029339853304E-2</v>
      </c>
      <c r="G6655">
        <v>114</v>
      </c>
    </row>
    <row r="6656" spans="1:7" x14ac:dyDescent="0.25">
      <c r="A6656">
        <v>92010</v>
      </c>
      <c r="B6656" t="s">
        <v>6957</v>
      </c>
      <c r="C6656" t="s">
        <v>99</v>
      </c>
      <c r="D6656" t="s">
        <v>8275</v>
      </c>
      <c r="E6656">
        <v>746100</v>
      </c>
      <c r="F6656">
        <v>-1.1133200795228599E-2</v>
      </c>
      <c r="G6656">
        <v>65</v>
      </c>
    </row>
    <row r="6657" spans="1:7" x14ac:dyDescent="0.25">
      <c r="A6657">
        <v>36106</v>
      </c>
      <c r="B6657" t="s">
        <v>1008</v>
      </c>
      <c r="C6657" t="s">
        <v>3568</v>
      </c>
      <c r="D6657" t="s">
        <v>1008</v>
      </c>
      <c r="E6657">
        <v>128200</v>
      </c>
      <c r="F6657">
        <v>3.1298904538341202E-3</v>
      </c>
      <c r="G6657">
        <v>85</v>
      </c>
    </row>
    <row r="6658" spans="1:7" x14ac:dyDescent="0.25">
      <c r="A6658">
        <v>92865</v>
      </c>
      <c r="B6658" t="s">
        <v>175</v>
      </c>
      <c r="C6658" t="s">
        <v>99</v>
      </c>
      <c r="D6658" t="s">
        <v>8256</v>
      </c>
      <c r="E6658">
        <v>664500</v>
      </c>
      <c r="F6658">
        <v>-4.6434991012582402E-3</v>
      </c>
      <c r="G6658">
        <v>58</v>
      </c>
    </row>
    <row r="6659" spans="1:7" x14ac:dyDescent="0.25">
      <c r="A6659">
        <v>66067</v>
      </c>
      <c r="B6659" t="s">
        <v>4408</v>
      </c>
      <c r="C6659" t="s">
        <v>5958</v>
      </c>
      <c r="D6659" t="s">
        <v>4408</v>
      </c>
      <c r="E6659">
        <v>107300</v>
      </c>
      <c r="F6659">
        <v>4.8875855327468201E-2</v>
      </c>
      <c r="G6659">
        <v>0</v>
      </c>
    </row>
    <row r="6660" spans="1:7" x14ac:dyDescent="0.25">
      <c r="A6660">
        <v>14564</v>
      </c>
      <c r="B6660" t="s">
        <v>1510</v>
      </c>
      <c r="C6660" t="s">
        <v>1075</v>
      </c>
      <c r="D6660" t="s">
        <v>403</v>
      </c>
      <c r="E6660">
        <v>281500</v>
      </c>
      <c r="F6660">
        <v>1.5146051208077899E-2</v>
      </c>
      <c r="G6660">
        <v>75</v>
      </c>
    </row>
    <row r="6661" spans="1:7" x14ac:dyDescent="0.25">
      <c r="A6661">
        <v>70006</v>
      </c>
      <c r="B6661" t="s">
        <v>6090</v>
      </c>
      <c r="C6661" t="s">
        <v>6091</v>
      </c>
      <c r="D6661" t="s">
        <v>8318</v>
      </c>
      <c r="E6661">
        <v>253800</v>
      </c>
      <c r="F6661">
        <v>6.3259321323837506E-2</v>
      </c>
      <c r="G6661">
        <v>88</v>
      </c>
    </row>
    <row r="6662" spans="1:7" x14ac:dyDescent="0.25">
      <c r="A6662">
        <v>30474</v>
      </c>
      <c r="B6662" t="s">
        <v>3074</v>
      </c>
      <c r="C6662" t="s">
        <v>2990</v>
      </c>
      <c r="D6662" t="s">
        <v>3074</v>
      </c>
      <c r="E6662">
        <v>122000</v>
      </c>
      <c r="F6662">
        <v>7.2999120492524203E-2</v>
      </c>
      <c r="G6662">
        <v>0</v>
      </c>
    </row>
    <row r="6663" spans="1:7" x14ac:dyDescent="0.25">
      <c r="A6663">
        <v>2421</v>
      </c>
      <c r="B6663" t="s">
        <v>351</v>
      </c>
      <c r="C6663" t="s">
        <v>106</v>
      </c>
      <c r="D6663" t="s">
        <v>8271</v>
      </c>
      <c r="E6663">
        <v>1041300</v>
      </c>
      <c r="F6663">
        <v>4.4223826714801399E-2</v>
      </c>
      <c r="G6663">
        <v>63</v>
      </c>
    </row>
    <row r="6664" spans="1:7" x14ac:dyDescent="0.25">
      <c r="A6664">
        <v>28460</v>
      </c>
      <c r="B6664" t="s">
        <v>2776</v>
      </c>
      <c r="C6664" t="s">
        <v>2564</v>
      </c>
      <c r="D6664" t="s">
        <v>2800</v>
      </c>
      <c r="E6664">
        <v>231100</v>
      </c>
      <c r="F6664">
        <v>6.3506672802577102E-2</v>
      </c>
      <c r="G6664">
        <v>112</v>
      </c>
    </row>
    <row r="6665" spans="1:7" x14ac:dyDescent="0.25">
      <c r="A6665">
        <v>60084</v>
      </c>
      <c r="B6665" t="s">
        <v>5551</v>
      </c>
      <c r="C6665" t="s">
        <v>5519</v>
      </c>
      <c r="D6665" t="s">
        <v>8251</v>
      </c>
      <c r="E6665">
        <v>219800</v>
      </c>
      <c r="F6665">
        <v>8.7195961450206496E-3</v>
      </c>
      <c r="G6665">
        <v>85.5</v>
      </c>
    </row>
    <row r="6666" spans="1:7" x14ac:dyDescent="0.25">
      <c r="A6666">
        <v>74361</v>
      </c>
      <c r="B6666" t="s">
        <v>6352</v>
      </c>
      <c r="C6666" t="s">
        <v>6269</v>
      </c>
      <c r="E6666">
        <v>118500</v>
      </c>
      <c r="F6666">
        <v>9.7222222222222196E-2</v>
      </c>
      <c r="G6666">
        <v>125</v>
      </c>
    </row>
    <row r="6667" spans="1:7" x14ac:dyDescent="0.25">
      <c r="A6667">
        <v>96130</v>
      </c>
      <c r="B6667" t="s">
        <v>7361</v>
      </c>
      <c r="C6667" t="s">
        <v>99</v>
      </c>
      <c r="D6667" t="s">
        <v>7361</v>
      </c>
      <c r="E6667">
        <v>177500</v>
      </c>
      <c r="F6667">
        <v>6.4148681055155907E-2</v>
      </c>
      <c r="G6667">
        <v>76</v>
      </c>
    </row>
    <row r="6668" spans="1:7" x14ac:dyDescent="0.25">
      <c r="A6668">
        <v>92377</v>
      </c>
      <c r="B6668" t="s">
        <v>7008</v>
      </c>
      <c r="C6668" t="s">
        <v>99</v>
      </c>
      <c r="D6668" t="s">
        <v>8282</v>
      </c>
      <c r="E6668">
        <v>412300</v>
      </c>
      <c r="F6668">
        <v>3.6450477626948197E-2</v>
      </c>
      <c r="G6668">
        <v>64</v>
      </c>
    </row>
    <row r="6669" spans="1:7" x14ac:dyDescent="0.25">
      <c r="A6669">
        <v>33980</v>
      </c>
      <c r="B6669" t="s">
        <v>3498</v>
      </c>
      <c r="C6669" t="s">
        <v>3212</v>
      </c>
      <c r="D6669" t="s">
        <v>3498</v>
      </c>
      <c r="E6669">
        <v>187000</v>
      </c>
      <c r="F6669">
        <v>5.6497175141242903E-2</v>
      </c>
      <c r="G6669">
        <v>98</v>
      </c>
    </row>
    <row r="6670" spans="1:7" x14ac:dyDescent="0.25">
      <c r="A6670">
        <v>34715</v>
      </c>
      <c r="B6670" t="s">
        <v>3085</v>
      </c>
      <c r="C6670" t="s">
        <v>3212</v>
      </c>
      <c r="D6670" t="s">
        <v>8272</v>
      </c>
      <c r="E6670">
        <v>243700</v>
      </c>
      <c r="F6670">
        <v>4.6821305841924399E-2</v>
      </c>
      <c r="G6670">
        <v>71</v>
      </c>
    </row>
    <row r="6671" spans="1:7" x14ac:dyDescent="0.25">
      <c r="A6671">
        <v>81321</v>
      </c>
      <c r="B6671" t="s">
        <v>6586</v>
      </c>
      <c r="C6671" t="s">
        <v>6509</v>
      </c>
      <c r="E6671">
        <v>210700</v>
      </c>
      <c r="F6671">
        <v>0.15642151481888</v>
      </c>
      <c r="G6671">
        <v>79</v>
      </c>
    </row>
    <row r="6672" spans="1:7" x14ac:dyDescent="0.25">
      <c r="A6672">
        <v>97524</v>
      </c>
      <c r="B6672" t="s">
        <v>7495</v>
      </c>
      <c r="C6672" t="s">
        <v>7409</v>
      </c>
      <c r="D6672" t="s">
        <v>324</v>
      </c>
      <c r="E6672">
        <v>309700</v>
      </c>
      <c r="F6672">
        <v>1.9420671494404199E-2</v>
      </c>
      <c r="G6672">
        <v>76</v>
      </c>
    </row>
    <row r="6673" spans="1:7" x14ac:dyDescent="0.25">
      <c r="A6673">
        <v>38606</v>
      </c>
      <c r="B6673" t="s">
        <v>4541</v>
      </c>
      <c r="C6673" t="s">
        <v>3932</v>
      </c>
      <c r="E6673">
        <v>123000</v>
      </c>
      <c r="F6673">
        <v>-5.6588520614389596E-3</v>
      </c>
      <c r="G6673">
        <v>0</v>
      </c>
    </row>
    <row r="6674" spans="1:7" x14ac:dyDescent="0.25">
      <c r="A6674">
        <v>81521</v>
      </c>
      <c r="B6674" t="s">
        <v>6592</v>
      </c>
      <c r="C6674" t="s">
        <v>6509</v>
      </c>
      <c r="D6674" t="s">
        <v>3859</v>
      </c>
      <c r="E6674">
        <v>281200</v>
      </c>
      <c r="F6674">
        <v>5.1608077786088301E-2</v>
      </c>
      <c r="G6674">
        <v>60</v>
      </c>
    </row>
    <row r="6675" spans="1:7" x14ac:dyDescent="0.25">
      <c r="A6675">
        <v>22963</v>
      </c>
      <c r="B6675" t="s">
        <v>952</v>
      </c>
      <c r="C6675" t="s">
        <v>2066</v>
      </c>
      <c r="D6675" t="s">
        <v>2373</v>
      </c>
      <c r="E6675">
        <v>224400</v>
      </c>
      <c r="F6675">
        <v>6.4011379800853502E-2</v>
      </c>
      <c r="G6675">
        <v>99</v>
      </c>
    </row>
    <row r="6676" spans="1:7" x14ac:dyDescent="0.25">
      <c r="A6676">
        <v>13219</v>
      </c>
      <c r="B6676" t="s">
        <v>1401</v>
      </c>
      <c r="C6676" t="s">
        <v>1075</v>
      </c>
      <c r="D6676" t="s">
        <v>1396</v>
      </c>
      <c r="E6676">
        <v>135100</v>
      </c>
      <c r="F6676">
        <v>2.7376425855513298E-2</v>
      </c>
      <c r="G6676">
        <v>87</v>
      </c>
    </row>
    <row r="6677" spans="1:7" x14ac:dyDescent="0.25">
      <c r="A6677">
        <v>86426</v>
      </c>
      <c r="B6677" t="s">
        <v>6813</v>
      </c>
      <c r="C6677" t="s">
        <v>6743</v>
      </c>
      <c r="D6677" t="s">
        <v>8385</v>
      </c>
      <c r="E6677">
        <v>204800</v>
      </c>
      <c r="F6677">
        <v>0.106428957320367</v>
      </c>
      <c r="G6677">
        <v>83</v>
      </c>
    </row>
    <row r="6678" spans="1:7" x14ac:dyDescent="0.25">
      <c r="A6678">
        <v>78015</v>
      </c>
      <c r="B6678" t="s">
        <v>8093</v>
      </c>
      <c r="C6678" t="s">
        <v>6396</v>
      </c>
      <c r="D6678" t="s">
        <v>8257</v>
      </c>
      <c r="E6678">
        <v>444400</v>
      </c>
      <c r="F6678">
        <v>2.70395192974347E-2</v>
      </c>
      <c r="G6678">
        <v>94</v>
      </c>
    </row>
    <row r="6679" spans="1:7" x14ac:dyDescent="0.25">
      <c r="A6679">
        <v>32428</v>
      </c>
      <c r="B6679" t="s">
        <v>3267</v>
      </c>
      <c r="C6679" t="s">
        <v>3212</v>
      </c>
      <c r="E6679">
        <v>116700</v>
      </c>
      <c r="F6679">
        <v>4.8517520215633402E-2</v>
      </c>
      <c r="G6679">
        <v>0</v>
      </c>
    </row>
    <row r="6680" spans="1:7" x14ac:dyDescent="0.25">
      <c r="A6680">
        <v>63131</v>
      </c>
      <c r="B6680" t="s">
        <v>5848</v>
      </c>
      <c r="C6680" t="s">
        <v>5817</v>
      </c>
      <c r="D6680" t="s">
        <v>8263</v>
      </c>
      <c r="E6680">
        <v>602000</v>
      </c>
      <c r="F6680">
        <v>2.0858063422079E-2</v>
      </c>
      <c r="G6680">
        <v>103</v>
      </c>
    </row>
    <row r="6681" spans="1:7" x14ac:dyDescent="0.25">
      <c r="A6681">
        <v>90013</v>
      </c>
      <c r="B6681" t="s">
        <v>98</v>
      </c>
      <c r="C6681" t="s">
        <v>99</v>
      </c>
      <c r="D6681" t="s">
        <v>8256</v>
      </c>
      <c r="E6681">
        <v>597200</v>
      </c>
      <c r="F6681">
        <v>5.9053023585742201E-2</v>
      </c>
      <c r="G6681">
        <v>64</v>
      </c>
    </row>
    <row r="6682" spans="1:7" x14ac:dyDescent="0.25">
      <c r="A6682">
        <v>45891</v>
      </c>
      <c r="B6682" t="s">
        <v>8219</v>
      </c>
      <c r="C6682" t="s">
        <v>4080</v>
      </c>
      <c r="D6682" t="s">
        <v>8219</v>
      </c>
      <c r="E6682">
        <v>97000</v>
      </c>
      <c r="F6682">
        <v>-2.9029029029028999E-2</v>
      </c>
      <c r="G6682">
        <v>66</v>
      </c>
    </row>
    <row r="6683" spans="1:7" x14ac:dyDescent="0.25">
      <c r="A6683">
        <v>27504</v>
      </c>
      <c r="B6683" t="s">
        <v>2627</v>
      </c>
      <c r="C6683" t="s">
        <v>2564</v>
      </c>
      <c r="D6683" t="s">
        <v>2660</v>
      </c>
      <c r="E6683">
        <v>167800</v>
      </c>
      <c r="F6683">
        <v>0.126174496644295</v>
      </c>
      <c r="G6683">
        <v>63.5</v>
      </c>
    </row>
    <row r="6684" spans="1:7" x14ac:dyDescent="0.25">
      <c r="A6684">
        <v>55371</v>
      </c>
      <c r="B6684" t="s">
        <v>212</v>
      </c>
      <c r="C6684" t="s">
        <v>5260</v>
      </c>
      <c r="D6684" t="s">
        <v>8314</v>
      </c>
      <c r="E6684">
        <v>220700</v>
      </c>
      <c r="F6684">
        <v>7.5012177301509997E-2</v>
      </c>
      <c r="G6684">
        <v>68</v>
      </c>
    </row>
    <row r="6685" spans="1:7" x14ac:dyDescent="0.25">
      <c r="A6685">
        <v>39571</v>
      </c>
      <c r="B6685" t="s">
        <v>4000</v>
      </c>
      <c r="C6685" t="s">
        <v>3932</v>
      </c>
      <c r="D6685" t="s">
        <v>8328</v>
      </c>
      <c r="E6685">
        <v>176600</v>
      </c>
      <c r="F6685">
        <v>7.3556231003039499E-2</v>
      </c>
      <c r="G6685">
        <v>128</v>
      </c>
    </row>
    <row r="6686" spans="1:7" x14ac:dyDescent="0.25">
      <c r="A6686">
        <v>38120</v>
      </c>
      <c r="B6686" t="s">
        <v>3852</v>
      </c>
      <c r="C6686" t="s">
        <v>3692</v>
      </c>
      <c r="D6686" t="s">
        <v>3852</v>
      </c>
      <c r="E6686">
        <v>314500</v>
      </c>
      <c r="F6686">
        <v>5.2191368350618897E-2</v>
      </c>
      <c r="G6686">
        <v>56</v>
      </c>
    </row>
    <row r="6687" spans="1:7" x14ac:dyDescent="0.25">
      <c r="A6687">
        <v>81507</v>
      </c>
      <c r="B6687" t="s">
        <v>3859</v>
      </c>
      <c r="C6687" t="s">
        <v>6509</v>
      </c>
      <c r="D6687" t="s">
        <v>3859</v>
      </c>
      <c r="E6687">
        <v>369800</v>
      </c>
      <c r="F6687">
        <v>5.8991981672394E-2</v>
      </c>
      <c r="G6687">
        <v>64</v>
      </c>
    </row>
    <row r="6688" spans="1:7" x14ac:dyDescent="0.25">
      <c r="A6688">
        <v>37377</v>
      </c>
      <c r="B6688" t="s">
        <v>3774</v>
      </c>
      <c r="C6688" t="s">
        <v>3692</v>
      </c>
      <c r="D6688" t="s">
        <v>3763</v>
      </c>
      <c r="E6688">
        <v>321900</v>
      </c>
      <c r="F6688">
        <v>1.8993352326685701E-2</v>
      </c>
      <c r="G6688">
        <v>77</v>
      </c>
    </row>
    <row r="6689" spans="1:7" x14ac:dyDescent="0.25">
      <c r="A6689">
        <v>3303</v>
      </c>
      <c r="B6689" t="s">
        <v>230</v>
      </c>
      <c r="C6689" t="s">
        <v>444</v>
      </c>
      <c r="D6689" t="s">
        <v>230</v>
      </c>
      <c r="E6689">
        <v>227000</v>
      </c>
      <c r="F6689">
        <v>5.5813953488372099E-2</v>
      </c>
      <c r="G6689">
        <v>64.5</v>
      </c>
    </row>
    <row r="6690" spans="1:7" x14ac:dyDescent="0.25">
      <c r="A6690">
        <v>89005</v>
      </c>
      <c r="B6690" t="s">
        <v>6848</v>
      </c>
      <c r="C6690" t="s">
        <v>6849</v>
      </c>
      <c r="D6690" t="s">
        <v>8277</v>
      </c>
      <c r="E6690">
        <v>310000</v>
      </c>
      <c r="F6690">
        <v>-1.3994910941475799E-2</v>
      </c>
      <c r="G6690">
        <v>55</v>
      </c>
    </row>
    <row r="6691" spans="1:7" x14ac:dyDescent="0.25">
      <c r="A6691">
        <v>4038</v>
      </c>
      <c r="B6691" t="s">
        <v>520</v>
      </c>
      <c r="C6691" t="s">
        <v>575</v>
      </c>
      <c r="D6691" t="s">
        <v>8395</v>
      </c>
      <c r="E6691">
        <v>287300</v>
      </c>
      <c r="F6691">
        <v>4.0942028985507202E-2</v>
      </c>
      <c r="G6691">
        <v>57</v>
      </c>
    </row>
    <row r="6692" spans="1:7" x14ac:dyDescent="0.25">
      <c r="A6692">
        <v>85658</v>
      </c>
      <c r="B6692" t="s">
        <v>6793</v>
      </c>
      <c r="C6692" t="s">
        <v>6743</v>
      </c>
      <c r="D6692" t="s">
        <v>6794</v>
      </c>
      <c r="E6692">
        <v>329600</v>
      </c>
      <c r="F6692">
        <v>5.9125964010282799E-2</v>
      </c>
      <c r="G6692">
        <v>88</v>
      </c>
    </row>
    <row r="6693" spans="1:7" x14ac:dyDescent="0.25">
      <c r="A6693">
        <v>29630</v>
      </c>
      <c r="B6693" t="s">
        <v>2949</v>
      </c>
      <c r="C6693" t="s">
        <v>2868</v>
      </c>
      <c r="D6693" t="s">
        <v>8303</v>
      </c>
      <c r="E6693">
        <v>142100</v>
      </c>
      <c r="F6693">
        <v>5.5720653789004503E-2</v>
      </c>
      <c r="G6693">
        <v>69</v>
      </c>
    </row>
    <row r="6694" spans="1:7" x14ac:dyDescent="0.25">
      <c r="A6694">
        <v>68507</v>
      </c>
      <c r="B6694" t="s">
        <v>242</v>
      </c>
      <c r="C6694" t="s">
        <v>6064</v>
      </c>
      <c r="D6694" t="s">
        <v>242</v>
      </c>
      <c r="E6694">
        <v>153600</v>
      </c>
      <c r="F6694">
        <v>3.5738368172623103E-2</v>
      </c>
      <c r="G6694">
        <v>54</v>
      </c>
    </row>
    <row r="6695" spans="1:7" x14ac:dyDescent="0.25">
      <c r="A6695">
        <v>90304</v>
      </c>
      <c r="B6695" t="s">
        <v>6889</v>
      </c>
      <c r="C6695" t="s">
        <v>99</v>
      </c>
      <c r="D6695" t="s">
        <v>8256</v>
      </c>
      <c r="E6695">
        <v>523400</v>
      </c>
      <c r="F6695">
        <v>3.31622581918673E-2</v>
      </c>
      <c r="G6695">
        <v>63</v>
      </c>
    </row>
    <row r="6696" spans="1:7" x14ac:dyDescent="0.25">
      <c r="A6696">
        <v>22546</v>
      </c>
      <c r="B6696" t="s">
        <v>2341</v>
      </c>
      <c r="C6696" t="s">
        <v>2066</v>
      </c>
      <c r="D6696" t="s">
        <v>157</v>
      </c>
      <c r="E6696">
        <v>195700</v>
      </c>
      <c r="F6696">
        <v>5.6125202374527797E-2</v>
      </c>
      <c r="G6696">
        <v>81</v>
      </c>
    </row>
    <row r="6697" spans="1:7" x14ac:dyDescent="0.25">
      <c r="A6697">
        <v>60070</v>
      </c>
      <c r="B6697" t="s">
        <v>5547</v>
      </c>
      <c r="C6697" t="s">
        <v>5519</v>
      </c>
      <c r="D6697" t="s">
        <v>8251</v>
      </c>
      <c r="E6697">
        <v>239700</v>
      </c>
      <c r="F6697">
        <v>4.6268005237887398E-2</v>
      </c>
      <c r="G6697">
        <v>93</v>
      </c>
    </row>
    <row r="6698" spans="1:7" x14ac:dyDescent="0.25">
      <c r="A6698">
        <v>19707</v>
      </c>
      <c r="B6698" t="s">
        <v>2046</v>
      </c>
      <c r="C6698" t="s">
        <v>2044</v>
      </c>
      <c r="D6698" t="s">
        <v>8293</v>
      </c>
      <c r="E6698">
        <v>425000</v>
      </c>
      <c r="F6698">
        <v>-1.1397999534775501E-2</v>
      </c>
      <c r="G6698">
        <v>91</v>
      </c>
    </row>
    <row r="6699" spans="1:7" x14ac:dyDescent="0.25">
      <c r="A6699">
        <v>93725</v>
      </c>
      <c r="B6699" t="s">
        <v>4174</v>
      </c>
      <c r="C6699" t="s">
        <v>99</v>
      </c>
      <c r="D6699" t="s">
        <v>4174</v>
      </c>
      <c r="E6699">
        <v>202100</v>
      </c>
      <c r="F6699">
        <v>0.154857142857143</v>
      </c>
      <c r="G6699">
        <v>57</v>
      </c>
    </row>
    <row r="6700" spans="1:7" x14ac:dyDescent="0.25">
      <c r="A6700">
        <v>85653</v>
      </c>
      <c r="B6700" t="s">
        <v>6793</v>
      </c>
      <c r="C6700" t="s">
        <v>6743</v>
      </c>
      <c r="D6700" t="s">
        <v>6794</v>
      </c>
      <c r="E6700">
        <v>218400</v>
      </c>
      <c r="F6700">
        <v>5.8139534883720902E-2</v>
      </c>
      <c r="G6700">
        <v>96.5</v>
      </c>
    </row>
    <row r="6701" spans="1:7" x14ac:dyDescent="0.25">
      <c r="A6701">
        <v>45246</v>
      </c>
      <c r="B6701" t="s">
        <v>1584</v>
      </c>
      <c r="C6701" t="s">
        <v>4080</v>
      </c>
      <c r="D6701" t="s">
        <v>4333</v>
      </c>
      <c r="E6701">
        <v>141600</v>
      </c>
      <c r="F6701">
        <v>8.9230769230769197E-2</v>
      </c>
      <c r="G6701">
        <v>64</v>
      </c>
    </row>
    <row r="6702" spans="1:7" x14ac:dyDescent="0.25">
      <c r="A6702">
        <v>63005</v>
      </c>
      <c r="B6702" t="s">
        <v>1012</v>
      </c>
      <c r="C6702" t="s">
        <v>5817</v>
      </c>
      <c r="D6702" t="s">
        <v>8263</v>
      </c>
      <c r="E6702">
        <v>540800</v>
      </c>
      <c r="F6702">
        <v>-3.3173608551419101E-3</v>
      </c>
      <c r="G6702">
        <v>74</v>
      </c>
    </row>
    <row r="6703" spans="1:7" x14ac:dyDescent="0.25">
      <c r="A6703">
        <v>8837</v>
      </c>
      <c r="B6703" t="s">
        <v>1051</v>
      </c>
      <c r="C6703" t="s">
        <v>733</v>
      </c>
      <c r="D6703" t="s">
        <v>8250</v>
      </c>
      <c r="E6703">
        <v>324800</v>
      </c>
      <c r="F6703">
        <v>3.7082818294190399E-3</v>
      </c>
      <c r="G6703">
        <v>92</v>
      </c>
    </row>
    <row r="6704" spans="1:7" x14ac:dyDescent="0.25">
      <c r="A6704">
        <v>27370</v>
      </c>
      <c r="B6704" t="s">
        <v>2619</v>
      </c>
      <c r="C6704" t="s">
        <v>2564</v>
      </c>
      <c r="D6704" t="s">
        <v>8289</v>
      </c>
      <c r="E6704">
        <v>151800</v>
      </c>
      <c r="F6704">
        <v>8.6614173228346497E-2</v>
      </c>
      <c r="G6704">
        <v>69</v>
      </c>
    </row>
    <row r="6705" spans="1:7" x14ac:dyDescent="0.25">
      <c r="A6705">
        <v>18466</v>
      </c>
      <c r="B6705" t="s">
        <v>1901</v>
      </c>
      <c r="C6705" t="s">
        <v>1538</v>
      </c>
      <c r="D6705" t="s">
        <v>1891</v>
      </c>
      <c r="E6705">
        <v>98200</v>
      </c>
      <c r="F6705">
        <v>0.13657407407407399</v>
      </c>
      <c r="G6705">
        <v>105</v>
      </c>
    </row>
    <row r="6706" spans="1:7" x14ac:dyDescent="0.25">
      <c r="A6706">
        <v>29118</v>
      </c>
      <c r="B6706" t="s">
        <v>2890</v>
      </c>
      <c r="C6706" t="s">
        <v>2868</v>
      </c>
      <c r="D6706" t="s">
        <v>2890</v>
      </c>
      <c r="E6706">
        <v>149000</v>
      </c>
      <c r="F6706">
        <v>1.56782549420586E-2</v>
      </c>
      <c r="G6706">
        <v>132</v>
      </c>
    </row>
    <row r="6707" spans="1:7" x14ac:dyDescent="0.25">
      <c r="A6707">
        <v>15201</v>
      </c>
      <c r="B6707" t="s">
        <v>1587</v>
      </c>
      <c r="C6707" t="s">
        <v>1538</v>
      </c>
      <c r="D6707" t="s">
        <v>1587</v>
      </c>
      <c r="E6707">
        <v>218500</v>
      </c>
      <c r="F6707">
        <v>7.05536501714846E-2</v>
      </c>
      <c r="G6707">
        <v>83</v>
      </c>
    </row>
    <row r="6708" spans="1:7" x14ac:dyDescent="0.25">
      <c r="A6708">
        <v>10567</v>
      </c>
      <c r="B6708" t="s">
        <v>1089</v>
      </c>
      <c r="C6708" t="s">
        <v>1075</v>
      </c>
      <c r="D6708" t="s">
        <v>8250</v>
      </c>
      <c r="E6708">
        <v>393300</v>
      </c>
      <c r="F6708">
        <v>9.4969199178644801E-3</v>
      </c>
      <c r="G6708">
        <v>131</v>
      </c>
    </row>
    <row r="6709" spans="1:7" x14ac:dyDescent="0.25">
      <c r="A6709">
        <v>1028</v>
      </c>
      <c r="B6709" t="s">
        <v>118</v>
      </c>
      <c r="C6709" t="s">
        <v>106</v>
      </c>
      <c r="D6709" t="s">
        <v>144</v>
      </c>
      <c r="E6709">
        <v>266000</v>
      </c>
      <c r="F6709">
        <v>2.34705656021547E-2</v>
      </c>
      <c r="G6709">
        <v>86</v>
      </c>
    </row>
    <row r="6710" spans="1:7" x14ac:dyDescent="0.25">
      <c r="A6710">
        <v>28584</v>
      </c>
      <c r="B6710" t="s">
        <v>2803</v>
      </c>
      <c r="C6710" t="s">
        <v>2564</v>
      </c>
      <c r="D6710" t="s">
        <v>2800</v>
      </c>
      <c r="E6710">
        <v>239100</v>
      </c>
      <c r="F6710">
        <v>2.2668947818648401E-2</v>
      </c>
      <c r="G6710">
        <v>113</v>
      </c>
    </row>
    <row r="6711" spans="1:7" x14ac:dyDescent="0.25">
      <c r="A6711">
        <v>60118</v>
      </c>
      <c r="B6711" t="s">
        <v>5564</v>
      </c>
      <c r="C6711" t="s">
        <v>5519</v>
      </c>
      <c r="D6711" t="s">
        <v>8251</v>
      </c>
      <c r="E6711">
        <v>266600</v>
      </c>
      <c r="F6711">
        <v>3.5339805825242702E-2</v>
      </c>
      <c r="G6711">
        <v>104</v>
      </c>
    </row>
    <row r="6712" spans="1:7" x14ac:dyDescent="0.25">
      <c r="A6712">
        <v>33327</v>
      </c>
      <c r="B6712" t="s">
        <v>360</v>
      </c>
      <c r="C6712" t="s">
        <v>3212</v>
      </c>
      <c r="D6712" t="s">
        <v>8265</v>
      </c>
      <c r="E6712">
        <v>516300</v>
      </c>
      <c r="F6712">
        <v>3.87521798101143E-4</v>
      </c>
      <c r="G6712">
        <v>113</v>
      </c>
    </row>
    <row r="6713" spans="1:7" x14ac:dyDescent="0.25">
      <c r="A6713">
        <v>23707</v>
      </c>
      <c r="B6713" t="s">
        <v>429</v>
      </c>
      <c r="C6713" t="s">
        <v>2066</v>
      </c>
      <c r="D6713" t="s">
        <v>8266</v>
      </c>
      <c r="E6713">
        <v>149300</v>
      </c>
      <c r="F6713">
        <v>2.40054869684499E-2</v>
      </c>
      <c r="G6713">
        <v>68</v>
      </c>
    </row>
    <row r="6714" spans="1:7" x14ac:dyDescent="0.25">
      <c r="A6714">
        <v>45320</v>
      </c>
      <c r="B6714" t="s">
        <v>4353</v>
      </c>
      <c r="C6714" t="s">
        <v>4080</v>
      </c>
      <c r="E6714">
        <v>130100</v>
      </c>
      <c r="F6714">
        <v>6.20408163265306E-2</v>
      </c>
      <c r="G6714">
        <v>67.5</v>
      </c>
    </row>
    <row r="6715" spans="1:7" x14ac:dyDescent="0.25">
      <c r="A6715">
        <v>35121</v>
      </c>
      <c r="B6715" t="s">
        <v>1436</v>
      </c>
      <c r="C6715" t="s">
        <v>3568</v>
      </c>
      <c r="D6715" t="s">
        <v>8299</v>
      </c>
      <c r="E6715">
        <v>142000</v>
      </c>
      <c r="F6715">
        <v>0.102484472049689</v>
      </c>
      <c r="G6715">
        <v>87</v>
      </c>
    </row>
    <row r="6716" spans="1:7" x14ac:dyDescent="0.25">
      <c r="A6716">
        <v>32317</v>
      </c>
      <c r="B6716" t="s">
        <v>3255</v>
      </c>
      <c r="C6716" t="s">
        <v>3212</v>
      </c>
      <c r="D6716" t="s">
        <v>3255</v>
      </c>
      <c r="E6716">
        <v>274000</v>
      </c>
      <c r="F6716">
        <v>2.8142589118198901E-2</v>
      </c>
      <c r="G6716">
        <v>75</v>
      </c>
    </row>
    <row r="6717" spans="1:7" x14ac:dyDescent="0.25">
      <c r="A6717">
        <v>92844</v>
      </c>
      <c r="B6717" t="s">
        <v>7051</v>
      </c>
      <c r="C6717" t="s">
        <v>99</v>
      </c>
      <c r="D6717" t="s">
        <v>8256</v>
      </c>
      <c r="E6717">
        <v>600300</v>
      </c>
      <c r="F6717">
        <v>2.4577572964669701E-2</v>
      </c>
      <c r="G6717">
        <v>54.5</v>
      </c>
    </row>
    <row r="6718" spans="1:7" x14ac:dyDescent="0.25">
      <c r="A6718">
        <v>83858</v>
      </c>
      <c r="B6718" t="s">
        <v>6689</v>
      </c>
      <c r="C6718" t="s">
        <v>6625</v>
      </c>
      <c r="D6718" t="s">
        <v>6685</v>
      </c>
      <c r="E6718">
        <v>306100</v>
      </c>
      <c r="F6718">
        <v>7.8576462297392499E-2</v>
      </c>
      <c r="G6718">
        <v>58.5</v>
      </c>
    </row>
    <row r="6719" spans="1:7" x14ac:dyDescent="0.25">
      <c r="A6719">
        <v>6351</v>
      </c>
      <c r="B6719" t="s">
        <v>700</v>
      </c>
      <c r="C6719" t="s">
        <v>678</v>
      </c>
      <c r="D6719" t="s">
        <v>8375</v>
      </c>
      <c r="E6719">
        <v>208400</v>
      </c>
      <c r="F6719">
        <v>3.01532377656945E-2</v>
      </c>
      <c r="G6719">
        <v>94.5</v>
      </c>
    </row>
    <row r="6720" spans="1:7" x14ac:dyDescent="0.25">
      <c r="A6720">
        <v>35475</v>
      </c>
      <c r="B6720" t="s">
        <v>3612</v>
      </c>
      <c r="C6720" t="s">
        <v>3568</v>
      </c>
      <c r="D6720" t="s">
        <v>3608</v>
      </c>
      <c r="E6720">
        <v>237700</v>
      </c>
      <c r="F6720">
        <v>0.106095858538855</v>
      </c>
      <c r="G6720">
        <v>68</v>
      </c>
    </row>
    <row r="6721" spans="1:7" x14ac:dyDescent="0.25">
      <c r="A6721">
        <v>38019</v>
      </c>
      <c r="B6721" t="s">
        <v>2993</v>
      </c>
      <c r="C6721" t="s">
        <v>3692</v>
      </c>
      <c r="D6721" t="s">
        <v>3852</v>
      </c>
      <c r="E6721">
        <v>94100</v>
      </c>
      <c r="F6721">
        <v>8.5744908896034297E-3</v>
      </c>
      <c r="G6721">
        <v>69</v>
      </c>
    </row>
    <row r="6722" spans="1:7" x14ac:dyDescent="0.25">
      <c r="A6722">
        <v>47167</v>
      </c>
      <c r="B6722" t="s">
        <v>288</v>
      </c>
      <c r="C6722" t="s">
        <v>4413</v>
      </c>
      <c r="D6722" t="s">
        <v>8319</v>
      </c>
      <c r="E6722">
        <v>117800</v>
      </c>
      <c r="F6722">
        <v>5.36672629695885E-2</v>
      </c>
      <c r="G6722">
        <v>63</v>
      </c>
    </row>
    <row r="6723" spans="1:7" x14ac:dyDescent="0.25">
      <c r="A6723">
        <v>62568</v>
      </c>
      <c r="B6723" t="s">
        <v>8474</v>
      </c>
      <c r="C6723" t="s">
        <v>5519</v>
      </c>
      <c r="D6723" t="s">
        <v>8474</v>
      </c>
      <c r="E6723">
        <v>87600</v>
      </c>
      <c r="F6723">
        <v>1.74216027874564E-2</v>
      </c>
      <c r="G6723">
        <v>0</v>
      </c>
    </row>
    <row r="6724" spans="1:7" x14ac:dyDescent="0.25">
      <c r="A6724">
        <v>30747</v>
      </c>
      <c r="B6724" t="s">
        <v>2932</v>
      </c>
      <c r="C6724" t="s">
        <v>2990</v>
      </c>
      <c r="D6724" t="s">
        <v>2932</v>
      </c>
      <c r="E6724">
        <v>90300</v>
      </c>
      <c r="F6724">
        <v>5.49065420560748E-2</v>
      </c>
      <c r="G6724">
        <v>89</v>
      </c>
    </row>
    <row r="6725" spans="1:7" x14ac:dyDescent="0.25">
      <c r="A6725">
        <v>55364</v>
      </c>
      <c r="B6725" t="s">
        <v>5328</v>
      </c>
      <c r="C6725" t="s">
        <v>5260</v>
      </c>
      <c r="D6725" t="s">
        <v>8314</v>
      </c>
      <c r="E6725">
        <v>321500</v>
      </c>
      <c r="F6725">
        <v>1.0370835952231299E-2</v>
      </c>
      <c r="G6725">
        <v>87</v>
      </c>
    </row>
    <row r="6726" spans="1:7" x14ac:dyDescent="0.25">
      <c r="A6726">
        <v>65806</v>
      </c>
      <c r="B6726" t="s">
        <v>144</v>
      </c>
      <c r="C6726" t="s">
        <v>5817</v>
      </c>
      <c r="D6726" t="s">
        <v>144</v>
      </c>
      <c r="E6726">
        <v>67500</v>
      </c>
      <c r="F6726">
        <v>3.0534351145038201E-2</v>
      </c>
      <c r="G6726">
        <v>61</v>
      </c>
    </row>
    <row r="6727" spans="1:7" x14ac:dyDescent="0.25">
      <c r="A6727">
        <v>35210</v>
      </c>
      <c r="B6727" t="s">
        <v>3604</v>
      </c>
      <c r="C6727" t="s">
        <v>3568</v>
      </c>
      <c r="D6727" t="s">
        <v>8299</v>
      </c>
      <c r="E6727">
        <v>155800</v>
      </c>
      <c r="F6727">
        <v>7.2264280798348193E-2</v>
      </c>
      <c r="G6727">
        <v>53</v>
      </c>
    </row>
    <row r="6728" spans="1:7" x14ac:dyDescent="0.25">
      <c r="A6728">
        <v>7067</v>
      </c>
      <c r="B6728" t="s">
        <v>719</v>
      </c>
      <c r="C6728" t="s">
        <v>733</v>
      </c>
      <c r="D6728" t="s">
        <v>8250</v>
      </c>
      <c r="E6728">
        <v>348200</v>
      </c>
      <c r="F6728">
        <v>1.1033681765389099E-2</v>
      </c>
      <c r="G6728">
        <v>101</v>
      </c>
    </row>
    <row r="6729" spans="1:7" x14ac:dyDescent="0.25">
      <c r="A6729">
        <v>46807</v>
      </c>
      <c r="B6729" t="s">
        <v>4517</v>
      </c>
      <c r="C6729" t="s">
        <v>4413</v>
      </c>
      <c r="D6729" t="s">
        <v>4517</v>
      </c>
      <c r="E6729">
        <v>92300</v>
      </c>
      <c r="F6729">
        <v>0.19714656290531801</v>
      </c>
      <c r="G6729">
        <v>56</v>
      </c>
    </row>
    <row r="6730" spans="1:7" x14ac:dyDescent="0.25">
      <c r="A6730">
        <v>2359</v>
      </c>
      <c r="B6730" t="s">
        <v>343</v>
      </c>
      <c r="C6730" t="s">
        <v>106</v>
      </c>
      <c r="D6730" t="s">
        <v>8271</v>
      </c>
      <c r="E6730">
        <v>411700</v>
      </c>
      <c r="F6730">
        <v>5.15964240102171E-2</v>
      </c>
      <c r="G6730">
        <v>82</v>
      </c>
    </row>
    <row r="6731" spans="1:7" x14ac:dyDescent="0.25">
      <c r="A6731">
        <v>85083</v>
      </c>
      <c r="B6731" t="s">
        <v>2207</v>
      </c>
      <c r="C6731" t="s">
        <v>6743</v>
      </c>
      <c r="D6731" t="s">
        <v>8264</v>
      </c>
      <c r="E6731">
        <v>384800</v>
      </c>
      <c r="F6731">
        <v>3.71967654986523E-2</v>
      </c>
      <c r="G6731">
        <v>65</v>
      </c>
    </row>
    <row r="6732" spans="1:7" x14ac:dyDescent="0.25">
      <c r="A6732">
        <v>25427</v>
      </c>
      <c r="B6732" t="s">
        <v>2533</v>
      </c>
      <c r="C6732" t="s">
        <v>2519</v>
      </c>
      <c r="D6732" t="s">
        <v>8291</v>
      </c>
      <c r="E6732">
        <v>179500</v>
      </c>
      <c r="F6732">
        <v>5.8997050147492597E-2</v>
      </c>
      <c r="G6732">
        <v>111.5</v>
      </c>
    </row>
    <row r="6733" spans="1:7" x14ac:dyDescent="0.25">
      <c r="A6733">
        <v>18612</v>
      </c>
      <c r="B6733" t="s">
        <v>1920</v>
      </c>
      <c r="C6733" t="s">
        <v>1538</v>
      </c>
      <c r="D6733" t="s">
        <v>8358</v>
      </c>
      <c r="E6733">
        <v>189800</v>
      </c>
      <c r="F6733">
        <v>4.17124039517014E-2</v>
      </c>
      <c r="G6733">
        <v>98</v>
      </c>
    </row>
    <row r="6734" spans="1:7" x14ac:dyDescent="0.25">
      <c r="A6734">
        <v>62249</v>
      </c>
      <c r="B6734" t="s">
        <v>2143</v>
      </c>
      <c r="C6734" t="s">
        <v>5519</v>
      </c>
      <c r="D6734" t="s">
        <v>8263</v>
      </c>
      <c r="E6734">
        <v>165300</v>
      </c>
      <c r="F6734">
        <v>4.2244640605296299E-2</v>
      </c>
      <c r="G6734">
        <v>68</v>
      </c>
    </row>
    <row r="6735" spans="1:7" x14ac:dyDescent="0.25">
      <c r="A6735">
        <v>61114</v>
      </c>
      <c r="B6735" t="s">
        <v>3832</v>
      </c>
      <c r="C6735" t="s">
        <v>5519</v>
      </c>
      <c r="D6735" t="s">
        <v>3832</v>
      </c>
      <c r="E6735">
        <v>149000</v>
      </c>
      <c r="F6735">
        <v>6.0769750168804901E-3</v>
      </c>
      <c r="G6735">
        <v>58</v>
      </c>
    </row>
    <row r="6736" spans="1:7" x14ac:dyDescent="0.25">
      <c r="A6736">
        <v>39367</v>
      </c>
      <c r="B6736" t="s">
        <v>2388</v>
      </c>
      <c r="C6736" t="s">
        <v>3932</v>
      </c>
      <c r="E6736">
        <v>97400</v>
      </c>
      <c r="F6736">
        <v>-8.1466395112016303E-3</v>
      </c>
      <c r="G6736">
        <v>0</v>
      </c>
    </row>
    <row r="6737" spans="1:7" x14ac:dyDescent="0.25">
      <c r="A6737">
        <v>60436</v>
      </c>
      <c r="B6737" t="s">
        <v>5613</v>
      </c>
      <c r="C6737" t="s">
        <v>5519</v>
      </c>
      <c r="D6737" t="s">
        <v>8251</v>
      </c>
      <c r="E6737">
        <v>125300</v>
      </c>
      <c r="F6737">
        <v>3.6393713813068697E-2</v>
      </c>
      <c r="G6737">
        <v>87</v>
      </c>
    </row>
    <row r="6738" spans="1:7" x14ac:dyDescent="0.25">
      <c r="A6738">
        <v>35967</v>
      </c>
      <c r="B6738" t="s">
        <v>3634</v>
      </c>
      <c r="C6738" t="s">
        <v>3568</v>
      </c>
      <c r="D6738" t="s">
        <v>3634</v>
      </c>
      <c r="E6738">
        <v>107600</v>
      </c>
      <c r="F6738">
        <v>8.1407035175879397E-2</v>
      </c>
      <c r="G6738">
        <v>0</v>
      </c>
    </row>
    <row r="6739" spans="1:7" x14ac:dyDescent="0.25">
      <c r="A6739">
        <v>97914</v>
      </c>
      <c r="B6739" t="s">
        <v>1503</v>
      </c>
      <c r="C6739" t="s">
        <v>7409</v>
      </c>
      <c r="D6739" t="s">
        <v>1503</v>
      </c>
      <c r="E6739">
        <v>161300</v>
      </c>
      <c r="F6739">
        <v>8.1824279007377598E-2</v>
      </c>
      <c r="G6739">
        <v>72.5</v>
      </c>
    </row>
    <row r="6740" spans="1:7" x14ac:dyDescent="0.25">
      <c r="A6740">
        <v>93013</v>
      </c>
      <c r="B6740" t="s">
        <v>7057</v>
      </c>
      <c r="C6740" t="s">
        <v>99</v>
      </c>
      <c r="D6740" t="s">
        <v>8352</v>
      </c>
      <c r="E6740">
        <v>840200</v>
      </c>
      <c r="F6740">
        <v>-5.2095666587733801E-3</v>
      </c>
      <c r="G6740">
        <v>74</v>
      </c>
    </row>
    <row r="6741" spans="1:7" x14ac:dyDescent="0.25">
      <c r="A6741">
        <v>53901</v>
      </c>
      <c r="B6741" t="s">
        <v>1656</v>
      </c>
      <c r="C6741" t="s">
        <v>5049</v>
      </c>
      <c r="D6741" t="s">
        <v>558</v>
      </c>
      <c r="E6741">
        <v>147500</v>
      </c>
      <c r="F6741">
        <v>2.28848821081831E-2</v>
      </c>
      <c r="G6741">
        <v>70.5</v>
      </c>
    </row>
    <row r="6742" spans="1:7" x14ac:dyDescent="0.25">
      <c r="A6742">
        <v>49331</v>
      </c>
      <c r="B6742" t="s">
        <v>258</v>
      </c>
      <c r="C6742" t="s">
        <v>4633</v>
      </c>
      <c r="D6742" t="s">
        <v>8353</v>
      </c>
      <c r="E6742">
        <v>216500</v>
      </c>
      <c r="F6742">
        <v>-8.6996336996337E-3</v>
      </c>
      <c r="G6742">
        <v>60</v>
      </c>
    </row>
    <row r="6743" spans="1:7" x14ac:dyDescent="0.25">
      <c r="A6743">
        <v>75236</v>
      </c>
      <c r="B6743" t="s">
        <v>2692</v>
      </c>
      <c r="C6743" t="s">
        <v>6396</v>
      </c>
      <c r="D6743" t="s">
        <v>8262</v>
      </c>
      <c r="E6743">
        <v>181600</v>
      </c>
      <c r="F6743">
        <v>9.5295536791314805E-2</v>
      </c>
      <c r="G6743">
        <v>70</v>
      </c>
    </row>
    <row r="6744" spans="1:7" x14ac:dyDescent="0.25">
      <c r="A6744">
        <v>2019</v>
      </c>
      <c r="B6744" t="s">
        <v>293</v>
      </c>
      <c r="C6744" t="s">
        <v>106</v>
      </c>
      <c r="D6744" t="s">
        <v>8271</v>
      </c>
      <c r="E6744">
        <v>327600</v>
      </c>
      <c r="F6744">
        <v>2.4710666249608999E-2</v>
      </c>
      <c r="G6744">
        <v>67.5</v>
      </c>
    </row>
    <row r="6745" spans="1:7" x14ac:dyDescent="0.25">
      <c r="A6745">
        <v>24426</v>
      </c>
      <c r="B6745" t="s">
        <v>2993</v>
      </c>
      <c r="C6745" t="s">
        <v>2066</v>
      </c>
      <c r="E6745">
        <v>90300</v>
      </c>
      <c r="F6745">
        <v>2.26500566251416E-2</v>
      </c>
      <c r="G6745">
        <v>0</v>
      </c>
    </row>
    <row r="6746" spans="1:7" x14ac:dyDescent="0.25">
      <c r="A6746">
        <v>30707</v>
      </c>
      <c r="B6746" t="s">
        <v>3129</v>
      </c>
      <c r="C6746" t="s">
        <v>2990</v>
      </c>
      <c r="D6746" t="s">
        <v>3763</v>
      </c>
      <c r="E6746">
        <v>131700</v>
      </c>
      <c r="F6746">
        <v>0.137305699481865</v>
      </c>
      <c r="G6746">
        <v>83</v>
      </c>
    </row>
    <row r="6747" spans="1:7" x14ac:dyDescent="0.25">
      <c r="A6747">
        <v>56345</v>
      </c>
      <c r="B6747" t="s">
        <v>805</v>
      </c>
      <c r="C6747" t="s">
        <v>5260</v>
      </c>
      <c r="E6747">
        <v>168700</v>
      </c>
      <c r="F6747">
        <v>5.4375E-2</v>
      </c>
      <c r="G6747">
        <v>0</v>
      </c>
    </row>
    <row r="6748" spans="1:7" x14ac:dyDescent="0.25">
      <c r="A6748">
        <v>32091</v>
      </c>
      <c r="B6748" t="s">
        <v>7884</v>
      </c>
      <c r="C6748" t="s">
        <v>3212</v>
      </c>
      <c r="E6748">
        <v>119900</v>
      </c>
      <c r="F6748">
        <v>3.2730404823428101E-2</v>
      </c>
      <c r="G6748">
        <v>93</v>
      </c>
    </row>
    <row r="6749" spans="1:7" x14ac:dyDescent="0.25">
      <c r="A6749">
        <v>39051</v>
      </c>
      <c r="B6749" t="s">
        <v>3702</v>
      </c>
      <c r="C6749" t="s">
        <v>3932</v>
      </c>
      <c r="E6749">
        <v>90800</v>
      </c>
      <c r="F6749">
        <v>1.1135857461024501E-2</v>
      </c>
      <c r="G6749">
        <v>0</v>
      </c>
    </row>
    <row r="6750" spans="1:7" x14ac:dyDescent="0.25">
      <c r="A6750">
        <v>97381</v>
      </c>
      <c r="B6750" t="s">
        <v>7465</v>
      </c>
      <c r="C6750" t="s">
        <v>7409</v>
      </c>
      <c r="D6750" t="s">
        <v>288</v>
      </c>
      <c r="E6750">
        <v>327000</v>
      </c>
      <c r="F6750">
        <v>6.5493646138807399E-2</v>
      </c>
      <c r="G6750">
        <v>54</v>
      </c>
    </row>
    <row r="6751" spans="1:7" x14ac:dyDescent="0.25">
      <c r="A6751">
        <v>18634</v>
      </c>
      <c r="B6751" t="s">
        <v>1923</v>
      </c>
      <c r="C6751" t="s">
        <v>1538</v>
      </c>
      <c r="D6751" t="s">
        <v>8358</v>
      </c>
      <c r="E6751">
        <v>57700</v>
      </c>
      <c r="F6751">
        <v>-1.02915951972556E-2</v>
      </c>
      <c r="G6751">
        <v>98</v>
      </c>
    </row>
    <row r="6752" spans="1:7" x14ac:dyDescent="0.25">
      <c r="A6752">
        <v>93111</v>
      </c>
      <c r="B6752" t="s">
        <v>7067</v>
      </c>
      <c r="C6752" t="s">
        <v>99</v>
      </c>
      <c r="D6752" t="s">
        <v>8352</v>
      </c>
      <c r="E6752">
        <v>912000</v>
      </c>
      <c r="F6752">
        <v>-3.4965034965035E-3</v>
      </c>
      <c r="G6752">
        <v>75</v>
      </c>
    </row>
    <row r="6753" spans="1:7" x14ac:dyDescent="0.25">
      <c r="A6753">
        <v>78739</v>
      </c>
      <c r="B6753" t="s">
        <v>5369</v>
      </c>
      <c r="C6753" t="s">
        <v>6396</v>
      </c>
      <c r="D6753" t="s">
        <v>8254</v>
      </c>
      <c r="E6753">
        <v>477000</v>
      </c>
      <c r="F6753">
        <v>4.1484716157205198E-2</v>
      </c>
      <c r="G6753">
        <v>61</v>
      </c>
    </row>
    <row r="6754" spans="1:7" x14ac:dyDescent="0.25">
      <c r="A6754">
        <v>97216</v>
      </c>
      <c r="B6754" t="s">
        <v>607</v>
      </c>
      <c r="C6754" t="s">
        <v>7409</v>
      </c>
      <c r="D6754" t="s">
        <v>8281</v>
      </c>
      <c r="E6754">
        <v>324600</v>
      </c>
      <c r="F6754">
        <v>-1.5169902912621399E-2</v>
      </c>
      <c r="G6754">
        <v>48</v>
      </c>
    </row>
    <row r="6755" spans="1:7" x14ac:dyDescent="0.25">
      <c r="A6755">
        <v>19975</v>
      </c>
      <c r="B6755" t="s">
        <v>2062</v>
      </c>
      <c r="C6755" t="s">
        <v>2044</v>
      </c>
      <c r="D6755" t="s">
        <v>284</v>
      </c>
      <c r="E6755">
        <v>330600</v>
      </c>
      <c r="F6755">
        <v>1.53562653562654E-2</v>
      </c>
      <c r="G6755">
        <v>126</v>
      </c>
    </row>
    <row r="6756" spans="1:7" x14ac:dyDescent="0.25">
      <c r="A6756">
        <v>90212</v>
      </c>
      <c r="B6756" t="s">
        <v>3529</v>
      </c>
      <c r="C6756" t="s">
        <v>99</v>
      </c>
      <c r="D6756" t="s">
        <v>8256</v>
      </c>
      <c r="E6756">
        <v>2702100</v>
      </c>
      <c r="F6756">
        <v>-1.1306256860592801E-2</v>
      </c>
      <c r="G6756">
        <v>100.5</v>
      </c>
    </row>
    <row r="6757" spans="1:7" x14ac:dyDescent="0.25">
      <c r="A6757">
        <v>90270</v>
      </c>
      <c r="B6757" t="s">
        <v>833</v>
      </c>
      <c r="C6757" t="s">
        <v>99</v>
      </c>
      <c r="D6757" t="s">
        <v>8256</v>
      </c>
      <c r="E6757">
        <v>428600</v>
      </c>
      <c r="F6757">
        <v>4.7665607430946E-2</v>
      </c>
      <c r="G6757">
        <v>63</v>
      </c>
    </row>
    <row r="6758" spans="1:7" x14ac:dyDescent="0.25">
      <c r="A6758">
        <v>55008</v>
      </c>
      <c r="B6758" t="s">
        <v>317</v>
      </c>
      <c r="C6758" t="s">
        <v>5260</v>
      </c>
      <c r="D6758" t="s">
        <v>8314</v>
      </c>
      <c r="E6758">
        <v>203200</v>
      </c>
      <c r="F6758">
        <v>4.9044914816726903E-2</v>
      </c>
      <c r="G6758">
        <v>70</v>
      </c>
    </row>
    <row r="6759" spans="1:7" x14ac:dyDescent="0.25">
      <c r="A6759">
        <v>49047</v>
      </c>
      <c r="B6759" t="s">
        <v>4782</v>
      </c>
      <c r="C6759" t="s">
        <v>4633</v>
      </c>
      <c r="D6759" t="s">
        <v>8397</v>
      </c>
      <c r="E6759">
        <v>95700</v>
      </c>
      <c r="F6759">
        <v>0.14200477326968999</v>
      </c>
      <c r="G6759">
        <v>96</v>
      </c>
    </row>
    <row r="6760" spans="1:7" x14ac:dyDescent="0.25">
      <c r="A6760">
        <v>87113</v>
      </c>
      <c r="B6760" t="s">
        <v>6829</v>
      </c>
      <c r="C6760" t="s">
        <v>6816</v>
      </c>
      <c r="D6760" t="s">
        <v>6829</v>
      </c>
      <c r="E6760">
        <v>275800</v>
      </c>
      <c r="F6760">
        <v>4.27221172022684E-2</v>
      </c>
      <c r="G6760">
        <v>76</v>
      </c>
    </row>
    <row r="6761" spans="1:7" x14ac:dyDescent="0.25">
      <c r="A6761">
        <v>45631</v>
      </c>
      <c r="B6761" t="s">
        <v>7902</v>
      </c>
      <c r="C6761" t="s">
        <v>4080</v>
      </c>
      <c r="D6761" t="s">
        <v>1041</v>
      </c>
      <c r="E6761">
        <v>103400</v>
      </c>
      <c r="F6761">
        <v>6.0512820512820503E-2</v>
      </c>
      <c r="G6761">
        <v>105</v>
      </c>
    </row>
    <row r="6762" spans="1:7" x14ac:dyDescent="0.25">
      <c r="A6762">
        <v>15229</v>
      </c>
      <c r="B6762" t="s">
        <v>1593</v>
      </c>
      <c r="C6762" t="s">
        <v>1538</v>
      </c>
      <c r="D6762" t="s">
        <v>1587</v>
      </c>
      <c r="E6762">
        <v>163800</v>
      </c>
      <c r="F6762">
        <v>3.4090909090909102E-2</v>
      </c>
      <c r="G6762">
        <v>58.5</v>
      </c>
    </row>
    <row r="6763" spans="1:7" x14ac:dyDescent="0.25">
      <c r="A6763">
        <v>25314</v>
      </c>
      <c r="B6763" t="s">
        <v>1740</v>
      </c>
      <c r="C6763" t="s">
        <v>2519</v>
      </c>
      <c r="D6763" t="s">
        <v>1740</v>
      </c>
      <c r="E6763">
        <v>164700</v>
      </c>
      <c r="F6763">
        <v>-2.5443786982248501E-2</v>
      </c>
      <c r="G6763">
        <v>103</v>
      </c>
    </row>
    <row r="6764" spans="1:7" x14ac:dyDescent="0.25">
      <c r="A6764">
        <v>35094</v>
      </c>
      <c r="B6764" t="s">
        <v>3587</v>
      </c>
      <c r="C6764" t="s">
        <v>3568</v>
      </c>
      <c r="D6764" t="s">
        <v>8299</v>
      </c>
      <c r="E6764">
        <v>156200</v>
      </c>
      <c r="F6764">
        <v>3.7873754152823902E-2</v>
      </c>
      <c r="G6764">
        <v>67.5</v>
      </c>
    </row>
    <row r="6765" spans="1:7" x14ac:dyDescent="0.25">
      <c r="A6765">
        <v>70037</v>
      </c>
      <c r="B6765" t="s">
        <v>6093</v>
      </c>
      <c r="C6765" t="s">
        <v>6091</v>
      </c>
      <c r="D6765" t="s">
        <v>8318</v>
      </c>
      <c r="E6765">
        <v>274300</v>
      </c>
      <c r="F6765">
        <v>6.5656565656565705E-2</v>
      </c>
      <c r="G6765">
        <v>87</v>
      </c>
    </row>
    <row r="6766" spans="1:7" x14ac:dyDescent="0.25">
      <c r="A6766">
        <v>35111</v>
      </c>
      <c r="B6766" t="s">
        <v>3589</v>
      </c>
      <c r="C6766" t="s">
        <v>3568</v>
      </c>
      <c r="D6766" t="s">
        <v>3608</v>
      </c>
      <c r="E6766">
        <v>198800</v>
      </c>
      <c r="F6766">
        <v>6.9967707212056002E-2</v>
      </c>
      <c r="G6766">
        <v>72.5</v>
      </c>
    </row>
    <row r="6767" spans="1:7" x14ac:dyDescent="0.25">
      <c r="A6767">
        <v>96732</v>
      </c>
      <c r="B6767" t="s">
        <v>7381</v>
      </c>
      <c r="C6767" t="s">
        <v>7368</v>
      </c>
      <c r="D6767" t="s">
        <v>8381</v>
      </c>
      <c r="E6767">
        <v>612800</v>
      </c>
      <c r="F6767">
        <v>-1.08151735270379E-2</v>
      </c>
      <c r="G6767">
        <v>112</v>
      </c>
    </row>
    <row r="6768" spans="1:7" x14ac:dyDescent="0.25">
      <c r="A6768">
        <v>45804</v>
      </c>
      <c r="B6768" t="s">
        <v>1497</v>
      </c>
      <c r="C6768" t="s">
        <v>4080</v>
      </c>
      <c r="D6768" t="s">
        <v>1497</v>
      </c>
      <c r="E6768">
        <v>24900</v>
      </c>
      <c r="F6768">
        <v>-2.3529411764705899E-2</v>
      </c>
      <c r="G6768">
        <v>81</v>
      </c>
    </row>
    <row r="6769" spans="1:7" x14ac:dyDescent="0.25">
      <c r="A6769">
        <v>14904</v>
      </c>
      <c r="B6769" t="s">
        <v>1537</v>
      </c>
      <c r="C6769" t="s">
        <v>1075</v>
      </c>
      <c r="D6769" t="s">
        <v>1537</v>
      </c>
      <c r="E6769">
        <v>60800</v>
      </c>
      <c r="F6769">
        <v>-3.27868852459016E-3</v>
      </c>
      <c r="G6769">
        <v>111</v>
      </c>
    </row>
    <row r="6770" spans="1:7" x14ac:dyDescent="0.25">
      <c r="A6770">
        <v>77378</v>
      </c>
      <c r="B6770" t="s">
        <v>6486</v>
      </c>
      <c r="C6770" t="s">
        <v>6396</v>
      </c>
      <c r="D6770" t="s">
        <v>8252</v>
      </c>
      <c r="E6770">
        <v>170400</v>
      </c>
      <c r="F6770">
        <v>7.23725613593455E-2</v>
      </c>
      <c r="G6770">
        <v>86</v>
      </c>
    </row>
    <row r="6771" spans="1:7" x14ac:dyDescent="0.25">
      <c r="A6771">
        <v>19001</v>
      </c>
      <c r="B6771" t="s">
        <v>341</v>
      </c>
      <c r="C6771" t="s">
        <v>1538</v>
      </c>
      <c r="D6771" t="s">
        <v>8293</v>
      </c>
      <c r="E6771">
        <v>263900</v>
      </c>
      <c r="F6771">
        <v>2.5252525252525301E-2</v>
      </c>
      <c r="G6771">
        <v>66.5</v>
      </c>
    </row>
    <row r="6772" spans="1:7" x14ac:dyDescent="0.25">
      <c r="A6772">
        <v>23901</v>
      </c>
      <c r="B6772" t="s">
        <v>2434</v>
      </c>
      <c r="C6772" t="s">
        <v>2066</v>
      </c>
      <c r="E6772">
        <v>149600</v>
      </c>
      <c r="F6772">
        <v>3.5294117647058802E-2</v>
      </c>
      <c r="G6772">
        <v>0</v>
      </c>
    </row>
    <row r="6773" spans="1:7" x14ac:dyDescent="0.25">
      <c r="A6773">
        <v>96766</v>
      </c>
      <c r="B6773" t="s">
        <v>7396</v>
      </c>
      <c r="C6773" t="s">
        <v>7368</v>
      </c>
      <c r="D6773" t="s">
        <v>7388</v>
      </c>
      <c r="E6773">
        <v>513000</v>
      </c>
      <c r="F6773">
        <v>7.1428571428571397E-2</v>
      </c>
      <c r="G6773">
        <v>109.5</v>
      </c>
    </row>
    <row r="6774" spans="1:7" x14ac:dyDescent="0.25">
      <c r="A6774">
        <v>98467</v>
      </c>
      <c r="B6774" t="s">
        <v>7609</v>
      </c>
      <c r="C6774" t="s">
        <v>7521</v>
      </c>
      <c r="D6774" t="s">
        <v>8268</v>
      </c>
      <c r="E6774">
        <v>437700</v>
      </c>
      <c r="F6774">
        <v>6.6520467836257299E-2</v>
      </c>
      <c r="G6774">
        <v>44.5</v>
      </c>
    </row>
    <row r="6775" spans="1:7" x14ac:dyDescent="0.25">
      <c r="A6775">
        <v>15214</v>
      </c>
      <c r="B6775" t="s">
        <v>1587</v>
      </c>
      <c r="C6775" t="s">
        <v>1538</v>
      </c>
      <c r="D6775" t="s">
        <v>1587</v>
      </c>
      <c r="E6775">
        <v>119900</v>
      </c>
      <c r="F6775">
        <v>1.6963528413910099E-2</v>
      </c>
      <c r="G6775">
        <v>66.5</v>
      </c>
    </row>
    <row r="6776" spans="1:7" x14ac:dyDescent="0.25">
      <c r="A6776">
        <v>16504</v>
      </c>
      <c r="B6776" t="s">
        <v>1710</v>
      </c>
      <c r="C6776" t="s">
        <v>1538</v>
      </c>
      <c r="D6776" t="s">
        <v>1710</v>
      </c>
      <c r="E6776">
        <v>80000</v>
      </c>
      <c r="F6776">
        <v>1.9108280254777101E-2</v>
      </c>
      <c r="G6776">
        <v>117</v>
      </c>
    </row>
    <row r="6777" spans="1:7" x14ac:dyDescent="0.25">
      <c r="A6777">
        <v>64024</v>
      </c>
      <c r="B6777" t="s">
        <v>5881</v>
      </c>
      <c r="C6777" t="s">
        <v>5817</v>
      </c>
      <c r="D6777" t="s">
        <v>5890</v>
      </c>
      <c r="E6777">
        <v>145400</v>
      </c>
      <c r="F6777">
        <v>8.3457526080476893E-2</v>
      </c>
      <c r="G6777">
        <v>64.5</v>
      </c>
    </row>
    <row r="6778" spans="1:7" x14ac:dyDescent="0.25">
      <c r="A6778">
        <v>10580</v>
      </c>
      <c r="B6778" t="s">
        <v>566</v>
      </c>
      <c r="C6778" t="s">
        <v>1075</v>
      </c>
      <c r="D6778" t="s">
        <v>8250</v>
      </c>
      <c r="E6778">
        <v>1631000</v>
      </c>
      <c r="F6778">
        <v>-5.4218614091040902E-2</v>
      </c>
      <c r="G6778">
        <v>120</v>
      </c>
    </row>
    <row r="6779" spans="1:7" x14ac:dyDescent="0.25">
      <c r="A6779">
        <v>44425</v>
      </c>
      <c r="B6779" t="s">
        <v>4265</v>
      </c>
      <c r="C6779" t="s">
        <v>4080</v>
      </c>
      <c r="D6779" t="s">
        <v>8379</v>
      </c>
      <c r="E6779">
        <v>89300</v>
      </c>
      <c r="F6779">
        <v>-2.2346368715083801E-3</v>
      </c>
      <c r="G6779">
        <v>73</v>
      </c>
    </row>
    <row r="6780" spans="1:7" x14ac:dyDescent="0.25">
      <c r="A6780">
        <v>1510</v>
      </c>
      <c r="B6780" t="s">
        <v>200</v>
      </c>
      <c r="C6780" t="s">
        <v>106</v>
      </c>
      <c r="D6780" t="s">
        <v>222</v>
      </c>
      <c r="E6780">
        <v>279100</v>
      </c>
      <c r="F6780">
        <v>2.6480323648400101E-2</v>
      </c>
      <c r="G6780">
        <v>64</v>
      </c>
    </row>
    <row r="6781" spans="1:7" x14ac:dyDescent="0.25">
      <c r="A6781">
        <v>15226</v>
      </c>
      <c r="B6781" t="s">
        <v>1587</v>
      </c>
      <c r="C6781" t="s">
        <v>1538</v>
      </c>
      <c r="D6781" t="s">
        <v>1587</v>
      </c>
      <c r="E6781">
        <v>133200</v>
      </c>
      <c r="F6781">
        <v>2.06896551724138E-2</v>
      </c>
      <c r="G6781">
        <v>54.5</v>
      </c>
    </row>
    <row r="6782" spans="1:7" x14ac:dyDescent="0.25">
      <c r="A6782">
        <v>55108</v>
      </c>
      <c r="B6782" t="s">
        <v>5296</v>
      </c>
      <c r="C6782" t="s">
        <v>5260</v>
      </c>
      <c r="D6782" t="s">
        <v>8314</v>
      </c>
      <c r="E6782">
        <v>289700</v>
      </c>
      <c r="F6782">
        <v>2.7669386307201099E-2</v>
      </c>
      <c r="G6782">
        <v>58</v>
      </c>
    </row>
    <row r="6783" spans="1:7" x14ac:dyDescent="0.25">
      <c r="A6783">
        <v>2806</v>
      </c>
      <c r="B6783" t="s">
        <v>409</v>
      </c>
      <c r="C6783" t="s">
        <v>408</v>
      </c>
      <c r="D6783" t="s">
        <v>8324</v>
      </c>
      <c r="E6783">
        <v>436900</v>
      </c>
      <c r="F6783">
        <v>4.2720763723150403E-2</v>
      </c>
      <c r="G6783">
        <v>108</v>
      </c>
    </row>
    <row r="6784" spans="1:7" x14ac:dyDescent="0.25">
      <c r="A6784">
        <v>37663</v>
      </c>
      <c r="B6784" t="s">
        <v>3792</v>
      </c>
      <c r="C6784" t="s">
        <v>3692</v>
      </c>
      <c r="D6784" t="s">
        <v>8348</v>
      </c>
      <c r="E6784">
        <v>164600</v>
      </c>
      <c r="F6784">
        <v>9.8159509202453993E-3</v>
      </c>
      <c r="G6784">
        <v>64</v>
      </c>
    </row>
    <row r="6785" spans="1:7" x14ac:dyDescent="0.25">
      <c r="A6785">
        <v>33305</v>
      </c>
      <c r="B6785" t="s">
        <v>3395</v>
      </c>
      <c r="C6785" t="s">
        <v>3212</v>
      </c>
      <c r="D6785" t="s">
        <v>8265</v>
      </c>
      <c r="E6785">
        <v>449800</v>
      </c>
      <c r="F6785">
        <v>4.69064105427742E-3</v>
      </c>
      <c r="G6785">
        <v>108</v>
      </c>
    </row>
    <row r="6786" spans="1:7" x14ac:dyDescent="0.25">
      <c r="A6786">
        <v>34211</v>
      </c>
      <c r="B6786" t="s">
        <v>3503</v>
      </c>
      <c r="C6786" t="s">
        <v>3212</v>
      </c>
      <c r="D6786" t="s">
        <v>8311</v>
      </c>
      <c r="E6786">
        <v>390000</v>
      </c>
      <c r="F6786">
        <v>3.06553911205074E-2</v>
      </c>
      <c r="G6786">
        <v>121.5</v>
      </c>
    </row>
    <row r="6787" spans="1:7" x14ac:dyDescent="0.25">
      <c r="A6787">
        <v>6897</v>
      </c>
      <c r="B6787" t="s">
        <v>467</v>
      </c>
      <c r="C6787" t="s">
        <v>678</v>
      </c>
      <c r="D6787" t="s">
        <v>8287</v>
      </c>
      <c r="E6787">
        <v>670900</v>
      </c>
      <c r="F6787">
        <v>-4.7828555208628998E-2</v>
      </c>
      <c r="G6787">
        <v>133</v>
      </c>
    </row>
    <row r="6788" spans="1:7" x14ac:dyDescent="0.25">
      <c r="A6788">
        <v>94019</v>
      </c>
      <c r="B6788" t="s">
        <v>7163</v>
      </c>
      <c r="C6788" t="s">
        <v>99</v>
      </c>
      <c r="D6788" t="s">
        <v>8253</v>
      </c>
      <c r="E6788">
        <v>1171900</v>
      </c>
      <c r="F6788">
        <v>-5.6137242268041197E-2</v>
      </c>
      <c r="G6788">
        <v>40</v>
      </c>
    </row>
    <row r="6789" spans="1:7" x14ac:dyDescent="0.25">
      <c r="A6789">
        <v>59047</v>
      </c>
      <c r="B6789" t="s">
        <v>757</v>
      </c>
      <c r="C6789" t="s">
        <v>5488</v>
      </c>
      <c r="E6789">
        <v>223500</v>
      </c>
      <c r="F6789">
        <v>6.6316793893129805E-2</v>
      </c>
      <c r="G6789">
        <v>0</v>
      </c>
    </row>
    <row r="6790" spans="1:7" x14ac:dyDescent="0.25">
      <c r="A6790">
        <v>36054</v>
      </c>
      <c r="B6790" t="s">
        <v>3645</v>
      </c>
      <c r="C6790" t="s">
        <v>3568</v>
      </c>
      <c r="D6790" t="s">
        <v>1008</v>
      </c>
      <c r="E6790">
        <v>132500</v>
      </c>
      <c r="F6790">
        <v>4.0031397174254302E-2</v>
      </c>
      <c r="G6790">
        <v>83</v>
      </c>
    </row>
    <row r="6791" spans="1:7" x14ac:dyDescent="0.25">
      <c r="A6791">
        <v>35213</v>
      </c>
      <c r="B6791" t="s">
        <v>3605</v>
      </c>
      <c r="C6791" t="s">
        <v>3568</v>
      </c>
      <c r="D6791" t="s">
        <v>8299</v>
      </c>
      <c r="E6791">
        <v>528200</v>
      </c>
      <c r="F6791">
        <v>2.0084974893781402E-2</v>
      </c>
      <c r="G6791">
        <v>55</v>
      </c>
    </row>
    <row r="6792" spans="1:7" x14ac:dyDescent="0.25">
      <c r="A6792">
        <v>2664</v>
      </c>
      <c r="B6792" t="s">
        <v>385</v>
      </c>
      <c r="C6792" t="s">
        <v>106</v>
      </c>
      <c r="D6792" t="s">
        <v>8416</v>
      </c>
      <c r="E6792">
        <v>338100</v>
      </c>
      <c r="F6792">
        <v>3.2051282051282E-2</v>
      </c>
      <c r="G6792">
        <v>78</v>
      </c>
    </row>
    <row r="6793" spans="1:7" x14ac:dyDescent="0.25">
      <c r="A6793">
        <v>21532</v>
      </c>
      <c r="B6793" t="s">
        <v>2237</v>
      </c>
      <c r="C6793" t="s">
        <v>101</v>
      </c>
      <c r="D6793" t="s">
        <v>428</v>
      </c>
      <c r="E6793">
        <v>105900</v>
      </c>
      <c r="F6793">
        <v>5.1638530287984097E-2</v>
      </c>
      <c r="G6793">
        <v>93</v>
      </c>
    </row>
    <row r="6794" spans="1:7" x14ac:dyDescent="0.25">
      <c r="A6794">
        <v>20816</v>
      </c>
      <c r="B6794" t="s">
        <v>2151</v>
      </c>
      <c r="C6794" t="s">
        <v>101</v>
      </c>
      <c r="D6794" t="s">
        <v>8259</v>
      </c>
      <c r="E6794">
        <v>908100</v>
      </c>
      <c r="F6794">
        <v>-1.9118600129617601E-2</v>
      </c>
      <c r="G6794">
        <v>81</v>
      </c>
    </row>
    <row r="6795" spans="1:7" x14ac:dyDescent="0.25">
      <c r="A6795">
        <v>87544</v>
      </c>
      <c r="B6795" t="s">
        <v>6835</v>
      </c>
      <c r="C6795" t="s">
        <v>6816</v>
      </c>
      <c r="D6795" t="s">
        <v>6835</v>
      </c>
      <c r="E6795">
        <v>318700</v>
      </c>
      <c r="F6795">
        <v>7.0540812898891497E-2</v>
      </c>
      <c r="G6795">
        <v>45.5</v>
      </c>
    </row>
    <row r="6796" spans="1:7" x14ac:dyDescent="0.25">
      <c r="A6796">
        <v>77002</v>
      </c>
      <c r="B6796" t="s">
        <v>2056</v>
      </c>
      <c r="C6796" t="s">
        <v>6396</v>
      </c>
      <c r="D6796" t="s">
        <v>8252</v>
      </c>
      <c r="E6796">
        <v>249100</v>
      </c>
      <c r="F6796">
        <v>-1.42461416699644E-2</v>
      </c>
      <c r="G6796">
        <v>77</v>
      </c>
    </row>
    <row r="6797" spans="1:7" x14ac:dyDescent="0.25">
      <c r="A6797">
        <v>95490</v>
      </c>
      <c r="B6797" t="s">
        <v>7284</v>
      </c>
      <c r="C6797" t="s">
        <v>99</v>
      </c>
      <c r="D6797" t="s">
        <v>7283</v>
      </c>
      <c r="E6797">
        <v>260300</v>
      </c>
      <c r="F6797">
        <v>-3.9483394833948297E-2</v>
      </c>
      <c r="G6797">
        <v>95</v>
      </c>
    </row>
    <row r="6798" spans="1:7" x14ac:dyDescent="0.25">
      <c r="A6798">
        <v>55346</v>
      </c>
      <c r="B6798" t="s">
        <v>5321</v>
      </c>
      <c r="C6798" t="s">
        <v>5260</v>
      </c>
      <c r="D6798" t="s">
        <v>8314</v>
      </c>
      <c r="E6798">
        <v>347300</v>
      </c>
      <c r="F6798">
        <v>5.7920648711265602E-3</v>
      </c>
      <c r="G6798">
        <v>68</v>
      </c>
    </row>
    <row r="6799" spans="1:7" x14ac:dyDescent="0.25">
      <c r="A6799">
        <v>93110</v>
      </c>
      <c r="B6799" t="s">
        <v>7067</v>
      </c>
      <c r="C6799" t="s">
        <v>99</v>
      </c>
      <c r="D6799" t="s">
        <v>8352</v>
      </c>
      <c r="E6799">
        <v>1095700</v>
      </c>
      <c r="F6799">
        <v>-4.1885274571528498E-2</v>
      </c>
      <c r="G6799">
        <v>75</v>
      </c>
    </row>
    <row r="6800" spans="1:7" x14ac:dyDescent="0.25">
      <c r="A6800">
        <v>78726</v>
      </c>
      <c r="B6800" t="s">
        <v>5369</v>
      </c>
      <c r="C6800" t="s">
        <v>6396</v>
      </c>
      <c r="D6800" t="s">
        <v>8254</v>
      </c>
      <c r="E6800">
        <v>471300</v>
      </c>
      <c r="F6800">
        <v>4.4085068675232597E-2</v>
      </c>
      <c r="G6800">
        <v>59</v>
      </c>
    </row>
    <row r="6801" spans="1:7" x14ac:dyDescent="0.25">
      <c r="A6801">
        <v>31029</v>
      </c>
      <c r="B6801" t="s">
        <v>3155</v>
      </c>
      <c r="C6801" t="s">
        <v>2990</v>
      </c>
      <c r="D6801" t="s">
        <v>8384</v>
      </c>
      <c r="E6801">
        <v>163800</v>
      </c>
      <c r="F6801">
        <v>4.7314578005115099E-2</v>
      </c>
      <c r="G6801">
        <v>90</v>
      </c>
    </row>
    <row r="6802" spans="1:7" x14ac:dyDescent="0.25">
      <c r="A6802">
        <v>31545</v>
      </c>
      <c r="B6802" t="s">
        <v>3185</v>
      </c>
      <c r="C6802" t="s">
        <v>2990</v>
      </c>
      <c r="D6802" t="s">
        <v>3185</v>
      </c>
      <c r="E6802">
        <v>133300</v>
      </c>
      <c r="F6802">
        <v>9.5316351684470002E-2</v>
      </c>
      <c r="G6802">
        <v>96</v>
      </c>
    </row>
    <row r="6803" spans="1:7" x14ac:dyDescent="0.25">
      <c r="A6803">
        <v>90305</v>
      </c>
      <c r="B6803" t="s">
        <v>6889</v>
      </c>
      <c r="C6803" t="s">
        <v>99</v>
      </c>
      <c r="D6803" t="s">
        <v>8256</v>
      </c>
      <c r="E6803">
        <v>620100</v>
      </c>
      <c r="F6803">
        <v>4.65822784810127E-2</v>
      </c>
      <c r="G6803">
        <v>63</v>
      </c>
    </row>
    <row r="6804" spans="1:7" x14ac:dyDescent="0.25">
      <c r="A6804">
        <v>48324</v>
      </c>
      <c r="B6804" t="s">
        <v>4694</v>
      </c>
      <c r="C6804" t="s">
        <v>4633</v>
      </c>
      <c r="D6804" t="s">
        <v>8278</v>
      </c>
      <c r="E6804">
        <v>302300</v>
      </c>
      <c r="F6804">
        <v>1.7845117845117799E-2</v>
      </c>
      <c r="G6804">
        <v>73</v>
      </c>
    </row>
    <row r="6805" spans="1:7" x14ac:dyDescent="0.25">
      <c r="A6805">
        <v>56258</v>
      </c>
      <c r="B6805" t="s">
        <v>2070</v>
      </c>
      <c r="C6805" t="s">
        <v>5260</v>
      </c>
      <c r="D6805" t="s">
        <v>2070</v>
      </c>
      <c r="E6805">
        <v>153600</v>
      </c>
      <c r="F6805">
        <v>-6.3985374771480794E-2</v>
      </c>
      <c r="G6805">
        <v>79</v>
      </c>
    </row>
    <row r="6806" spans="1:7" x14ac:dyDescent="0.25">
      <c r="A6806">
        <v>2067</v>
      </c>
      <c r="B6806" t="s">
        <v>312</v>
      </c>
      <c r="C6806" t="s">
        <v>106</v>
      </c>
      <c r="D6806" t="s">
        <v>8271</v>
      </c>
      <c r="E6806">
        <v>555900</v>
      </c>
      <c r="F6806">
        <v>2.4322830292979498E-2</v>
      </c>
      <c r="G6806">
        <v>98</v>
      </c>
    </row>
    <row r="6807" spans="1:7" x14ac:dyDescent="0.25">
      <c r="A6807">
        <v>18707</v>
      </c>
      <c r="B6807" t="s">
        <v>1929</v>
      </c>
      <c r="C6807" t="s">
        <v>1538</v>
      </c>
      <c r="D6807" t="s">
        <v>8358</v>
      </c>
      <c r="E6807">
        <v>188400</v>
      </c>
      <c r="F6807">
        <v>6.3805759457933403E-2</v>
      </c>
      <c r="G6807">
        <v>83.5</v>
      </c>
    </row>
    <row r="6808" spans="1:7" x14ac:dyDescent="0.25">
      <c r="A6808">
        <v>72543</v>
      </c>
      <c r="B6808" t="s">
        <v>6241</v>
      </c>
      <c r="C6808" t="s">
        <v>6206</v>
      </c>
      <c r="E6808">
        <v>138800</v>
      </c>
      <c r="F6808">
        <v>4.0479760119939999E-2</v>
      </c>
      <c r="G6808">
        <v>144</v>
      </c>
    </row>
    <row r="6809" spans="1:7" x14ac:dyDescent="0.25">
      <c r="A6809">
        <v>75633</v>
      </c>
      <c r="B6809" t="s">
        <v>3702</v>
      </c>
      <c r="C6809" t="s">
        <v>6396</v>
      </c>
      <c r="E6809">
        <v>139200</v>
      </c>
      <c r="F6809">
        <v>-7.1326676176890202E-3</v>
      </c>
      <c r="G6809">
        <v>0</v>
      </c>
    </row>
    <row r="6810" spans="1:7" x14ac:dyDescent="0.25">
      <c r="A6810">
        <v>7079</v>
      </c>
      <c r="B6810" t="s">
        <v>779</v>
      </c>
      <c r="C6810" t="s">
        <v>733</v>
      </c>
      <c r="D6810" t="s">
        <v>8250</v>
      </c>
      <c r="E6810">
        <v>637000</v>
      </c>
      <c r="F6810">
        <v>-1.34737494192349E-2</v>
      </c>
      <c r="G6810">
        <v>94</v>
      </c>
    </row>
    <row r="6811" spans="1:7" x14ac:dyDescent="0.25">
      <c r="A6811">
        <v>13104</v>
      </c>
      <c r="B6811" t="s">
        <v>1374</v>
      </c>
      <c r="C6811" t="s">
        <v>1075</v>
      </c>
      <c r="D6811" t="s">
        <v>1396</v>
      </c>
      <c r="E6811">
        <v>238200</v>
      </c>
      <c r="F6811">
        <v>-2.0961775585696701E-2</v>
      </c>
      <c r="G6811">
        <v>84.5</v>
      </c>
    </row>
    <row r="6812" spans="1:7" x14ac:dyDescent="0.25">
      <c r="A6812">
        <v>14048</v>
      </c>
      <c r="B6812" t="s">
        <v>2138</v>
      </c>
      <c r="C6812" t="s">
        <v>1075</v>
      </c>
      <c r="D6812" t="s">
        <v>8370</v>
      </c>
      <c r="E6812">
        <v>64200</v>
      </c>
      <c r="F6812">
        <v>0.114583333333333</v>
      </c>
      <c r="G6812">
        <v>0</v>
      </c>
    </row>
    <row r="6813" spans="1:7" x14ac:dyDescent="0.25">
      <c r="A6813">
        <v>32433</v>
      </c>
      <c r="B6813" t="s">
        <v>3269</v>
      </c>
      <c r="C6813" t="s">
        <v>3212</v>
      </c>
      <c r="D6813" t="s">
        <v>8382</v>
      </c>
      <c r="E6813">
        <v>125800</v>
      </c>
      <c r="F6813">
        <v>8.1685296646603595E-2</v>
      </c>
      <c r="G6813">
        <v>120</v>
      </c>
    </row>
    <row r="6814" spans="1:7" x14ac:dyDescent="0.25">
      <c r="A6814">
        <v>60131</v>
      </c>
      <c r="B6814" t="s">
        <v>1583</v>
      </c>
      <c r="C6814" t="s">
        <v>5519</v>
      </c>
      <c r="D6814" t="s">
        <v>8251</v>
      </c>
      <c r="E6814">
        <v>195900</v>
      </c>
      <c r="F6814">
        <v>2.0460358056266E-3</v>
      </c>
      <c r="G6814">
        <v>82</v>
      </c>
    </row>
    <row r="6815" spans="1:7" x14ac:dyDescent="0.25">
      <c r="A6815">
        <v>14222</v>
      </c>
      <c r="B6815" t="s">
        <v>1471</v>
      </c>
      <c r="C6815" t="s">
        <v>1075</v>
      </c>
      <c r="D6815" t="s">
        <v>8302</v>
      </c>
      <c r="E6815">
        <v>423300</v>
      </c>
      <c r="F6815">
        <v>2.7177869449162801E-2</v>
      </c>
      <c r="G6815">
        <v>92</v>
      </c>
    </row>
    <row r="6816" spans="1:7" x14ac:dyDescent="0.25">
      <c r="A6816">
        <v>33315</v>
      </c>
      <c r="B6816" t="s">
        <v>3395</v>
      </c>
      <c r="C6816" t="s">
        <v>3212</v>
      </c>
      <c r="D6816" t="s">
        <v>8265</v>
      </c>
      <c r="E6816">
        <v>306600</v>
      </c>
      <c r="F6816">
        <v>2.4732620320855599E-2</v>
      </c>
      <c r="G6816">
        <v>101</v>
      </c>
    </row>
    <row r="6817" spans="1:7" x14ac:dyDescent="0.25">
      <c r="A6817">
        <v>46755</v>
      </c>
      <c r="B6817" t="s">
        <v>4506</v>
      </c>
      <c r="C6817" t="s">
        <v>4413</v>
      </c>
      <c r="D6817" t="s">
        <v>4506</v>
      </c>
      <c r="E6817">
        <v>120900</v>
      </c>
      <c r="F6817">
        <v>4.5847750865051898E-2</v>
      </c>
      <c r="G6817">
        <v>70</v>
      </c>
    </row>
    <row r="6818" spans="1:7" x14ac:dyDescent="0.25">
      <c r="A6818">
        <v>45206</v>
      </c>
      <c r="B6818" t="s">
        <v>4333</v>
      </c>
      <c r="C6818" t="s">
        <v>4080</v>
      </c>
      <c r="D6818" t="s">
        <v>4333</v>
      </c>
      <c r="E6818">
        <v>188900</v>
      </c>
      <c r="F6818">
        <v>7.8196347031963501E-2</v>
      </c>
      <c r="G6818">
        <v>66</v>
      </c>
    </row>
    <row r="6819" spans="1:7" x14ac:dyDescent="0.25">
      <c r="A6819">
        <v>80534</v>
      </c>
      <c r="B6819" t="s">
        <v>1259</v>
      </c>
      <c r="C6819" t="s">
        <v>6509</v>
      </c>
      <c r="D6819" t="s">
        <v>6560</v>
      </c>
      <c r="E6819">
        <v>369000</v>
      </c>
      <c r="F6819">
        <v>5.2481460353679399E-2</v>
      </c>
      <c r="G6819">
        <v>57</v>
      </c>
    </row>
    <row r="6820" spans="1:7" x14ac:dyDescent="0.25">
      <c r="A6820">
        <v>83318</v>
      </c>
      <c r="B6820" t="s">
        <v>6639</v>
      </c>
      <c r="C6820" t="s">
        <v>6625</v>
      </c>
      <c r="D6820" t="s">
        <v>6639</v>
      </c>
      <c r="E6820">
        <v>182800</v>
      </c>
      <c r="F6820">
        <v>6.09402205455601E-2</v>
      </c>
      <c r="G6820">
        <v>67</v>
      </c>
    </row>
    <row r="6821" spans="1:7" x14ac:dyDescent="0.25">
      <c r="A6821">
        <v>59803</v>
      </c>
      <c r="B6821" t="s">
        <v>5507</v>
      </c>
      <c r="C6821" t="s">
        <v>5488</v>
      </c>
      <c r="D6821" t="s">
        <v>5507</v>
      </c>
      <c r="E6821">
        <v>349800</v>
      </c>
      <c r="F6821">
        <v>4.4802867383512503E-2</v>
      </c>
      <c r="G6821">
        <v>57</v>
      </c>
    </row>
    <row r="6822" spans="1:7" x14ac:dyDescent="0.25">
      <c r="A6822">
        <v>20737</v>
      </c>
      <c r="B6822" t="s">
        <v>2129</v>
      </c>
      <c r="C6822" t="s">
        <v>101</v>
      </c>
      <c r="D6822" t="s">
        <v>8259</v>
      </c>
      <c r="E6822">
        <v>285700</v>
      </c>
      <c r="F6822">
        <v>7.0497003877335197E-3</v>
      </c>
      <c r="G6822">
        <v>91</v>
      </c>
    </row>
    <row r="6823" spans="1:7" x14ac:dyDescent="0.25">
      <c r="A6823">
        <v>39339</v>
      </c>
      <c r="B6823" t="s">
        <v>3823</v>
      </c>
      <c r="C6823" t="s">
        <v>3932</v>
      </c>
      <c r="E6823">
        <v>80000</v>
      </c>
      <c r="F6823">
        <v>-0.117971334068357</v>
      </c>
      <c r="G6823">
        <v>0</v>
      </c>
    </row>
    <row r="6824" spans="1:7" x14ac:dyDescent="0.25">
      <c r="A6824">
        <v>29388</v>
      </c>
      <c r="B6824" t="s">
        <v>2916</v>
      </c>
      <c r="C6824" t="s">
        <v>2868</v>
      </c>
      <c r="D6824" t="s">
        <v>2901</v>
      </c>
      <c r="E6824">
        <v>134400</v>
      </c>
      <c r="F6824">
        <v>0.10891089108910899</v>
      </c>
      <c r="G6824">
        <v>75</v>
      </c>
    </row>
    <row r="6825" spans="1:7" x14ac:dyDescent="0.25">
      <c r="A6825">
        <v>33981</v>
      </c>
      <c r="B6825" t="s">
        <v>3495</v>
      </c>
      <c r="C6825" t="s">
        <v>3212</v>
      </c>
      <c r="D6825" t="s">
        <v>3498</v>
      </c>
      <c r="E6825">
        <v>238500</v>
      </c>
      <c r="F6825">
        <v>2.3605150214592301E-2</v>
      </c>
      <c r="G6825">
        <v>156</v>
      </c>
    </row>
    <row r="6826" spans="1:7" x14ac:dyDescent="0.25">
      <c r="A6826">
        <v>78701</v>
      </c>
      <c r="B6826" t="s">
        <v>5369</v>
      </c>
      <c r="C6826" t="s">
        <v>6396</v>
      </c>
      <c r="D6826" t="s">
        <v>8254</v>
      </c>
      <c r="E6826">
        <v>437500</v>
      </c>
      <c r="F6826">
        <v>2.5791324736225099E-2</v>
      </c>
      <c r="G6826">
        <v>0</v>
      </c>
    </row>
    <row r="6827" spans="1:7" x14ac:dyDescent="0.25">
      <c r="A6827">
        <v>11356</v>
      </c>
      <c r="B6827" t="s">
        <v>1074</v>
      </c>
      <c r="C6827" t="s">
        <v>1075</v>
      </c>
      <c r="D6827" t="s">
        <v>8250</v>
      </c>
      <c r="E6827">
        <v>705800</v>
      </c>
      <c r="F6827">
        <v>-2.6617018342297599E-2</v>
      </c>
      <c r="G6827">
        <v>160</v>
      </c>
    </row>
    <row r="6828" spans="1:7" x14ac:dyDescent="0.25">
      <c r="A6828">
        <v>75409</v>
      </c>
      <c r="B6828" t="s">
        <v>4344</v>
      </c>
      <c r="C6828" t="s">
        <v>6396</v>
      </c>
      <c r="D6828" t="s">
        <v>8262</v>
      </c>
      <c r="E6828">
        <v>226600</v>
      </c>
      <c r="F6828">
        <v>2.3486901535682E-2</v>
      </c>
      <c r="G6828">
        <v>57</v>
      </c>
    </row>
    <row r="6829" spans="1:7" x14ac:dyDescent="0.25">
      <c r="A6829">
        <v>81503</v>
      </c>
      <c r="B6829" t="s">
        <v>3859</v>
      </c>
      <c r="C6829" t="s">
        <v>6509</v>
      </c>
      <c r="D6829" t="s">
        <v>3859</v>
      </c>
      <c r="E6829">
        <v>216200</v>
      </c>
      <c r="F6829">
        <v>4.3940125543215802E-2</v>
      </c>
      <c r="G6829">
        <v>59.5</v>
      </c>
    </row>
    <row r="6830" spans="1:7" x14ac:dyDescent="0.25">
      <c r="A6830">
        <v>2863</v>
      </c>
      <c r="B6830" t="s">
        <v>427</v>
      </c>
      <c r="C6830" t="s">
        <v>408</v>
      </c>
      <c r="D6830" t="s">
        <v>8324</v>
      </c>
      <c r="E6830">
        <v>185000</v>
      </c>
      <c r="F6830">
        <v>5.8958214081282198E-2</v>
      </c>
      <c r="G6830">
        <v>78</v>
      </c>
    </row>
    <row r="6831" spans="1:7" x14ac:dyDescent="0.25">
      <c r="A6831">
        <v>68310</v>
      </c>
      <c r="B6831" t="s">
        <v>6071</v>
      </c>
      <c r="C6831" t="s">
        <v>6064</v>
      </c>
      <c r="D6831" t="s">
        <v>6071</v>
      </c>
      <c r="E6831">
        <v>111800</v>
      </c>
      <c r="F6831">
        <v>2.56880733944954E-2</v>
      </c>
      <c r="G6831">
        <v>78</v>
      </c>
    </row>
    <row r="6832" spans="1:7" x14ac:dyDescent="0.25">
      <c r="A6832">
        <v>72830</v>
      </c>
      <c r="B6832" t="s">
        <v>2178</v>
      </c>
      <c r="C6832" t="s">
        <v>6206</v>
      </c>
      <c r="E6832">
        <v>101700</v>
      </c>
      <c r="F6832">
        <v>6.6037735849056603E-2</v>
      </c>
      <c r="G6832">
        <v>0</v>
      </c>
    </row>
    <row r="6833" spans="1:7" x14ac:dyDescent="0.25">
      <c r="A6833">
        <v>8904</v>
      </c>
      <c r="B6833" t="s">
        <v>1073</v>
      </c>
      <c r="C6833" t="s">
        <v>733</v>
      </c>
      <c r="D6833" t="s">
        <v>8250</v>
      </c>
      <c r="E6833">
        <v>330500</v>
      </c>
      <c r="F6833">
        <v>-1.51057401812689E-3</v>
      </c>
      <c r="G6833">
        <v>114.5</v>
      </c>
    </row>
    <row r="6834" spans="1:7" x14ac:dyDescent="0.25">
      <c r="A6834">
        <v>33184</v>
      </c>
      <c r="B6834" t="s">
        <v>3384</v>
      </c>
      <c r="C6834" t="s">
        <v>3212</v>
      </c>
      <c r="D6834" t="s">
        <v>8265</v>
      </c>
      <c r="E6834">
        <v>353200</v>
      </c>
      <c r="F6834">
        <v>3.0037911927675701E-2</v>
      </c>
      <c r="G6834">
        <v>86</v>
      </c>
    </row>
    <row r="6835" spans="1:7" x14ac:dyDescent="0.25">
      <c r="A6835">
        <v>78732</v>
      </c>
      <c r="B6835" t="s">
        <v>5369</v>
      </c>
      <c r="C6835" t="s">
        <v>6396</v>
      </c>
      <c r="D6835" t="s">
        <v>8254</v>
      </c>
      <c r="E6835">
        <v>495100</v>
      </c>
      <c r="F6835">
        <v>3.2749269920734299E-2</v>
      </c>
      <c r="G6835">
        <v>85</v>
      </c>
    </row>
    <row r="6836" spans="1:7" x14ac:dyDescent="0.25">
      <c r="A6836">
        <v>91390</v>
      </c>
      <c r="B6836" t="s">
        <v>6921</v>
      </c>
      <c r="C6836" t="s">
        <v>99</v>
      </c>
      <c r="D6836" t="s">
        <v>8256</v>
      </c>
      <c r="E6836">
        <v>656300</v>
      </c>
      <c r="F6836">
        <v>2.2433400841252501E-2</v>
      </c>
      <c r="G6836">
        <v>75.5</v>
      </c>
    </row>
    <row r="6837" spans="1:7" x14ac:dyDescent="0.25">
      <c r="A6837">
        <v>22025</v>
      </c>
      <c r="B6837" t="s">
        <v>2321</v>
      </c>
      <c r="C6837" t="s">
        <v>2066</v>
      </c>
      <c r="D6837" t="s">
        <v>8259</v>
      </c>
      <c r="E6837">
        <v>384400</v>
      </c>
      <c r="F6837">
        <v>3.65535248041775E-3</v>
      </c>
      <c r="G6837">
        <v>61</v>
      </c>
    </row>
    <row r="6838" spans="1:7" x14ac:dyDescent="0.25">
      <c r="A6838">
        <v>57703</v>
      </c>
      <c r="B6838" t="s">
        <v>5470</v>
      </c>
      <c r="C6838" t="s">
        <v>5459</v>
      </c>
      <c r="D6838" t="s">
        <v>4896</v>
      </c>
      <c r="E6838">
        <v>212600</v>
      </c>
      <c r="F6838">
        <v>8.6356668369953996E-2</v>
      </c>
      <c r="G6838">
        <v>81</v>
      </c>
    </row>
    <row r="6839" spans="1:7" x14ac:dyDescent="0.25">
      <c r="A6839">
        <v>99669</v>
      </c>
      <c r="B6839" t="s">
        <v>7693</v>
      </c>
      <c r="C6839" t="s">
        <v>7688</v>
      </c>
      <c r="E6839">
        <v>253900</v>
      </c>
      <c r="F6839">
        <v>3.4637326813365898E-2</v>
      </c>
      <c r="G6839">
        <v>80</v>
      </c>
    </row>
    <row r="6840" spans="1:7" x14ac:dyDescent="0.25">
      <c r="A6840">
        <v>47170</v>
      </c>
      <c r="B6840" t="s">
        <v>4556</v>
      </c>
      <c r="C6840" t="s">
        <v>4413</v>
      </c>
      <c r="D6840" t="s">
        <v>8319</v>
      </c>
      <c r="E6840">
        <v>121500</v>
      </c>
      <c r="F6840">
        <v>6.1135371179039298E-2</v>
      </c>
      <c r="G6840">
        <v>81</v>
      </c>
    </row>
    <row r="6841" spans="1:7" x14ac:dyDescent="0.25">
      <c r="A6841">
        <v>10960</v>
      </c>
      <c r="B6841" t="s">
        <v>1113</v>
      </c>
      <c r="C6841" t="s">
        <v>1075</v>
      </c>
      <c r="D6841" t="s">
        <v>8250</v>
      </c>
      <c r="E6841">
        <v>489500</v>
      </c>
      <c r="F6841">
        <v>-6.3157894736842093E-2</v>
      </c>
      <c r="G6841">
        <v>129</v>
      </c>
    </row>
    <row r="6842" spans="1:7" x14ac:dyDescent="0.25">
      <c r="A6842">
        <v>19054</v>
      </c>
      <c r="B6842" t="s">
        <v>1192</v>
      </c>
      <c r="C6842" t="s">
        <v>1538</v>
      </c>
      <c r="D6842" t="s">
        <v>8293</v>
      </c>
      <c r="E6842">
        <v>248900</v>
      </c>
      <c r="F6842">
        <v>2.0918785890073802E-2</v>
      </c>
      <c r="G6842">
        <v>67</v>
      </c>
    </row>
    <row r="6843" spans="1:7" x14ac:dyDescent="0.25">
      <c r="A6843">
        <v>70767</v>
      </c>
      <c r="B6843" t="s">
        <v>6165</v>
      </c>
      <c r="C6843" t="s">
        <v>6091</v>
      </c>
      <c r="D6843" t="s">
        <v>6175</v>
      </c>
      <c r="E6843">
        <v>170200</v>
      </c>
      <c r="F6843">
        <v>1.55131264916468E-2</v>
      </c>
      <c r="G6843">
        <v>71.5</v>
      </c>
    </row>
    <row r="6844" spans="1:7" x14ac:dyDescent="0.25">
      <c r="A6844">
        <v>8110</v>
      </c>
      <c r="B6844" t="s">
        <v>977</v>
      </c>
      <c r="C6844" t="s">
        <v>733</v>
      </c>
      <c r="D6844" t="s">
        <v>8293</v>
      </c>
      <c r="E6844">
        <v>140100</v>
      </c>
      <c r="F6844">
        <v>0.11014263074484899</v>
      </c>
      <c r="G6844">
        <v>121</v>
      </c>
    </row>
    <row r="6845" spans="1:7" x14ac:dyDescent="0.25">
      <c r="A6845">
        <v>63050</v>
      </c>
      <c r="B6845" t="s">
        <v>3762</v>
      </c>
      <c r="C6845" t="s">
        <v>5817</v>
      </c>
      <c r="D6845" t="s">
        <v>8263</v>
      </c>
      <c r="E6845">
        <v>194900</v>
      </c>
      <c r="F6845">
        <v>2.7411702688455501E-2</v>
      </c>
      <c r="G6845">
        <v>69</v>
      </c>
    </row>
    <row r="6846" spans="1:7" x14ac:dyDescent="0.25">
      <c r="A6846">
        <v>75159</v>
      </c>
      <c r="B6846" t="s">
        <v>6424</v>
      </c>
      <c r="C6846" t="s">
        <v>6396</v>
      </c>
      <c r="D6846" t="s">
        <v>8262</v>
      </c>
      <c r="E6846">
        <v>178500</v>
      </c>
      <c r="F6846">
        <v>9.1743119266055106E-2</v>
      </c>
      <c r="G6846">
        <v>60</v>
      </c>
    </row>
    <row r="6847" spans="1:7" x14ac:dyDescent="0.25">
      <c r="A6847">
        <v>34949</v>
      </c>
      <c r="B6847" t="s">
        <v>3561</v>
      </c>
      <c r="C6847" t="s">
        <v>3212</v>
      </c>
      <c r="D6847" t="s">
        <v>8297</v>
      </c>
      <c r="E6847">
        <v>288000</v>
      </c>
      <c r="F6847">
        <v>4.3100325968851903E-2</v>
      </c>
      <c r="G6847">
        <v>138</v>
      </c>
    </row>
    <row r="6848" spans="1:7" x14ac:dyDescent="0.25">
      <c r="A6848">
        <v>27525</v>
      </c>
      <c r="B6848" t="s">
        <v>2636</v>
      </c>
      <c r="C6848" t="s">
        <v>2564</v>
      </c>
      <c r="D6848" t="s">
        <v>2660</v>
      </c>
      <c r="E6848">
        <v>176100</v>
      </c>
      <c r="F6848">
        <v>7.6405867970660193E-2</v>
      </c>
      <c r="G6848">
        <v>79</v>
      </c>
    </row>
    <row r="6849" spans="1:7" x14ac:dyDescent="0.25">
      <c r="A6849">
        <v>45229</v>
      </c>
      <c r="B6849" t="s">
        <v>4333</v>
      </c>
      <c r="C6849" t="s">
        <v>4080</v>
      </c>
      <c r="D6849" t="s">
        <v>4333</v>
      </c>
      <c r="E6849">
        <v>167000</v>
      </c>
      <c r="F6849">
        <v>0.15570934256055399</v>
      </c>
      <c r="G6849">
        <v>66</v>
      </c>
    </row>
    <row r="6850" spans="1:7" x14ac:dyDescent="0.25">
      <c r="A6850">
        <v>94705</v>
      </c>
      <c r="B6850" t="s">
        <v>1029</v>
      </c>
      <c r="C6850" t="s">
        <v>99</v>
      </c>
      <c r="D6850" t="s">
        <v>8253</v>
      </c>
      <c r="E6850">
        <v>1702000</v>
      </c>
      <c r="F6850">
        <v>-7.7506775067750694E-2</v>
      </c>
      <c r="G6850">
        <v>38.5</v>
      </c>
    </row>
    <row r="6851" spans="1:7" x14ac:dyDescent="0.25">
      <c r="A6851">
        <v>65265</v>
      </c>
      <c r="B6851" t="s">
        <v>1383</v>
      </c>
      <c r="C6851" t="s">
        <v>5817</v>
      </c>
      <c r="D6851" t="s">
        <v>1383</v>
      </c>
      <c r="E6851">
        <v>114200</v>
      </c>
      <c r="F6851">
        <v>8.5551330798479097E-2</v>
      </c>
      <c r="G6851">
        <v>0</v>
      </c>
    </row>
    <row r="6852" spans="1:7" x14ac:dyDescent="0.25">
      <c r="A6852">
        <v>49068</v>
      </c>
      <c r="B6852" t="s">
        <v>2070</v>
      </c>
      <c r="C6852" t="s">
        <v>4633</v>
      </c>
      <c r="D6852" t="s">
        <v>4775</v>
      </c>
      <c r="E6852">
        <v>140000</v>
      </c>
      <c r="F6852">
        <v>1.8922852983988402E-2</v>
      </c>
      <c r="G6852">
        <v>88.5</v>
      </c>
    </row>
    <row r="6853" spans="1:7" x14ac:dyDescent="0.25">
      <c r="A6853">
        <v>44041</v>
      </c>
      <c r="B6853" t="s">
        <v>1488</v>
      </c>
      <c r="C6853" t="s">
        <v>4080</v>
      </c>
      <c r="D6853" t="s">
        <v>4185</v>
      </c>
      <c r="E6853">
        <v>114800</v>
      </c>
      <c r="F6853">
        <v>3.7974683544303799E-2</v>
      </c>
      <c r="G6853">
        <v>78</v>
      </c>
    </row>
    <row r="6854" spans="1:7" x14ac:dyDescent="0.25">
      <c r="A6854">
        <v>44030</v>
      </c>
      <c r="B6854" t="s">
        <v>4191</v>
      </c>
      <c r="C6854" t="s">
        <v>4080</v>
      </c>
      <c r="D6854" t="s">
        <v>4185</v>
      </c>
      <c r="E6854">
        <v>80900</v>
      </c>
      <c r="F6854">
        <v>3.8510911424903697E-2</v>
      </c>
      <c r="G6854">
        <v>78</v>
      </c>
    </row>
    <row r="6855" spans="1:7" x14ac:dyDescent="0.25">
      <c r="A6855">
        <v>75601</v>
      </c>
      <c r="B6855" t="s">
        <v>7634</v>
      </c>
      <c r="C6855" t="s">
        <v>6396</v>
      </c>
      <c r="D6855" t="s">
        <v>7634</v>
      </c>
      <c r="E6855">
        <v>141100</v>
      </c>
      <c r="F6855">
        <v>0.105799373040752</v>
      </c>
      <c r="G6855">
        <v>0</v>
      </c>
    </row>
    <row r="6856" spans="1:7" x14ac:dyDescent="0.25">
      <c r="A6856">
        <v>40514</v>
      </c>
      <c r="B6856" t="s">
        <v>351</v>
      </c>
      <c r="C6856" t="s">
        <v>4016</v>
      </c>
      <c r="D6856" t="s">
        <v>8341</v>
      </c>
      <c r="E6856">
        <v>220000</v>
      </c>
      <c r="F6856">
        <v>3.6269430051813503E-2</v>
      </c>
      <c r="G6856">
        <v>57</v>
      </c>
    </row>
    <row r="6857" spans="1:7" x14ac:dyDescent="0.25">
      <c r="A6857">
        <v>12182</v>
      </c>
      <c r="B6857" t="s">
        <v>515</v>
      </c>
      <c r="C6857" t="s">
        <v>1075</v>
      </c>
      <c r="D6857" t="s">
        <v>8320</v>
      </c>
      <c r="E6857">
        <v>145500</v>
      </c>
      <c r="F6857">
        <v>-1.6227180527383402E-2</v>
      </c>
      <c r="G6857">
        <v>95</v>
      </c>
    </row>
    <row r="6858" spans="1:7" x14ac:dyDescent="0.25">
      <c r="A6858">
        <v>2726</v>
      </c>
      <c r="B6858" t="s">
        <v>393</v>
      </c>
      <c r="C6858" t="s">
        <v>106</v>
      </c>
      <c r="D6858" t="s">
        <v>8324</v>
      </c>
      <c r="E6858">
        <v>293200</v>
      </c>
      <c r="F6858">
        <v>2.2315202231520202E-2</v>
      </c>
      <c r="G6858">
        <v>63</v>
      </c>
    </row>
    <row r="6859" spans="1:7" x14ac:dyDescent="0.25">
      <c r="A6859">
        <v>49080</v>
      </c>
      <c r="B6859" t="s">
        <v>4792</v>
      </c>
      <c r="C6859" t="s">
        <v>4633</v>
      </c>
      <c r="D6859" t="s">
        <v>204</v>
      </c>
      <c r="E6859">
        <v>163300</v>
      </c>
      <c r="F6859">
        <v>3.4198860037998699E-2</v>
      </c>
      <c r="G6859">
        <v>69</v>
      </c>
    </row>
    <row r="6860" spans="1:7" x14ac:dyDescent="0.25">
      <c r="A6860">
        <v>53575</v>
      </c>
      <c r="B6860" t="s">
        <v>4161</v>
      </c>
      <c r="C6860" t="s">
        <v>5049</v>
      </c>
      <c r="D6860" t="s">
        <v>558</v>
      </c>
      <c r="E6860">
        <v>291400</v>
      </c>
      <c r="F6860">
        <v>3.9600428112736397E-2</v>
      </c>
      <c r="G6860">
        <v>70</v>
      </c>
    </row>
    <row r="6861" spans="1:7" x14ac:dyDescent="0.25">
      <c r="A6861">
        <v>76643</v>
      </c>
      <c r="B6861" t="s">
        <v>8475</v>
      </c>
      <c r="C6861" t="s">
        <v>6396</v>
      </c>
      <c r="D6861" t="s">
        <v>3037</v>
      </c>
      <c r="E6861">
        <v>196300</v>
      </c>
      <c r="F6861">
        <v>7.5616438356164398E-2</v>
      </c>
      <c r="G6861">
        <v>0</v>
      </c>
    </row>
    <row r="6862" spans="1:7" x14ac:dyDescent="0.25">
      <c r="A6862">
        <v>46303</v>
      </c>
      <c r="B6862" t="s">
        <v>4449</v>
      </c>
      <c r="C6862" t="s">
        <v>4413</v>
      </c>
      <c r="D6862" t="s">
        <v>8251</v>
      </c>
      <c r="E6862">
        <v>201200</v>
      </c>
      <c r="F6862">
        <v>3.5512094698919201E-2</v>
      </c>
      <c r="G6862">
        <v>69</v>
      </c>
    </row>
    <row r="6863" spans="1:7" x14ac:dyDescent="0.25">
      <c r="A6863">
        <v>60173</v>
      </c>
      <c r="B6863" t="s">
        <v>5584</v>
      </c>
      <c r="C6863" t="s">
        <v>5519</v>
      </c>
      <c r="D6863" t="s">
        <v>8251</v>
      </c>
      <c r="E6863">
        <v>246500</v>
      </c>
      <c r="F6863">
        <v>4.0084388185653998E-2</v>
      </c>
      <c r="G6863">
        <v>74</v>
      </c>
    </row>
    <row r="6864" spans="1:7" x14ac:dyDescent="0.25">
      <c r="A6864">
        <v>30830</v>
      </c>
      <c r="B6864" t="s">
        <v>2388</v>
      </c>
      <c r="C6864" t="s">
        <v>2990</v>
      </c>
      <c r="D6864" t="s">
        <v>8325</v>
      </c>
      <c r="E6864">
        <v>91700</v>
      </c>
      <c r="F6864">
        <v>8.0094228504122497E-2</v>
      </c>
      <c r="G6864">
        <v>76</v>
      </c>
    </row>
    <row r="6865" spans="1:7" x14ac:dyDescent="0.25">
      <c r="A6865">
        <v>12019</v>
      </c>
      <c r="B6865" t="s">
        <v>1239</v>
      </c>
      <c r="C6865" t="s">
        <v>1075</v>
      </c>
      <c r="D6865" t="s">
        <v>8320</v>
      </c>
      <c r="E6865">
        <v>290500</v>
      </c>
      <c r="F6865">
        <v>-2.7463096464126302E-3</v>
      </c>
      <c r="G6865">
        <v>89</v>
      </c>
    </row>
    <row r="6866" spans="1:7" x14ac:dyDescent="0.25">
      <c r="A6866">
        <v>28365</v>
      </c>
      <c r="B6866" t="s">
        <v>2747</v>
      </c>
      <c r="C6866" t="s">
        <v>2564</v>
      </c>
      <c r="D6866" t="s">
        <v>2639</v>
      </c>
      <c r="E6866">
        <v>82400</v>
      </c>
      <c r="F6866">
        <v>2.1065675340768301E-2</v>
      </c>
      <c r="G6866">
        <v>69</v>
      </c>
    </row>
    <row r="6867" spans="1:7" x14ac:dyDescent="0.25">
      <c r="A6867">
        <v>37874</v>
      </c>
      <c r="B6867" t="s">
        <v>3841</v>
      </c>
      <c r="C6867" t="s">
        <v>3692</v>
      </c>
      <c r="E6867">
        <v>122000</v>
      </c>
      <c r="F6867">
        <v>0.119266055045872</v>
      </c>
      <c r="G6867">
        <v>112</v>
      </c>
    </row>
    <row r="6868" spans="1:7" x14ac:dyDescent="0.25">
      <c r="A6868">
        <v>64870</v>
      </c>
      <c r="B6868" t="s">
        <v>5908</v>
      </c>
      <c r="C6868" t="s">
        <v>5817</v>
      </c>
      <c r="D6868" t="s">
        <v>5903</v>
      </c>
      <c r="E6868">
        <v>131700</v>
      </c>
      <c r="F6868">
        <v>0.132416165090284</v>
      </c>
      <c r="G6868">
        <v>78</v>
      </c>
    </row>
    <row r="6869" spans="1:7" x14ac:dyDescent="0.25">
      <c r="A6869">
        <v>10549</v>
      </c>
      <c r="B6869" t="s">
        <v>1094</v>
      </c>
      <c r="C6869" t="s">
        <v>1075</v>
      </c>
      <c r="D6869" t="s">
        <v>8250</v>
      </c>
      <c r="E6869">
        <v>684600</v>
      </c>
      <c r="F6869">
        <v>-1.0121457489878499E-2</v>
      </c>
      <c r="G6869">
        <v>120</v>
      </c>
    </row>
    <row r="6870" spans="1:7" x14ac:dyDescent="0.25">
      <c r="A6870">
        <v>29860</v>
      </c>
      <c r="B6870" t="s">
        <v>2979</v>
      </c>
      <c r="C6870" t="s">
        <v>2868</v>
      </c>
      <c r="D6870" t="s">
        <v>8325</v>
      </c>
      <c r="E6870">
        <v>194100</v>
      </c>
      <c r="F6870">
        <v>1.30480167014614E-2</v>
      </c>
      <c r="G6870">
        <v>83</v>
      </c>
    </row>
    <row r="6871" spans="1:7" x14ac:dyDescent="0.25">
      <c r="A6871">
        <v>93514</v>
      </c>
      <c r="B6871" t="s">
        <v>7118</v>
      </c>
      <c r="C6871" t="s">
        <v>99</v>
      </c>
      <c r="E6871">
        <v>436500</v>
      </c>
      <c r="F6871">
        <v>4.8774627582892797E-2</v>
      </c>
      <c r="G6871">
        <v>0</v>
      </c>
    </row>
    <row r="6872" spans="1:7" x14ac:dyDescent="0.25">
      <c r="A6872">
        <v>37617</v>
      </c>
      <c r="B6872" t="s">
        <v>3785</v>
      </c>
      <c r="C6872" t="s">
        <v>3692</v>
      </c>
      <c r="D6872" t="s">
        <v>8348</v>
      </c>
      <c r="E6872">
        <v>152500</v>
      </c>
      <c r="F6872">
        <v>2.3489932885905999E-2</v>
      </c>
      <c r="G6872">
        <v>83</v>
      </c>
    </row>
    <row r="6873" spans="1:7" x14ac:dyDescent="0.25">
      <c r="A6873">
        <v>91105</v>
      </c>
      <c r="B6873" t="s">
        <v>2205</v>
      </c>
      <c r="C6873" t="s">
        <v>99</v>
      </c>
      <c r="D6873" t="s">
        <v>8256</v>
      </c>
      <c r="E6873">
        <v>1241100</v>
      </c>
      <c r="F6873">
        <v>2.3250061835270799E-2</v>
      </c>
      <c r="G6873">
        <v>77</v>
      </c>
    </row>
    <row r="6874" spans="1:7" x14ac:dyDescent="0.25">
      <c r="A6874">
        <v>1748</v>
      </c>
      <c r="B6874" t="s">
        <v>233</v>
      </c>
      <c r="C6874" t="s">
        <v>106</v>
      </c>
      <c r="D6874" t="s">
        <v>8271</v>
      </c>
      <c r="E6874">
        <v>591300</v>
      </c>
      <c r="F6874">
        <v>1.5804844528431498E-2</v>
      </c>
      <c r="G6874">
        <v>95</v>
      </c>
    </row>
    <row r="6875" spans="1:7" x14ac:dyDescent="0.25">
      <c r="A6875">
        <v>85757</v>
      </c>
      <c r="B6875" t="s">
        <v>6794</v>
      </c>
      <c r="C6875" t="s">
        <v>6743</v>
      </c>
      <c r="D6875" t="s">
        <v>6794</v>
      </c>
      <c r="E6875">
        <v>194800</v>
      </c>
      <c r="F6875">
        <v>6.2738679759956395E-2</v>
      </c>
      <c r="G6875">
        <v>70.5</v>
      </c>
    </row>
    <row r="6876" spans="1:7" x14ac:dyDescent="0.25">
      <c r="A6876">
        <v>73801</v>
      </c>
      <c r="B6876" t="s">
        <v>1718</v>
      </c>
      <c r="C6876" t="s">
        <v>6269</v>
      </c>
      <c r="D6876" t="s">
        <v>1718</v>
      </c>
      <c r="E6876">
        <v>96800</v>
      </c>
      <c r="F6876">
        <v>-1.2244897959183701E-2</v>
      </c>
      <c r="G6876">
        <v>88</v>
      </c>
    </row>
    <row r="6877" spans="1:7" x14ac:dyDescent="0.25">
      <c r="A6877">
        <v>80517</v>
      </c>
      <c r="B6877" t="s">
        <v>6552</v>
      </c>
      <c r="C6877" t="s">
        <v>6509</v>
      </c>
      <c r="D6877" t="s">
        <v>6553</v>
      </c>
      <c r="E6877">
        <v>460400</v>
      </c>
      <c r="F6877">
        <v>6.5588106689986898E-3</v>
      </c>
      <c r="G6877">
        <v>61.5</v>
      </c>
    </row>
    <row r="6878" spans="1:7" x14ac:dyDescent="0.25">
      <c r="A6878">
        <v>29323</v>
      </c>
      <c r="B6878" t="s">
        <v>2904</v>
      </c>
      <c r="C6878" t="s">
        <v>2868</v>
      </c>
      <c r="D6878" t="s">
        <v>2901</v>
      </c>
      <c r="E6878">
        <v>137300</v>
      </c>
      <c r="F6878">
        <v>7.5176194205168398E-2</v>
      </c>
      <c r="G6878">
        <v>91</v>
      </c>
    </row>
    <row r="6879" spans="1:7" x14ac:dyDescent="0.25">
      <c r="A6879">
        <v>11733</v>
      </c>
      <c r="B6879" t="s">
        <v>1185</v>
      </c>
      <c r="C6879" t="s">
        <v>1075</v>
      </c>
      <c r="D6879" t="s">
        <v>8250</v>
      </c>
      <c r="E6879">
        <v>484400</v>
      </c>
      <c r="F6879">
        <v>0</v>
      </c>
      <c r="G6879">
        <v>111</v>
      </c>
    </row>
    <row r="6880" spans="1:7" x14ac:dyDescent="0.25">
      <c r="A6880">
        <v>18040</v>
      </c>
      <c r="B6880" t="s">
        <v>1863</v>
      </c>
      <c r="C6880" t="s">
        <v>1538</v>
      </c>
      <c r="D6880" t="s">
        <v>8350</v>
      </c>
      <c r="E6880">
        <v>272100</v>
      </c>
      <c r="F6880">
        <v>4.69411312043094E-2</v>
      </c>
      <c r="G6880">
        <v>70</v>
      </c>
    </row>
    <row r="6881" spans="1:7" x14ac:dyDescent="0.25">
      <c r="A6881">
        <v>75803</v>
      </c>
      <c r="B6881" t="s">
        <v>8472</v>
      </c>
      <c r="C6881" t="s">
        <v>6396</v>
      </c>
      <c r="D6881" t="s">
        <v>8472</v>
      </c>
      <c r="E6881">
        <v>106100</v>
      </c>
      <c r="F6881">
        <v>1.8234165067178499E-2</v>
      </c>
      <c r="G6881">
        <v>0</v>
      </c>
    </row>
    <row r="6882" spans="1:7" x14ac:dyDescent="0.25">
      <c r="A6882">
        <v>78642</v>
      </c>
      <c r="B6882" t="s">
        <v>8117</v>
      </c>
      <c r="C6882" t="s">
        <v>6396</v>
      </c>
      <c r="D6882" t="s">
        <v>8254</v>
      </c>
      <c r="E6882">
        <v>384000</v>
      </c>
      <c r="F6882">
        <v>3.4204147589550198E-2</v>
      </c>
      <c r="G6882">
        <v>90.5</v>
      </c>
    </row>
    <row r="6883" spans="1:7" x14ac:dyDescent="0.25">
      <c r="A6883">
        <v>74955</v>
      </c>
      <c r="B6883" t="s">
        <v>6393</v>
      </c>
      <c r="C6883" t="s">
        <v>6269</v>
      </c>
      <c r="D6883" t="s">
        <v>6261</v>
      </c>
      <c r="E6883">
        <v>87000</v>
      </c>
      <c r="F6883">
        <v>4.1916167664670698E-2</v>
      </c>
      <c r="G6883">
        <v>126</v>
      </c>
    </row>
    <row r="6884" spans="1:7" x14ac:dyDescent="0.25">
      <c r="A6884">
        <v>22026</v>
      </c>
      <c r="B6884" t="s">
        <v>2321</v>
      </c>
      <c r="C6884" t="s">
        <v>2066</v>
      </c>
      <c r="D6884" t="s">
        <v>8259</v>
      </c>
      <c r="E6884">
        <v>303200</v>
      </c>
      <c r="F6884">
        <v>2.05318074722316E-2</v>
      </c>
      <c r="G6884">
        <v>67</v>
      </c>
    </row>
    <row r="6885" spans="1:7" x14ac:dyDescent="0.25">
      <c r="A6885">
        <v>54843</v>
      </c>
      <c r="B6885" t="s">
        <v>5239</v>
      </c>
      <c r="C6885" t="s">
        <v>5049</v>
      </c>
      <c r="E6885">
        <v>217000</v>
      </c>
      <c r="F6885">
        <v>9.8178137651821901E-2</v>
      </c>
      <c r="G6885">
        <v>193</v>
      </c>
    </row>
    <row r="6886" spans="1:7" x14ac:dyDescent="0.25">
      <c r="A6886">
        <v>44140</v>
      </c>
      <c r="B6886" t="s">
        <v>4225</v>
      </c>
      <c r="C6886" t="s">
        <v>4080</v>
      </c>
      <c r="D6886" t="s">
        <v>8270</v>
      </c>
      <c r="E6886">
        <v>265200</v>
      </c>
      <c r="F6886">
        <v>5.9528565721134602E-2</v>
      </c>
      <c r="G6886">
        <v>59</v>
      </c>
    </row>
    <row r="6887" spans="1:7" x14ac:dyDescent="0.25">
      <c r="A6887">
        <v>99503</v>
      </c>
      <c r="B6887" t="s">
        <v>7687</v>
      </c>
      <c r="C6887" t="s">
        <v>7688</v>
      </c>
      <c r="D6887" t="s">
        <v>7687</v>
      </c>
      <c r="E6887">
        <v>261000</v>
      </c>
      <c r="F6887">
        <v>-8.3586626139817606E-3</v>
      </c>
      <c r="G6887">
        <v>86</v>
      </c>
    </row>
    <row r="6888" spans="1:7" x14ac:dyDescent="0.25">
      <c r="A6888">
        <v>28791</v>
      </c>
      <c r="B6888" t="s">
        <v>2844</v>
      </c>
      <c r="C6888" t="s">
        <v>2564</v>
      </c>
      <c r="D6888" t="s">
        <v>2862</v>
      </c>
      <c r="E6888">
        <v>264700</v>
      </c>
      <c r="F6888">
        <v>6.64786462530218E-2</v>
      </c>
      <c r="G6888">
        <v>64</v>
      </c>
    </row>
    <row r="6889" spans="1:7" x14ac:dyDescent="0.25">
      <c r="A6889">
        <v>78404</v>
      </c>
      <c r="B6889" t="s">
        <v>8363</v>
      </c>
      <c r="C6889" t="s">
        <v>6396</v>
      </c>
      <c r="D6889" t="s">
        <v>8363</v>
      </c>
      <c r="E6889">
        <v>120400</v>
      </c>
      <c r="F6889">
        <v>2.1204410517387601E-2</v>
      </c>
      <c r="G6889">
        <v>0</v>
      </c>
    </row>
    <row r="6890" spans="1:7" x14ac:dyDescent="0.25">
      <c r="A6890">
        <v>60104</v>
      </c>
      <c r="B6890" t="s">
        <v>1715</v>
      </c>
      <c r="C6890" t="s">
        <v>5519</v>
      </c>
      <c r="D6890" t="s">
        <v>8251</v>
      </c>
      <c r="E6890">
        <v>157900</v>
      </c>
      <c r="F6890">
        <v>1.8709677419354798E-2</v>
      </c>
      <c r="G6890">
        <v>91</v>
      </c>
    </row>
    <row r="6891" spans="1:7" x14ac:dyDescent="0.25">
      <c r="A6891">
        <v>39183</v>
      </c>
      <c r="B6891" t="s">
        <v>4798</v>
      </c>
      <c r="C6891" t="s">
        <v>3932</v>
      </c>
      <c r="D6891" t="s">
        <v>4798</v>
      </c>
      <c r="E6891">
        <v>169200</v>
      </c>
      <c r="F6891">
        <v>9.2317624273725002E-2</v>
      </c>
      <c r="G6891">
        <v>0</v>
      </c>
    </row>
    <row r="6892" spans="1:7" x14ac:dyDescent="0.25">
      <c r="A6892">
        <v>44321</v>
      </c>
      <c r="B6892" t="s">
        <v>4256</v>
      </c>
      <c r="C6892" t="s">
        <v>4080</v>
      </c>
      <c r="D6892" t="s">
        <v>1797</v>
      </c>
      <c r="E6892">
        <v>226000</v>
      </c>
      <c r="F6892">
        <v>4.0994933210502099E-2</v>
      </c>
      <c r="G6892">
        <v>77</v>
      </c>
    </row>
    <row r="6893" spans="1:7" x14ac:dyDescent="0.25">
      <c r="A6893">
        <v>11030</v>
      </c>
      <c r="B6893" t="s">
        <v>1136</v>
      </c>
      <c r="C6893" t="s">
        <v>1075</v>
      </c>
      <c r="D6893" t="s">
        <v>8250</v>
      </c>
      <c r="E6893">
        <v>1549000</v>
      </c>
      <c r="F6893">
        <v>-4.87595185458118E-2</v>
      </c>
      <c r="G6893">
        <v>141</v>
      </c>
    </row>
    <row r="6894" spans="1:7" x14ac:dyDescent="0.25">
      <c r="A6894">
        <v>30317</v>
      </c>
      <c r="B6894" t="s">
        <v>3063</v>
      </c>
      <c r="C6894" t="s">
        <v>2990</v>
      </c>
      <c r="D6894" t="s">
        <v>8261</v>
      </c>
      <c r="E6894">
        <v>395100</v>
      </c>
      <c r="F6894">
        <v>4.0284360189573501E-2</v>
      </c>
      <c r="G6894">
        <v>54</v>
      </c>
    </row>
    <row r="6895" spans="1:7" x14ac:dyDescent="0.25">
      <c r="A6895">
        <v>55413</v>
      </c>
      <c r="B6895" t="s">
        <v>5342</v>
      </c>
      <c r="C6895" t="s">
        <v>5260</v>
      </c>
      <c r="D6895" t="s">
        <v>8314</v>
      </c>
      <c r="E6895">
        <v>273900</v>
      </c>
      <c r="F6895">
        <v>1.8973214285714302E-2</v>
      </c>
      <c r="G6895">
        <v>68</v>
      </c>
    </row>
    <row r="6896" spans="1:7" x14ac:dyDescent="0.25">
      <c r="A6896">
        <v>29657</v>
      </c>
      <c r="B6896" t="s">
        <v>896</v>
      </c>
      <c r="C6896" t="s">
        <v>2868</v>
      </c>
      <c r="D6896" t="s">
        <v>8303</v>
      </c>
      <c r="E6896">
        <v>144500</v>
      </c>
      <c r="F6896">
        <v>9.2214663643235106E-2</v>
      </c>
      <c r="G6896">
        <v>69</v>
      </c>
    </row>
    <row r="6897" spans="1:7" x14ac:dyDescent="0.25">
      <c r="A6897">
        <v>77028</v>
      </c>
      <c r="B6897" t="s">
        <v>2056</v>
      </c>
      <c r="C6897" t="s">
        <v>6396</v>
      </c>
      <c r="D6897" t="s">
        <v>8252</v>
      </c>
      <c r="E6897">
        <v>92200</v>
      </c>
      <c r="F6897">
        <v>0.12990196078431401</v>
      </c>
      <c r="G6897">
        <v>77</v>
      </c>
    </row>
    <row r="6898" spans="1:7" x14ac:dyDescent="0.25">
      <c r="A6898">
        <v>31533</v>
      </c>
      <c r="B6898" t="s">
        <v>201</v>
      </c>
      <c r="C6898" t="s">
        <v>2990</v>
      </c>
      <c r="D6898" t="s">
        <v>201</v>
      </c>
      <c r="E6898">
        <v>73200</v>
      </c>
      <c r="F6898">
        <v>4.4222539229671898E-2</v>
      </c>
      <c r="G6898">
        <v>0</v>
      </c>
    </row>
    <row r="6899" spans="1:7" x14ac:dyDescent="0.25">
      <c r="A6899">
        <v>30276</v>
      </c>
      <c r="B6899" t="s">
        <v>3059</v>
      </c>
      <c r="C6899" t="s">
        <v>2990</v>
      </c>
      <c r="D6899" t="s">
        <v>8261</v>
      </c>
      <c r="E6899">
        <v>247800</v>
      </c>
      <c r="F6899">
        <v>5.7167235494880501E-2</v>
      </c>
      <c r="G6899">
        <v>71</v>
      </c>
    </row>
    <row r="6900" spans="1:7" x14ac:dyDescent="0.25">
      <c r="A6900">
        <v>71129</v>
      </c>
      <c r="B6900" t="s">
        <v>6180</v>
      </c>
      <c r="C6900" t="s">
        <v>6091</v>
      </c>
      <c r="D6900" t="s">
        <v>8450</v>
      </c>
      <c r="E6900">
        <v>142000</v>
      </c>
      <c r="F6900">
        <v>-4.1835357624831301E-2</v>
      </c>
      <c r="G6900">
        <v>119</v>
      </c>
    </row>
    <row r="6901" spans="1:7" x14ac:dyDescent="0.25">
      <c r="A6901">
        <v>77051</v>
      </c>
      <c r="B6901" t="s">
        <v>2056</v>
      </c>
      <c r="C6901" t="s">
        <v>6396</v>
      </c>
      <c r="D6901" t="s">
        <v>8252</v>
      </c>
      <c r="E6901">
        <v>107600</v>
      </c>
      <c r="F6901">
        <v>5.078125E-2</v>
      </c>
      <c r="G6901">
        <v>0</v>
      </c>
    </row>
    <row r="6902" spans="1:7" x14ac:dyDescent="0.25">
      <c r="A6902">
        <v>36527</v>
      </c>
      <c r="B6902" t="s">
        <v>3661</v>
      </c>
      <c r="C6902" t="s">
        <v>3568</v>
      </c>
      <c r="D6902" t="s">
        <v>8394</v>
      </c>
      <c r="E6902">
        <v>270100</v>
      </c>
      <c r="F6902">
        <v>3.3677765021048599E-2</v>
      </c>
      <c r="G6902">
        <v>105</v>
      </c>
    </row>
    <row r="6903" spans="1:7" x14ac:dyDescent="0.25">
      <c r="A6903">
        <v>8691</v>
      </c>
      <c r="B6903" t="s">
        <v>1027</v>
      </c>
      <c r="C6903" t="s">
        <v>733</v>
      </c>
      <c r="D6903" t="s">
        <v>1025</v>
      </c>
      <c r="E6903">
        <v>379200</v>
      </c>
      <c r="F6903">
        <v>-2.0661157024793399E-2</v>
      </c>
      <c r="G6903">
        <v>89</v>
      </c>
    </row>
    <row r="6904" spans="1:7" x14ac:dyDescent="0.25">
      <c r="A6904">
        <v>96743</v>
      </c>
      <c r="B6904" t="s">
        <v>7386</v>
      </c>
      <c r="C6904" t="s">
        <v>7368</v>
      </c>
      <c r="D6904" t="s">
        <v>7379</v>
      </c>
      <c r="E6904">
        <v>619500</v>
      </c>
      <c r="F6904">
        <v>-7.5511117743620307E-2</v>
      </c>
      <c r="G6904">
        <v>104</v>
      </c>
    </row>
    <row r="6905" spans="1:7" x14ac:dyDescent="0.25">
      <c r="A6905">
        <v>94503</v>
      </c>
      <c r="B6905" t="s">
        <v>7181</v>
      </c>
      <c r="C6905" t="s">
        <v>99</v>
      </c>
      <c r="D6905" t="s">
        <v>7192</v>
      </c>
      <c r="E6905">
        <v>557300</v>
      </c>
      <c r="F6905">
        <v>-8.1865100551699599E-3</v>
      </c>
      <c r="G6905">
        <v>60</v>
      </c>
    </row>
    <row r="6906" spans="1:7" x14ac:dyDescent="0.25">
      <c r="A6906">
        <v>98045</v>
      </c>
      <c r="B6906" t="s">
        <v>4322</v>
      </c>
      <c r="C6906" t="s">
        <v>7521</v>
      </c>
      <c r="D6906" t="s">
        <v>8268</v>
      </c>
      <c r="E6906">
        <v>570600</v>
      </c>
      <c r="F6906">
        <v>1.0526315789473699E-3</v>
      </c>
      <c r="G6906">
        <v>50</v>
      </c>
    </row>
    <row r="6907" spans="1:7" x14ac:dyDescent="0.25">
      <c r="A6907">
        <v>32656</v>
      </c>
      <c r="B6907" t="s">
        <v>3298</v>
      </c>
      <c r="C6907" t="s">
        <v>3212</v>
      </c>
      <c r="D6907" t="s">
        <v>2800</v>
      </c>
      <c r="E6907">
        <v>168700</v>
      </c>
      <c r="F6907">
        <v>8.0717488789237707E-2</v>
      </c>
      <c r="G6907">
        <v>145</v>
      </c>
    </row>
    <row r="6908" spans="1:7" x14ac:dyDescent="0.25">
      <c r="A6908">
        <v>27592</v>
      </c>
      <c r="B6908" t="s">
        <v>2657</v>
      </c>
      <c r="C6908" t="s">
        <v>2564</v>
      </c>
      <c r="D6908" t="s">
        <v>2660</v>
      </c>
      <c r="E6908">
        <v>221900</v>
      </c>
      <c r="F6908">
        <v>7.7707625060709107E-2</v>
      </c>
      <c r="G6908">
        <v>48.5</v>
      </c>
    </row>
    <row r="6909" spans="1:7" x14ac:dyDescent="0.25">
      <c r="A6909">
        <v>46122</v>
      </c>
      <c r="B6909" t="s">
        <v>547</v>
      </c>
      <c r="C6909" t="s">
        <v>4413</v>
      </c>
      <c r="D6909" t="s">
        <v>8292</v>
      </c>
      <c r="E6909">
        <v>192400</v>
      </c>
      <c r="F6909">
        <v>6.82953914491949E-2</v>
      </c>
      <c r="G6909">
        <v>59</v>
      </c>
    </row>
    <row r="6910" spans="1:7" x14ac:dyDescent="0.25">
      <c r="A6910">
        <v>19462</v>
      </c>
      <c r="B6910" t="s">
        <v>344</v>
      </c>
      <c r="C6910" t="s">
        <v>1538</v>
      </c>
      <c r="D6910" t="s">
        <v>8293</v>
      </c>
      <c r="E6910">
        <v>354800</v>
      </c>
      <c r="F6910">
        <v>-3.3707865168539301E-3</v>
      </c>
      <c r="G6910">
        <v>80</v>
      </c>
    </row>
    <row r="6911" spans="1:7" x14ac:dyDescent="0.25">
      <c r="A6911">
        <v>97038</v>
      </c>
      <c r="B6911" t="s">
        <v>7424</v>
      </c>
      <c r="C6911" t="s">
        <v>7409</v>
      </c>
      <c r="D6911" t="s">
        <v>8281</v>
      </c>
      <c r="E6911">
        <v>331900</v>
      </c>
      <c r="F6911">
        <v>3.5892634207240898E-2</v>
      </c>
      <c r="G6911">
        <v>65</v>
      </c>
    </row>
    <row r="6912" spans="1:7" x14ac:dyDescent="0.25">
      <c r="A6912">
        <v>64056</v>
      </c>
      <c r="B6912" t="s">
        <v>1597</v>
      </c>
      <c r="C6912" t="s">
        <v>5817</v>
      </c>
      <c r="D6912" t="s">
        <v>5890</v>
      </c>
      <c r="E6912">
        <v>135900</v>
      </c>
      <c r="F6912">
        <v>3.7404580152671799E-2</v>
      </c>
      <c r="G6912">
        <v>69</v>
      </c>
    </row>
    <row r="6913" spans="1:7" x14ac:dyDescent="0.25">
      <c r="A6913">
        <v>87506</v>
      </c>
      <c r="B6913" t="s">
        <v>6488</v>
      </c>
      <c r="C6913" t="s">
        <v>6816</v>
      </c>
      <c r="D6913" t="s">
        <v>6488</v>
      </c>
      <c r="E6913">
        <v>726000</v>
      </c>
      <c r="F6913">
        <v>4.7165729121592399E-2</v>
      </c>
      <c r="G6913">
        <v>67</v>
      </c>
    </row>
    <row r="6914" spans="1:7" x14ac:dyDescent="0.25">
      <c r="A6914">
        <v>43950</v>
      </c>
      <c r="B6914" t="s">
        <v>4182</v>
      </c>
      <c r="C6914" t="s">
        <v>4080</v>
      </c>
      <c r="D6914" t="s">
        <v>2545</v>
      </c>
      <c r="E6914">
        <v>153900</v>
      </c>
      <c r="F6914">
        <v>1.11695137976347E-2</v>
      </c>
      <c r="G6914">
        <v>103</v>
      </c>
    </row>
    <row r="6915" spans="1:7" x14ac:dyDescent="0.25">
      <c r="A6915">
        <v>35757</v>
      </c>
      <c r="B6915" t="s">
        <v>558</v>
      </c>
      <c r="C6915" t="s">
        <v>3568</v>
      </c>
      <c r="D6915" t="s">
        <v>3620</v>
      </c>
      <c r="E6915">
        <v>192800</v>
      </c>
      <c r="F6915">
        <v>9.9528548978522792E-3</v>
      </c>
      <c r="G6915">
        <v>70</v>
      </c>
    </row>
    <row r="6916" spans="1:7" x14ac:dyDescent="0.25">
      <c r="A6916">
        <v>77591</v>
      </c>
      <c r="B6916" t="s">
        <v>6492</v>
      </c>
      <c r="C6916" t="s">
        <v>6396</v>
      </c>
      <c r="D6916" t="s">
        <v>8252</v>
      </c>
      <c r="E6916">
        <v>137300</v>
      </c>
      <c r="F6916">
        <v>1.32841328413284E-2</v>
      </c>
      <c r="G6916">
        <v>58.5</v>
      </c>
    </row>
    <row r="6917" spans="1:7" x14ac:dyDescent="0.25">
      <c r="A6917">
        <v>37135</v>
      </c>
      <c r="B6917" t="s">
        <v>3731</v>
      </c>
      <c r="C6917" t="s">
        <v>3692</v>
      </c>
      <c r="D6917" t="s">
        <v>8255</v>
      </c>
      <c r="E6917">
        <v>425900</v>
      </c>
      <c r="F6917">
        <v>2.7007475283337402E-2</v>
      </c>
      <c r="G6917">
        <v>70.5</v>
      </c>
    </row>
    <row r="6918" spans="1:7" x14ac:dyDescent="0.25">
      <c r="A6918">
        <v>80465</v>
      </c>
      <c r="B6918" t="s">
        <v>3766</v>
      </c>
      <c r="C6918" t="s">
        <v>6509</v>
      </c>
      <c r="D6918" t="s">
        <v>8274</v>
      </c>
      <c r="E6918">
        <v>437600</v>
      </c>
      <c r="F6918">
        <v>4.4640725710193403E-2</v>
      </c>
      <c r="G6918">
        <v>54</v>
      </c>
    </row>
    <row r="6919" spans="1:7" x14ac:dyDescent="0.25">
      <c r="A6919">
        <v>64117</v>
      </c>
      <c r="B6919" t="s">
        <v>5890</v>
      </c>
      <c r="C6919" t="s">
        <v>5817</v>
      </c>
      <c r="D6919" t="s">
        <v>5890</v>
      </c>
      <c r="E6919">
        <v>128500</v>
      </c>
      <c r="F6919">
        <v>1.7418844022169401E-2</v>
      </c>
      <c r="G6919">
        <v>56</v>
      </c>
    </row>
    <row r="6920" spans="1:7" x14ac:dyDescent="0.25">
      <c r="A6920">
        <v>60490</v>
      </c>
      <c r="B6920" t="s">
        <v>5615</v>
      </c>
      <c r="C6920" t="s">
        <v>5519</v>
      </c>
      <c r="D6920" t="s">
        <v>8251</v>
      </c>
      <c r="E6920">
        <v>295200</v>
      </c>
      <c r="F6920">
        <v>3.4337771548703599E-2</v>
      </c>
      <c r="G6920">
        <v>85</v>
      </c>
    </row>
    <row r="6921" spans="1:7" x14ac:dyDescent="0.25">
      <c r="A6921">
        <v>63132</v>
      </c>
      <c r="B6921" t="s">
        <v>5849</v>
      </c>
      <c r="C6921" t="s">
        <v>5817</v>
      </c>
      <c r="D6921" t="s">
        <v>8263</v>
      </c>
      <c r="E6921">
        <v>240100</v>
      </c>
      <c r="F6921">
        <v>5.16863775733684E-2</v>
      </c>
      <c r="G6921">
        <v>66</v>
      </c>
    </row>
    <row r="6922" spans="1:7" x14ac:dyDescent="0.25">
      <c r="A6922">
        <v>37083</v>
      </c>
      <c r="B6922" t="s">
        <v>899</v>
      </c>
      <c r="C6922" t="s">
        <v>3692</v>
      </c>
      <c r="D6922" t="s">
        <v>8255</v>
      </c>
      <c r="E6922">
        <v>122200</v>
      </c>
      <c r="F6922">
        <v>9.4982078853046603E-2</v>
      </c>
      <c r="G6922">
        <v>63</v>
      </c>
    </row>
    <row r="6923" spans="1:7" x14ac:dyDescent="0.25">
      <c r="A6923">
        <v>7646</v>
      </c>
      <c r="B6923" t="s">
        <v>722</v>
      </c>
      <c r="C6923" t="s">
        <v>733</v>
      </c>
      <c r="D6923" t="s">
        <v>8250</v>
      </c>
      <c r="E6923">
        <v>417000</v>
      </c>
      <c r="F6923">
        <v>2.3815369506506302E-2</v>
      </c>
      <c r="G6923">
        <v>106.5</v>
      </c>
    </row>
    <row r="6924" spans="1:7" x14ac:dyDescent="0.25">
      <c r="A6924">
        <v>53129</v>
      </c>
      <c r="B6924" t="s">
        <v>5086</v>
      </c>
      <c r="C6924" t="s">
        <v>5049</v>
      </c>
      <c r="D6924" t="s">
        <v>8331</v>
      </c>
      <c r="E6924">
        <v>241700</v>
      </c>
      <c r="F6924">
        <v>3.2023911187019603E-2</v>
      </c>
      <c r="G6924">
        <v>69</v>
      </c>
    </row>
    <row r="6925" spans="1:7" x14ac:dyDescent="0.25">
      <c r="A6925">
        <v>2189</v>
      </c>
      <c r="B6925" t="s">
        <v>330</v>
      </c>
      <c r="C6925" t="s">
        <v>106</v>
      </c>
      <c r="D6925" t="s">
        <v>8271</v>
      </c>
      <c r="E6925">
        <v>372400</v>
      </c>
      <c r="F6925">
        <v>5.6710775047259E-3</v>
      </c>
      <c r="G6925">
        <v>63</v>
      </c>
    </row>
    <row r="6926" spans="1:7" x14ac:dyDescent="0.25">
      <c r="A6926">
        <v>49319</v>
      </c>
      <c r="B6926" t="s">
        <v>4836</v>
      </c>
      <c r="C6926" t="s">
        <v>4633</v>
      </c>
      <c r="D6926" t="s">
        <v>8353</v>
      </c>
      <c r="E6926">
        <v>185900</v>
      </c>
      <c r="F6926">
        <v>8.3965014577259495E-2</v>
      </c>
      <c r="G6926">
        <v>69.5</v>
      </c>
    </row>
    <row r="6927" spans="1:7" x14ac:dyDescent="0.25">
      <c r="A6927">
        <v>77048</v>
      </c>
      <c r="B6927" t="s">
        <v>2056</v>
      </c>
      <c r="C6927" t="s">
        <v>6396</v>
      </c>
      <c r="D6927" t="s">
        <v>8252</v>
      </c>
      <c r="E6927">
        <v>129700</v>
      </c>
      <c r="F6927">
        <v>3.1821797931583101E-2</v>
      </c>
      <c r="G6927">
        <v>77</v>
      </c>
    </row>
    <row r="6928" spans="1:7" x14ac:dyDescent="0.25">
      <c r="A6928">
        <v>40217</v>
      </c>
      <c r="B6928" t="s">
        <v>3823</v>
      </c>
      <c r="C6928" t="s">
        <v>4016</v>
      </c>
      <c r="D6928" t="s">
        <v>8319</v>
      </c>
      <c r="E6928">
        <v>171900</v>
      </c>
      <c r="F6928">
        <v>2.2605591909577599E-2</v>
      </c>
      <c r="G6928">
        <v>58.5</v>
      </c>
    </row>
    <row r="6929" spans="1:7" x14ac:dyDescent="0.25">
      <c r="A6929">
        <v>53073</v>
      </c>
      <c r="B6929" t="s">
        <v>344</v>
      </c>
      <c r="C6929" t="s">
        <v>5049</v>
      </c>
      <c r="D6929" t="s">
        <v>9158</v>
      </c>
      <c r="E6929">
        <v>199900</v>
      </c>
      <c r="F6929">
        <v>7.3000536768652702E-2</v>
      </c>
      <c r="G6929">
        <v>62</v>
      </c>
    </row>
    <row r="6930" spans="1:7" x14ac:dyDescent="0.25">
      <c r="A6930">
        <v>29902</v>
      </c>
      <c r="B6930" t="s">
        <v>2793</v>
      </c>
      <c r="C6930" t="s">
        <v>2868</v>
      </c>
      <c r="D6930" t="s">
        <v>8338</v>
      </c>
      <c r="E6930">
        <v>217600</v>
      </c>
      <c r="F6930">
        <v>5.7337220602526703E-2</v>
      </c>
      <c r="G6930">
        <v>94.5</v>
      </c>
    </row>
    <row r="6931" spans="1:7" x14ac:dyDescent="0.25">
      <c r="A6931">
        <v>21046</v>
      </c>
      <c r="B6931" t="s">
        <v>1800</v>
      </c>
      <c r="C6931" t="s">
        <v>101</v>
      </c>
      <c r="D6931" t="s">
        <v>8267</v>
      </c>
      <c r="E6931">
        <v>356200</v>
      </c>
      <c r="F6931">
        <v>9.9234476892543205E-3</v>
      </c>
      <c r="G6931">
        <v>76</v>
      </c>
    </row>
    <row r="6932" spans="1:7" x14ac:dyDescent="0.25">
      <c r="A6932">
        <v>34241</v>
      </c>
      <c r="B6932" t="s">
        <v>3511</v>
      </c>
      <c r="C6932" t="s">
        <v>3212</v>
      </c>
      <c r="D6932" t="s">
        <v>8311</v>
      </c>
      <c r="E6932">
        <v>342600</v>
      </c>
      <c r="F6932">
        <v>7.6470588235294096E-3</v>
      </c>
      <c r="G6932">
        <v>125</v>
      </c>
    </row>
    <row r="6933" spans="1:7" x14ac:dyDescent="0.25">
      <c r="A6933">
        <v>15203</v>
      </c>
      <c r="B6933" t="s">
        <v>1587</v>
      </c>
      <c r="C6933" t="s">
        <v>1538</v>
      </c>
      <c r="D6933" t="s">
        <v>1587</v>
      </c>
      <c r="E6933">
        <v>169800</v>
      </c>
      <c r="F6933">
        <v>-2.1889400921658999E-2</v>
      </c>
      <c r="G6933">
        <v>66.5</v>
      </c>
    </row>
    <row r="6934" spans="1:7" x14ac:dyDescent="0.25">
      <c r="A6934">
        <v>74429</v>
      </c>
      <c r="B6934" t="s">
        <v>6359</v>
      </c>
      <c r="C6934" t="s">
        <v>6269</v>
      </c>
      <c r="D6934" t="s">
        <v>6347</v>
      </c>
      <c r="E6934">
        <v>138300</v>
      </c>
      <c r="F6934">
        <v>9.8490865766481306E-2</v>
      </c>
      <c r="G6934">
        <v>101.5</v>
      </c>
    </row>
    <row r="6935" spans="1:7" x14ac:dyDescent="0.25">
      <c r="A6935">
        <v>49286</v>
      </c>
      <c r="B6935" t="s">
        <v>4827</v>
      </c>
      <c r="C6935" t="s">
        <v>4633</v>
      </c>
      <c r="D6935" t="s">
        <v>4806</v>
      </c>
      <c r="E6935">
        <v>155600</v>
      </c>
      <c r="F6935">
        <v>4.9932523616734101E-2</v>
      </c>
      <c r="G6935">
        <v>72</v>
      </c>
    </row>
    <row r="6936" spans="1:7" x14ac:dyDescent="0.25">
      <c r="A6936">
        <v>19126</v>
      </c>
      <c r="B6936" t="s">
        <v>1984</v>
      </c>
      <c r="C6936" t="s">
        <v>1538</v>
      </c>
      <c r="D6936" t="s">
        <v>8293</v>
      </c>
      <c r="E6936">
        <v>157700</v>
      </c>
      <c r="F6936">
        <v>1.21951219512195E-2</v>
      </c>
      <c r="G6936">
        <v>77.5</v>
      </c>
    </row>
    <row r="6937" spans="1:7" x14ac:dyDescent="0.25">
      <c r="A6937">
        <v>11553</v>
      </c>
      <c r="B6937" t="s">
        <v>1151</v>
      </c>
      <c r="C6937" t="s">
        <v>1075</v>
      </c>
      <c r="D6937" t="s">
        <v>8250</v>
      </c>
      <c r="E6937">
        <v>385200</v>
      </c>
      <c r="F6937">
        <v>4.9019607843137303E-2</v>
      </c>
      <c r="G6937">
        <v>168</v>
      </c>
    </row>
    <row r="6938" spans="1:7" x14ac:dyDescent="0.25">
      <c r="A6938">
        <v>32011</v>
      </c>
      <c r="B6938" t="s">
        <v>3215</v>
      </c>
      <c r="C6938" t="s">
        <v>3212</v>
      </c>
      <c r="D6938" t="s">
        <v>2800</v>
      </c>
      <c r="E6938">
        <v>225300</v>
      </c>
      <c r="F6938">
        <v>9.2098885118759105E-2</v>
      </c>
      <c r="G6938">
        <v>94</v>
      </c>
    </row>
    <row r="6939" spans="1:7" x14ac:dyDescent="0.25">
      <c r="A6939">
        <v>24301</v>
      </c>
      <c r="B6939" t="s">
        <v>1680</v>
      </c>
      <c r="C6939" t="s">
        <v>2066</v>
      </c>
      <c r="D6939" t="s">
        <v>8327</v>
      </c>
      <c r="E6939">
        <v>84800</v>
      </c>
      <c r="F6939">
        <v>7.4778200253485402E-2</v>
      </c>
      <c r="G6939">
        <v>78</v>
      </c>
    </row>
    <row r="6940" spans="1:7" x14ac:dyDescent="0.25">
      <c r="A6940">
        <v>98903</v>
      </c>
      <c r="B6940" t="s">
        <v>7650</v>
      </c>
      <c r="C6940" t="s">
        <v>7521</v>
      </c>
      <c r="D6940" t="s">
        <v>7650</v>
      </c>
      <c r="E6940">
        <v>224400</v>
      </c>
      <c r="F6940">
        <v>0.15372750642673499</v>
      </c>
      <c r="G6940">
        <v>66</v>
      </c>
    </row>
    <row r="6941" spans="1:7" x14ac:dyDescent="0.25">
      <c r="A6941">
        <v>90715</v>
      </c>
      <c r="B6941" t="s">
        <v>1028</v>
      </c>
      <c r="C6941" t="s">
        <v>99</v>
      </c>
      <c r="D6941" t="s">
        <v>8256</v>
      </c>
      <c r="E6941">
        <v>538200</v>
      </c>
      <c r="F6941">
        <v>5.2297347777362701E-3</v>
      </c>
      <c r="G6941">
        <v>57</v>
      </c>
    </row>
    <row r="6942" spans="1:7" x14ac:dyDescent="0.25">
      <c r="A6942">
        <v>60521</v>
      </c>
      <c r="B6942" t="s">
        <v>153</v>
      </c>
      <c r="C6942" t="s">
        <v>5519</v>
      </c>
      <c r="D6942" t="s">
        <v>8251</v>
      </c>
      <c r="E6942">
        <v>879200</v>
      </c>
      <c r="F6942">
        <v>-1.5563766655469701E-2</v>
      </c>
      <c r="G6942">
        <v>148</v>
      </c>
    </row>
    <row r="6943" spans="1:7" x14ac:dyDescent="0.25">
      <c r="A6943">
        <v>92075</v>
      </c>
      <c r="B6943" t="s">
        <v>6969</v>
      </c>
      <c r="C6943" t="s">
        <v>99</v>
      </c>
      <c r="D6943" t="s">
        <v>8275</v>
      </c>
      <c r="E6943">
        <v>1383500</v>
      </c>
      <c r="F6943">
        <v>1.6158648549394101E-2</v>
      </c>
      <c r="G6943">
        <v>67</v>
      </c>
    </row>
    <row r="6944" spans="1:7" x14ac:dyDescent="0.25">
      <c r="A6944">
        <v>77031</v>
      </c>
      <c r="B6944" t="s">
        <v>2056</v>
      </c>
      <c r="C6944" t="s">
        <v>6396</v>
      </c>
      <c r="D6944" t="s">
        <v>8252</v>
      </c>
      <c r="E6944">
        <v>183100</v>
      </c>
      <c r="F6944">
        <v>5.8993637941006399E-2</v>
      </c>
      <c r="G6944">
        <v>77</v>
      </c>
    </row>
    <row r="6945" spans="1:7" x14ac:dyDescent="0.25">
      <c r="A6945">
        <v>97739</v>
      </c>
      <c r="B6945" t="s">
        <v>7505</v>
      </c>
      <c r="C6945" t="s">
        <v>7409</v>
      </c>
      <c r="D6945" t="s">
        <v>8332</v>
      </c>
      <c r="E6945">
        <v>258600</v>
      </c>
      <c r="F6945">
        <v>7.5707154742096494E-2</v>
      </c>
      <c r="G6945">
        <v>98.5</v>
      </c>
    </row>
    <row r="6946" spans="1:7" x14ac:dyDescent="0.25">
      <c r="A6946">
        <v>85650</v>
      </c>
      <c r="B6946" t="s">
        <v>6788</v>
      </c>
      <c r="C6946" t="s">
        <v>6743</v>
      </c>
      <c r="D6946" t="s">
        <v>8374</v>
      </c>
      <c r="E6946">
        <v>233900</v>
      </c>
      <c r="F6946">
        <v>5.50293188994136E-2</v>
      </c>
      <c r="G6946">
        <v>86</v>
      </c>
    </row>
    <row r="6947" spans="1:7" x14ac:dyDescent="0.25">
      <c r="A6947">
        <v>22603</v>
      </c>
      <c r="B6947" t="s">
        <v>267</v>
      </c>
      <c r="C6947" t="s">
        <v>2066</v>
      </c>
      <c r="D6947" t="s">
        <v>267</v>
      </c>
      <c r="E6947">
        <v>271400</v>
      </c>
      <c r="F6947">
        <v>9.6122778675282697E-2</v>
      </c>
      <c r="G6947">
        <v>73.5</v>
      </c>
    </row>
    <row r="6948" spans="1:7" x14ac:dyDescent="0.25">
      <c r="A6948">
        <v>54467</v>
      </c>
      <c r="B6948" t="s">
        <v>5202</v>
      </c>
      <c r="C6948" t="s">
        <v>5049</v>
      </c>
      <c r="D6948" t="s">
        <v>5208</v>
      </c>
      <c r="E6948">
        <v>195000</v>
      </c>
      <c r="F6948">
        <v>5.63380281690141E-2</v>
      </c>
      <c r="G6948">
        <v>66</v>
      </c>
    </row>
    <row r="6949" spans="1:7" x14ac:dyDescent="0.25">
      <c r="A6949">
        <v>52577</v>
      </c>
      <c r="B6949" t="s">
        <v>5973</v>
      </c>
      <c r="C6949" t="s">
        <v>4942</v>
      </c>
      <c r="D6949" t="s">
        <v>5973</v>
      </c>
      <c r="E6949">
        <v>118500</v>
      </c>
      <c r="F6949">
        <v>3.5839160839160798E-2</v>
      </c>
      <c r="G6949">
        <v>0</v>
      </c>
    </row>
    <row r="6950" spans="1:7" x14ac:dyDescent="0.25">
      <c r="A6950">
        <v>77441</v>
      </c>
      <c r="B6950" t="s">
        <v>8070</v>
      </c>
      <c r="C6950" t="s">
        <v>6396</v>
      </c>
      <c r="D6950" t="s">
        <v>8252</v>
      </c>
      <c r="E6950">
        <v>416900</v>
      </c>
      <c r="F6950">
        <v>-1.9981194170192802E-2</v>
      </c>
      <c r="G6950">
        <v>105.5</v>
      </c>
    </row>
    <row r="6951" spans="1:7" x14ac:dyDescent="0.25">
      <c r="A6951">
        <v>98233</v>
      </c>
      <c r="B6951" t="s">
        <v>247</v>
      </c>
      <c r="C6951" t="s">
        <v>7521</v>
      </c>
      <c r="D6951" t="s">
        <v>8411</v>
      </c>
      <c r="E6951">
        <v>327900</v>
      </c>
      <c r="F6951">
        <v>7.8618421052631601E-2</v>
      </c>
      <c r="G6951">
        <v>55</v>
      </c>
    </row>
    <row r="6952" spans="1:7" x14ac:dyDescent="0.25">
      <c r="A6952">
        <v>33765</v>
      </c>
      <c r="B6952" t="s">
        <v>3458</v>
      </c>
      <c r="C6952" t="s">
        <v>3212</v>
      </c>
      <c r="D6952" t="s">
        <v>8283</v>
      </c>
      <c r="E6952">
        <v>212400</v>
      </c>
      <c r="F6952">
        <v>6.6800602712204907E-2</v>
      </c>
      <c r="G6952">
        <v>78.5</v>
      </c>
    </row>
    <row r="6953" spans="1:7" x14ac:dyDescent="0.25">
      <c r="A6953">
        <v>76306</v>
      </c>
      <c r="B6953" t="s">
        <v>6473</v>
      </c>
      <c r="C6953" t="s">
        <v>6396</v>
      </c>
      <c r="D6953" t="s">
        <v>6473</v>
      </c>
      <c r="E6953">
        <v>69800</v>
      </c>
      <c r="F6953">
        <v>6.4024390243902399E-2</v>
      </c>
      <c r="G6953">
        <v>68</v>
      </c>
    </row>
    <row r="6954" spans="1:7" x14ac:dyDescent="0.25">
      <c r="A6954">
        <v>1776</v>
      </c>
      <c r="B6954" t="s">
        <v>244</v>
      </c>
      <c r="C6954" t="s">
        <v>106</v>
      </c>
      <c r="D6954" t="s">
        <v>8271</v>
      </c>
      <c r="E6954">
        <v>731100</v>
      </c>
      <c r="F6954">
        <v>1.06441802598839E-2</v>
      </c>
      <c r="G6954">
        <v>84.5</v>
      </c>
    </row>
    <row r="6955" spans="1:7" x14ac:dyDescent="0.25">
      <c r="A6955">
        <v>33412</v>
      </c>
      <c r="B6955" t="s">
        <v>3403</v>
      </c>
      <c r="C6955" t="s">
        <v>3212</v>
      </c>
      <c r="D6955" t="s">
        <v>8265</v>
      </c>
      <c r="E6955">
        <v>391600</v>
      </c>
      <c r="F6955">
        <v>2.5130890052356001E-2</v>
      </c>
      <c r="G6955">
        <v>114</v>
      </c>
    </row>
    <row r="6956" spans="1:7" x14ac:dyDescent="0.25">
      <c r="A6956">
        <v>44301</v>
      </c>
      <c r="B6956" t="s">
        <v>1797</v>
      </c>
      <c r="C6956" t="s">
        <v>4080</v>
      </c>
      <c r="D6956" t="s">
        <v>1797</v>
      </c>
      <c r="E6956">
        <v>70700</v>
      </c>
      <c r="F6956">
        <v>8.9368258859784305E-2</v>
      </c>
      <c r="G6956">
        <v>64</v>
      </c>
    </row>
    <row r="6957" spans="1:7" x14ac:dyDescent="0.25">
      <c r="A6957">
        <v>27006</v>
      </c>
      <c r="B6957" t="s">
        <v>2563</v>
      </c>
      <c r="C6957" t="s">
        <v>2564</v>
      </c>
      <c r="D6957" t="s">
        <v>2574</v>
      </c>
      <c r="E6957">
        <v>246200</v>
      </c>
      <c r="F6957">
        <v>0.124714481498401</v>
      </c>
      <c r="G6957">
        <v>110</v>
      </c>
    </row>
    <row r="6958" spans="1:7" x14ac:dyDescent="0.25">
      <c r="A6958">
        <v>6355</v>
      </c>
      <c r="B6958" t="s">
        <v>184</v>
      </c>
      <c r="C6958" t="s">
        <v>678</v>
      </c>
      <c r="D6958" t="s">
        <v>8375</v>
      </c>
      <c r="E6958">
        <v>283600</v>
      </c>
      <c r="F6958">
        <v>2.6792179580014501E-2</v>
      </c>
      <c r="G6958">
        <v>79.5</v>
      </c>
    </row>
    <row r="6959" spans="1:7" x14ac:dyDescent="0.25">
      <c r="A6959">
        <v>62522</v>
      </c>
      <c r="B6959" t="s">
        <v>1721</v>
      </c>
      <c r="C6959" t="s">
        <v>5519</v>
      </c>
      <c r="D6959" t="s">
        <v>1721</v>
      </c>
      <c r="E6959">
        <v>55900</v>
      </c>
      <c r="F6959">
        <v>2.7573529411764702E-2</v>
      </c>
      <c r="G6959">
        <v>85</v>
      </c>
    </row>
    <row r="6960" spans="1:7" x14ac:dyDescent="0.25">
      <c r="A6960">
        <v>1938</v>
      </c>
      <c r="B6960" t="s">
        <v>278</v>
      </c>
      <c r="C6960" t="s">
        <v>106</v>
      </c>
      <c r="D6960" t="s">
        <v>8271</v>
      </c>
      <c r="E6960">
        <v>521300</v>
      </c>
      <c r="F6960">
        <v>2.1555947481873401E-2</v>
      </c>
      <c r="G6960">
        <v>70</v>
      </c>
    </row>
    <row r="6961" spans="1:7" x14ac:dyDescent="0.25">
      <c r="A6961">
        <v>22066</v>
      </c>
      <c r="B6961" t="s">
        <v>2325</v>
      </c>
      <c r="C6961" t="s">
        <v>2066</v>
      </c>
      <c r="D6961" t="s">
        <v>8259</v>
      </c>
      <c r="E6961">
        <v>1089700</v>
      </c>
      <c r="F6961">
        <v>3.5442797415431403E-2</v>
      </c>
      <c r="G6961">
        <v>91</v>
      </c>
    </row>
    <row r="6962" spans="1:7" x14ac:dyDescent="0.25">
      <c r="A6962">
        <v>33559</v>
      </c>
      <c r="B6962" t="s">
        <v>3434</v>
      </c>
      <c r="C6962" t="s">
        <v>3212</v>
      </c>
      <c r="D6962" t="s">
        <v>8283</v>
      </c>
      <c r="E6962">
        <v>227400</v>
      </c>
      <c r="F6962">
        <v>4.7926267281106001E-2</v>
      </c>
      <c r="G6962">
        <v>75</v>
      </c>
    </row>
    <row r="6963" spans="1:7" x14ac:dyDescent="0.25">
      <c r="A6963">
        <v>33523</v>
      </c>
      <c r="B6963" t="s">
        <v>3428</v>
      </c>
      <c r="C6963" t="s">
        <v>3212</v>
      </c>
      <c r="D6963" t="s">
        <v>8283</v>
      </c>
      <c r="E6963">
        <v>129400</v>
      </c>
      <c r="F6963">
        <v>0.16892502258355899</v>
      </c>
      <c r="G6963">
        <v>88.5</v>
      </c>
    </row>
    <row r="6964" spans="1:7" x14ac:dyDescent="0.25">
      <c r="A6964">
        <v>16830</v>
      </c>
      <c r="B6964" t="s">
        <v>1734</v>
      </c>
      <c r="C6964" t="s">
        <v>1538</v>
      </c>
      <c r="D6964" t="s">
        <v>8442</v>
      </c>
      <c r="E6964">
        <v>77300</v>
      </c>
      <c r="F6964">
        <v>8.7201125175808705E-2</v>
      </c>
      <c r="G6964">
        <v>107.5</v>
      </c>
    </row>
    <row r="6965" spans="1:7" x14ac:dyDescent="0.25">
      <c r="A6965">
        <v>16652</v>
      </c>
      <c r="B6965" t="s">
        <v>1719</v>
      </c>
      <c r="C6965" t="s">
        <v>1538</v>
      </c>
      <c r="D6965" t="s">
        <v>1719</v>
      </c>
      <c r="E6965">
        <v>132600</v>
      </c>
      <c r="F6965">
        <v>5.5732484076433102E-2</v>
      </c>
      <c r="G6965">
        <v>76</v>
      </c>
    </row>
    <row r="6966" spans="1:7" x14ac:dyDescent="0.25">
      <c r="A6966">
        <v>7628</v>
      </c>
      <c r="B6966" t="s">
        <v>838</v>
      </c>
      <c r="C6966" t="s">
        <v>733</v>
      </c>
      <c r="D6966" t="s">
        <v>8250</v>
      </c>
      <c r="E6966">
        <v>388300</v>
      </c>
      <c r="F6966">
        <v>2.6162790697674399E-2</v>
      </c>
      <c r="G6966">
        <v>111</v>
      </c>
    </row>
    <row r="6967" spans="1:7" x14ac:dyDescent="0.25">
      <c r="A6967">
        <v>11961</v>
      </c>
      <c r="B6967" t="s">
        <v>1230</v>
      </c>
      <c r="C6967" t="s">
        <v>1075</v>
      </c>
      <c r="D6967" t="s">
        <v>8250</v>
      </c>
      <c r="E6967">
        <v>284600</v>
      </c>
      <c r="F6967">
        <v>0.103956555469356</v>
      </c>
      <c r="G6967">
        <v>111</v>
      </c>
    </row>
    <row r="6968" spans="1:7" x14ac:dyDescent="0.25">
      <c r="A6968">
        <v>48026</v>
      </c>
      <c r="B6968" t="s">
        <v>4639</v>
      </c>
      <c r="C6968" t="s">
        <v>4633</v>
      </c>
      <c r="D6968" t="s">
        <v>8278</v>
      </c>
      <c r="E6968">
        <v>159400</v>
      </c>
      <c r="F6968">
        <v>3.1047865459249702E-2</v>
      </c>
      <c r="G6968">
        <v>65</v>
      </c>
    </row>
    <row r="6969" spans="1:7" x14ac:dyDescent="0.25">
      <c r="A6969">
        <v>32827</v>
      </c>
      <c r="B6969" t="s">
        <v>3324</v>
      </c>
      <c r="C6969" t="s">
        <v>3212</v>
      </c>
      <c r="D6969" t="s">
        <v>8272</v>
      </c>
      <c r="E6969">
        <v>385800</v>
      </c>
      <c r="F6969">
        <v>1.5530402737562499E-2</v>
      </c>
      <c r="G6969">
        <v>104.5</v>
      </c>
    </row>
    <row r="6970" spans="1:7" x14ac:dyDescent="0.25">
      <c r="A6970">
        <v>11782</v>
      </c>
      <c r="B6970" t="s">
        <v>1171</v>
      </c>
      <c r="C6970" t="s">
        <v>1075</v>
      </c>
      <c r="D6970" t="s">
        <v>8250</v>
      </c>
      <c r="E6970">
        <v>445500</v>
      </c>
      <c r="F6970">
        <v>0.128991383679676</v>
      </c>
      <c r="G6970">
        <v>103</v>
      </c>
    </row>
    <row r="6971" spans="1:7" x14ac:dyDescent="0.25">
      <c r="A6971">
        <v>48827</v>
      </c>
      <c r="B6971" t="s">
        <v>4751</v>
      </c>
      <c r="C6971" t="s">
        <v>4633</v>
      </c>
      <c r="D6971" t="s">
        <v>8309</v>
      </c>
      <c r="E6971">
        <v>148900</v>
      </c>
      <c r="F6971">
        <v>3.6186499652052902E-2</v>
      </c>
      <c r="G6971">
        <v>65</v>
      </c>
    </row>
    <row r="6972" spans="1:7" x14ac:dyDescent="0.25">
      <c r="A6972">
        <v>60432</v>
      </c>
      <c r="B6972" t="s">
        <v>5613</v>
      </c>
      <c r="C6972" t="s">
        <v>5519</v>
      </c>
      <c r="D6972" t="s">
        <v>8251</v>
      </c>
      <c r="E6972">
        <v>87100</v>
      </c>
      <c r="F6972">
        <v>7.0024570024569993E-2</v>
      </c>
      <c r="G6972">
        <v>81</v>
      </c>
    </row>
    <row r="6973" spans="1:7" x14ac:dyDescent="0.25">
      <c r="A6973">
        <v>1007</v>
      </c>
      <c r="B6973" t="s">
        <v>111</v>
      </c>
      <c r="C6973" t="s">
        <v>106</v>
      </c>
      <c r="D6973" t="s">
        <v>144</v>
      </c>
      <c r="E6973">
        <v>277700</v>
      </c>
      <c r="F6973">
        <v>7.2542618788538297E-3</v>
      </c>
      <c r="G6973">
        <v>102</v>
      </c>
    </row>
    <row r="6974" spans="1:7" x14ac:dyDescent="0.25">
      <c r="A6974">
        <v>78645</v>
      </c>
      <c r="B6974" t="s">
        <v>8118</v>
      </c>
      <c r="C6974" t="s">
        <v>6396</v>
      </c>
      <c r="D6974" t="s">
        <v>8254</v>
      </c>
      <c r="E6974">
        <v>282300</v>
      </c>
      <c r="F6974">
        <v>3.7867647058823499E-2</v>
      </c>
      <c r="G6974">
        <v>111</v>
      </c>
    </row>
    <row r="6975" spans="1:7" x14ac:dyDescent="0.25">
      <c r="A6975">
        <v>46714</v>
      </c>
      <c r="B6975" t="s">
        <v>2983</v>
      </c>
      <c r="C6975" t="s">
        <v>4413</v>
      </c>
      <c r="D6975" t="s">
        <v>4517</v>
      </c>
      <c r="E6975">
        <v>124800</v>
      </c>
      <c r="F6975">
        <v>7.40103270223752E-2</v>
      </c>
      <c r="G6975">
        <v>70</v>
      </c>
    </row>
    <row r="6976" spans="1:7" x14ac:dyDescent="0.25">
      <c r="A6976">
        <v>48846</v>
      </c>
      <c r="B6976" t="s">
        <v>4756</v>
      </c>
      <c r="C6976" t="s">
        <v>4633</v>
      </c>
      <c r="D6976" t="s">
        <v>4756</v>
      </c>
      <c r="E6976">
        <v>114600</v>
      </c>
      <c r="F6976">
        <v>3.7104072398189997E-2</v>
      </c>
      <c r="G6976">
        <v>74.5</v>
      </c>
    </row>
    <row r="6977" spans="1:7" x14ac:dyDescent="0.25">
      <c r="A6977">
        <v>91208</v>
      </c>
      <c r="B6977" t="s">
        <v>6753</v>
      </c>
      <c r="C6977" t="s">
        <v>99</v>
      </c>
      <c r="D6977" t="s">
        <v>8256</v>
      </c>
      <c r="E6977">
        <v>1034400</v>
      </c>
      <c r="F6977">
        <v>-9.1004885525433499E-3</v>
      </c>
      <c r="G6977">
        <v>56</v>
      </c>
    </row>
    <row r="6978" spans="1:7" x14ac:dyDescent="0.25">
      <c r="A6978">
        <v>72117</v>
      </c>
      <c r="B6978" t="s">
        <v>6226</v>
      </c>
      <c r="C6978" t="s">
        <v>6206</v>
      </c>
      <c r="D6978" t="s">
        <v>8326</v>
      </c>
      <c r="E6978">
        <v>52900</v>
      </c>
      <c r="F6978">
        <v>-1.6728624535316001E-2</v>
      </c>
      <c r="G6978">
        <v>0</v>
      </c>
    </row>
    <row r="6979" spans="1:7" x14ac:dyDescent="0.25">
      <c r="A6979">
        <v>76022</v>
      </c>
      <c r="B6979" t="s">
        <v>227</v>
      </c>
      <c r="C6979" t="s">
        <v>6396</v>
      </c>
      <c r="D6979" t="s">
        <v>8262</v>
      </c>
      <c r="E6979">
        <v>220500</v>
      </c>
      <c r="F6979">
        <v>7.9295154185022004E-2</v>
      </c>
      <c r="G6979">
        <v>40</v>
      </c>
    </row>
    <row r="6980" spans="1:7" x14ac:dyDescent="0.25">
      <c r="A6980">
        <v>7746</v>
      </c>
      <c r="B6980" t="s">
        <v>879</v>
      </c>
      <c r="C6980" t="s">
        <v>733</v>
      </c>
      <c r="D6980" t="s">
        <v>8250</v>
      </c>
      <c r="E6980">
        <v>543700</v>
      </c>
      <c r="F6980">
        <v>-3.8475632099670199E-3</v>
      </c>
      <c r="G6980">
        <v>90</v>
      </c>
    </row>
    <row r="6981" spans="1:7" x14ac:dyDescent="0.25">
      <c r="A6981">
        <v>44904</v>
      </c>
      <c r="B6981" t="s">
        <v>351</v>
      </c>
      <c r="C6981" t="s">
        <v>4080</v>
      </c>
      <c r="D6981" t="s">
        <v>303</v>
      </c>
      <c r="E6981">
        <v>152200</v>
      </c>
      <c r="F6981">
        <v>5.4016620498614998E-2</v>
      </c>
      <c r="G6981">
        <v>70</v>
      </c>
    </row>
    <row r="6982" spans="1:7" x14ac:dyDescent="0.25">
      <c r="A6982">
        <v>77447</v>
      </c>
      <c r="B6982" t="s">
        <v>8071</v>
      </c>
      <c r="C6982" t="s">
        <v>6396</v>
      </c>
      <c r="D6982" t="s">
        <v>8252</v>
      </c>
      <c r="E6982">
        <v>215000</v>
      </c>
      <c r="F6982">
        <v>1.7992424242424199E-2</v>
      </c>
      <c r="G6982">
        <v>80</v>
      </c>
    </row>
    <row r="6983" spans="1:7" x14ac:dyDescent="0.25">
      <c r="A6983">
        <v>32055</v>
      </c>
      <c r="B6983" t="s">
        <v>1704</v>
      </c>
      <c r="C6983" t="s">
        <v>3212</v>
      </c>
      <c r="D6983" t="s">
        <v>1704</v>
      </c>
      <c r="E6983">
        <v>99400</v>
      </c>
      <c r="F6983">
        <v>0.24094881398252199</v>
      </c>
      <c r="G6983">
        <v>98</v>
      </c>
    </row>
    <row r="6984" spans="1:7" x14ac:dyDescent="0.25">
      <c r="A6984">
        <v>24592</v>
      </c>
      <c r="B6984" t="s">
        <v>9180</v>
      </c>
      <c r="C6984" t="s">
        <v>2066</v>
      </c>
      <c r="E6984">
        <v>91000</v>
      </c>
      <c r="F6984">
        <v>4.9596309111880003E-2</v>
      </c>
      <c r="G6984">
        <v>120.5</v>
      </c>
    </row>
    <row r="6985" spans="1:7" x14ac:dyDescent="0.25">
      <c r="A6985">
        <v>77013</v>
      </c>
      <c r="B6985" t="s">
        <v>2056</v>
      </c>
      <c r="C6985" t="s">
        <v>6396</v>
      </c>
      <c r="D6985" t="s">
        <v>8252</v>
      </c>
      <c r="E6985">
        <v>134300</v>
      </c>
      <c r="F6985">
        <v>7.1827613727055095E-2</v>
      </c>
      <c r="G6985">
        <v>77</v>
      </c>
    </row>
    <row r="6986" spans="1:7" x14ac:dyDescent="0.25">
      <c r="A6986">
        <v>75935</v>
      </c>
      <c r="B6986" t="s">
        <v>1559</v>
      </c>
      <c r="C6986" t="s">
        <v>6396</v>
      </c>
      <c r="E6986">
        <v>87000</v>
      </c>
      <c r="F6986">
        <v>-8.2278481012658194E-2</v>
      </c>
      <c r="G6986">
        <v>0</v>
      </c>
    </row>
    <row r="6987" spans="1:7" x14ac:dyDescent="0.25">
      <c r="A6987">
        <v>55804</v>
      </c>
      <c r="B6987" t="s">
        <v>3011</v>
      </c>
      <c r="C6987" t="s">
        <v>5260</v>
      </c>
      <c r="D6987" t="s">
        <v>3011</v>
      </c>
      <c r="E6987">
        <v>216000</v>
      </c>
      <c r="F6987">
        <v>4.4487427466150899E-2</v>
      </c>
      <c r="G6987">
        <v>64</v>
      </c>
    </row>
    <row r="6988" spans="1:7" x14ac:dyDescent="0.25">
      <c r="A6988">
        <v>20187</v>
      </c>
      <c r="B6988" t="s">
        <v>2087</v>
      </c>
      <c r="C6988" t="s">
        <v>2066</v>
      </c>
      <c r="D6988" t="s">
        <v>8259</v>
      </c>
      <c r="E6988">
        <v>444800</v>
      </c>
      <c r="F6988">
        <v>1.6221156042951799E-2</v>
      </c>
      <c r="G6988">
        <v>80.5</v>
      </c>
    </row>
    <row r="6989" spans="1:7" x14ac:dyDescent="0.25">
      <c r="A6989">
        <v>98663</v>
      </c>
      <c r="B6989" t="s">
        <v>7636</v>
      </c>
      <c r="C6989" t="s">
        <v>7521</v>
      </c>
      <c r="D6989" t="s">
        <v>8281</v>
      </c>
      <c r="E6989">
        <v>316100</v>
      </c>
      <c r="F6989">
        <v>3.9802631578947402E-2</v>
      </c>
      <c r="G6989">
        <v>59</v>
      </c>
    </row>
    <row r="6990" spans="1:7" x14ac:dyDescent="0.25">
      <c r="A6990">
        <v>44839</v>
      </c>
      <c r="B6990" t="s">
        <v>3892</v>
      </c>
      <c r="C6990" t="s">
        <v>4080</v>
      </c>
      <c r="D6990" t="s">
        <v>4316</v>
      </c>
      <c r="E6990">
        <v>169100</v>
      </c>
      <c r="F6990">
        <v>-4.1224970553592503E-3</v>
      </c>
      <c r="G6990">
        <v>83</v>
      </c>
    </row>
    <row r="6991" spans="1:7" x14ac:dyDescent="0.25">
      <c r="A6991">
        <v>76207</v>
      </c>
      <c r="B6991" t="s">
        <v>2249</v>
      </c>
      <c r="C6991" t="s">
        <v>6396</v>
      </c>
      <c r="D6991" t="s">
        <v>8262</v>
      </c>
      <c r="E6991">
        <v>256800</v>
      </c>
      <c r="F6991">
        <v>6.3794531897265902E-2</v>
      </c>
      <c r="G6991">
        <v>60.5</v>
      </c>
    </row>
    <row r="6992" spans="1:7" x14ac:dyDescent="0.25">
      <c r="A6992">
        <v>10530</v>
      </c>
      <c r="B6992" t="s">
        <v>1087</v>
      </c>
      <c r="C6992" t="s">
        <v>1075</v>
      </c>
      <c r="D6992" t="s">
        <v>8250</v>
      </c>
      <c r="E6992">
        <v>583800</v>
      </c>
      <c r="F6992">
        <v>-2.8457314028956598E-2</v>
      </c>
      <c r="G6992">
        <v>120</v>
      </c>
    </row>
    <row r="6993" spans="1:7" x14ac:dyDescent="0.25">
      <c r="A6993">
        <v>86336</v>
      </c>
      <c r="B6993" t="s">
        <v>6811</v>
      </c>
      <c r="C6993" t="s">
        <v>6743</v>
      </c>
      <c r="D6993" t="s">
        <v>5153</v>
      </c>
      <c r="E6993">
        <v>540000</v>
      </c>
      <c r="F6993">
        <v>7.4128984432913299E-4</v>
      </c>
      <c r="G6993">
        <v>89.5</v>
      </c>
    </row>
    <row r="6994" spans="1:7" x14ac:dyDescent="0.25">
      <c r="A6994">
        <v>67156</v>
      </c>
      <c r="B6994" t="s">
        <v>1659</v>
      </c>
      <c r="C6994" t="s">
        <v>5958</v>
      </c>
      <c r="D6994" t="s">
        <v>8476</v>
      </c>
      <c r="E6994">
        <v>81500</v>
      </c>
      <c r="F6994">
        <v>1.4943960149439601E-2</v>
      </c>
      <c r="G6994">
        <v>0</v>
      </c>
    </row>
    <row r="6995" spans="1:7" x14ac:dyDescent="0.25">
      <c r="A6995">
        <v>46228</v>
      </c>
      <c r="B6995" t="s">
        <v>4431</v>
      </c>
      <c r="C6995" t="s">
        <v>4413</v>
      </c>
      <c r="D6995" t="s">
        <v>8292</v>
      </c>
      <c r="E6995">
        <v>174900</v>
      </c>
      <c r="F6995">
        <v>8.4987593052109206E-2</v>
      </c>
      <c r="G6995">
        <v>50</v>
      </c>
    </row>
    <row r="6996" spans="1:7" x14ac:dyDescent="0.25">
      <c r="A6996">
        <v>77059</v>
      </c>
      <c r="B6996" t="s">
        <v>2056</v>
      </c>
      <c r="C6996" t="s">
        <v>6396</v>
      </c>
      <c r="D6996" t="s">
        <v>8252</v>
      </c>
      <c r="E6996">
        <v>318000</v>
      </c>
      <c r="F6996">
        <v>5.2980132450331098E-2</v>
      </c>
      <c r="G6996">
        <v>68.5</v>
      </c>
    </row>
    <row r="6997" spans="1:7" x14ac:dyDescent="0.25">
      <c r="A6997">
        <v>8203</v>
      </c>
      <c r="B6997" t="s">
        <v>981</v>
      </c>
      <c r="C6997" t="s">
        <v>733</v>
      </c>
      <c r="D6997" t="s">
        <v>8369</v>
      </c>
      <c r="E6997">
        <v>314300</v>
      </c>
      <c r="F6997">
        <v>4.8016005335111703E-2</v>
      </c>
      <c r="G6997">
        <v>145</v>
      </c>
    </row>
    <row r="6998" spans="1:7" x14ac:dyDescent="0.25">
      <c r="A6998">
        <v>19363</v>
      </c>
      <c r="B6998" t="s">
        <v>2000</v>
      </c>
      <c r="C6998" t="s">
        <v>1538</v>
      </c>
      <c r="D6998" t="s">
        <v>8293</v>
      </c>
      <c r="E6998">
        <v>253700</v>
      </c>
      <c r="F6998">
        <v>-1.20716510903427E-2</v>
      </c>
      <c r="G6998">
        <v>89</v>
      </c>
    </row>
    <row r="6999" spans="1:7" x14ac:dyDescent="0.25">
      <c r="A6999">
        <v>79029</v>
      </c>
      <c r="B6999" t="s">
        <v>7928</v>
      </c>
      <c r="C6999" t="s">
        <v>6396</v>
      </c>
      <c r="D6999" t="s">
        <v>7928</v>
      </c>
      <c r="E6999">
        <v>126000</v>
      </c>
      <c r="F6999">
        <v>8.0000000000000002E-3</v>
      </c>
      <c r="G6999">
        <v>0</v>
      </c>
    </row>
    <row r="7000" spans="1:7" x14ac:dyDescent="0.25">
      <c r="A7000">
        <v>33715</v>
      </c>
      <c r="B7000" t="s">
        <v>3453</v>
      </c>
      <c r="C7000" t="s">
        <v>3212</v>
      </c>
      <c r="D7000" t="s">
        <v>8283</v>
      </c>
      <c r="E7000">
        <v>352000</v>
      </c>
      <c r="F7000">
        <v>3.8654470345234601E-2</v>
      </c>
      <c r="G7000">
        <v>114</v>
      </c>
    </row>
    <row r="7001" spans="1:7" x14ac:dyDescent="0.25">
      <c r="A7001">
        <v>80030</v>
      </c>
      <c r="B7001" t="s">
        <v>192</v>
      </c>
      <c r="C7001" t="s">
        <v>6509</v>
      </c>
      <c r="D7001" t="s">
        <v>8274</v>
      </c>
      <c r="E7001">
        <v>323600</v>
      </c>
      <c r="F7001">
        <v>2.0498265531378099E-2</v>
      </c>
      <c r="G7001">
        <v>49</v>
      </c>
    </row>
    <row r="7002" spans="1:7" x14ac:dyDescent="0.25">
      <c r="A7002">
        <v>28164</v>
      </c>
      <c r="B7002" t="s">
        <v>2724</v>
      </c>
      <c r="C7002" t="s">
        <v>2564</v>
      </c>
      <c r="D7002" t="s">
        <v>8258</v>
      </c>
      <c r="E7002">
        <v>204800</v>
      </c>
      <c r="F7002">
        <v>7.6195480819758299E-2</v>
      </c>
      <c r="G7002">
        <v>69.5</v>
      </c>
    </row>
    <row r="7003" spans="1:7" x14ac:dyDescent="0.25">
      <c r="A7003">
        <v>3743</v>
      </c>
      <c r="B7003" t="s">
        <v>532</v>
      </c>
      <c r="C7003" t="s">
        <v>444</v>
      </c>
      <c r="D7003" t="s">
        <v>8477</v>
      </c>
      <c r="E7003">
        <v>131500</v>
      </c>
      <c r="F7003">
        <v>4.8644338118022303E-2</v>
      </c>
      <c r="G7003">
        <v>116</v>
      </c>
    </row>
    <row r="7004" spans="1:7" x14ac:dyDescent="0.25">
      <c r="A7004">
        <v>7730</v>
      </c>
      <c r="B7004" t="s">
        <v>873</v>
      </c>
      <c r="C7004" t="s">
        <v>733</v>
      </c>
      <c r="D7004" t="s">
        <v>8250</v>
      </c>
      <c r="E7004">
        <v>357800</v>
      </c>
      <c r="F7004">
        <v>3.0529953917050701E-2</v>
      </c>
      <c r="G7004">
        <v>104</v>
      </c>
    </row>
    <row r="7005" spans="1:7" x14ac:dyDescent="0.25">
      <c r="A7005">
        <v>28467</v>
      </c>
      <c r="B7005" t="s">
        <v>2783</v>
      </c>
      <c r="C7005" t="s">
        <v>2564</v>
      </c>
      <c r="D7005" t="s">
        <v>8312</v>
      </c>
      <c r="E7005">
        <v>188000</v>
      </c>
      <c r="F7005">
        <v>3.12671420735052E-2</v>
      </c>
      <c r="G7005">
        <v>112</v>
      </c>
    </row>
    <row r="7006" spans="1:7" x14ac:dyDescent="0.25">
      <c r="A7006">
        <v>60455</v>
      </c>
      <c r="B7006" t="s">
        <v>5626</v>
      </c>
      <c r="C7006" t="s">
        <v>5519</v>
      </c>
      <c r="D7006" t="s">
        <v>8251</v>
      </c>
      <c r="E7006">
        <v>189900</v>
      </c>
      <c r="F7006">
        <v>8.2668187001140203E-2</v>
      </c>
      <c r="G7006">
        <v>93</v>
      </c>
    </row>
    <row r="7007" spans="1:7" x14ac:dyDescent="0.25">
      <c r="A7007">
        <v>19057</v>
      </c>
      <c r="B7007" t="s">
        <v>1192</v>
      </c>
      <c r="C7007" t="s">
        <v>1538</v>
      </c>
      <c r="D7007" t="s">
        <v>8293</v>
      </c>
      <c r="E7007">
        <v>217300</v>
      </c>
      <c r="F7007">
        <v>1.38248847926267E-3</v>
      </c>
      <c r="G7007">
        <v>75</v>
      </c>
    </row>
    <row r="7008" spans="1:7" x14ac:dyDescent="0.25">
      <c r="A7008">
        <v>68503</v>
      </c>
      <c r="B7008" t="s">
        <v>242</v>
      </c>
      <c r="C7008" t="s">
        <v>6064</v>
      </c>
      <c r="D7008" t="s">
        <v>242</v>
      </c>
      <c r="E7008">
        <v>120600</v>
      </c>
      <c r="F7008">
        <v>8.7466185752930595E-2</v>
      </c>
      <c r="G7008">
        <v>55</v>
      </c>
    </row>
    <row r="7009" spans="1:7" x14ac:dyDescent="0.25">
      <c r="A7009">
        <v>32351</v>
      </c>
      <c r="B7009" t="s">
        <v>325</v>
      </c>
      <c r="C7009" t="s">
        <v>3212</v>
      </c>
      <c r="D7009" t="s">
        <v>3255</v>
      </c>
      <c r="E7009">
        <v>73400</v>
      </c>
      <c r="F7009">
        <v>-1.47651006711409E-2</v>
      </c>
      <c r="G7009">
        <v>104</v>
      </c>
    </row>
    <row r="7010" spans="1:7" x14ac:dyDescent="0.25">
      <c r="A7010">
        <v>31216</v>
      </c>
      <c r="B7010" t="s">
        <v>3166</v>
      </c>
      <c r="C7010" t="s">
        <v>2990</v>
      </c>
      <c r="D7010" t="s">
        <v>8384</v>
      </c>
      <c r="E7010">
        <v>146300</v>
      </c>
      <c r="F7010">
        <v>5.5555555555555601E-2</v>
      </c>
      <c r="G7010">
        <v>70</v>
      </c>
    </row>
    <row r="7011" spans="1:7" x14ac:dyDescent="0.25">
      <c r="A7011">
        <v>22039</v>
      </c>
      <c r="B7011" t="s">
        <v>2323</v>
      </c>
      <c r="C7011" t="s">
        <v>2066</v>
      </c>
      <c r="D7011" t="s">
        <v>8259</v>
      </c>
      <c r="E7011">
        <v>793100</v>
      </c>
      <c r="F7011">
        <v>2.48094069001163E-2</v>
      </c>
      <c r="G7011">
        <v>55</v>
      </c>
    </row>
    <row r="7012" spans="1:7" x14ac:dyDescent="0.25">
      <c r="A7012">
        <v>37188</v>
      </c>
      <c r="B7012" t="s">
        <v>3746</v>
      </c>
      <c r="C7012" t="s">
        <v>3692</v>
      </c>
      <c r="D7012" t="s">
        <v>8255</v>
      </c>
      <c r="E7012">
        <v>234400</v>
      </c>
      <c r="F7012">
        <v>5.34831460674157E-2</v>
      </c>
      <c r="G7012">
        <v>58</v>
      </c>
    </row>
    <row r="7013" spans="1:7" x14ac:dyDescent="0.25">
      <c r="A7013">
        <v>77401</v>
      </c>
      <c r="B7013" t="s">
        <v>4177</v>
      </c>
      <c r="C7013" t="s">
        <v>6396</v>
      </c>
      <c r="D7013" t="s">
        <v>8252</v>
      </c>
      <c r="E7013">
        <v>779400</v>
      </c>
      <c r="F7013">
        <v>-1.8635104507680699E-2</v>
      </c>
      <c r="G7013">
        <v>137</v>
      </c>
    </row>
    <row r="7014" spans="1:7" x14ac:dyDescent="0.25">
      <c r="A7014">
        <v>2532</v>
      </c>
      <c r="B7014" t="s">
        <v>361</v>
      </c>
      <c r="C7014" t="s">
        <v>106</v>
      </c>
      <c r="D7014" t="s">
        <v>8416</v>
      </c>
      <c r="E7014">
        <v>294800</v>
      </c>
      <c r="F7014">
        <v>5.5495882563551702E-2</v>
      </c>
      <c r="G7014">
        <v>68</v>
      </c>
    </row>
    <row r="7015" spans="1:7" x14ac:dyDescent="0.25">
      <c r="A7015">
        <v>19968</v>
      </c>
      <c r="B7015" t="s">
        <v>329</v>
      </c>
      <c r="C7015" t="s">
        <v>2044</v>
      </c>
      <c r="D7015" t="s">
        <v>284</v>
      </c>
      <c r="E7015">
        <v>298500</v>
      </c>
      <c r="F7015">
        <v>1.84237461617195E-2</v>
      </c>
      <c r="G7015">
        <v>141</v>
      </c>
    </row>
    <row r="7016" spans="1:7" x14ac:dyDescent="0.25">
      <c r="A7016">
        <v>4064</v>
      </c>
      <c r="B7016" t="s">
        <v>595</v>
      </c>
      <c r="C7016" t="s">
        <v>575</v>
      </c>
      <c r="D7016" t="s">
        <v>8395</v>
      </c>
      <c r="E7016">
        <v>281500</v>
      </c>
      <c r="F7016">
        <v>5.5493063367079098E-2</v>
      </c>
      <c r="G7016">
        <v>83</v>
      </c>
    </row>
    <row r="7017" spans="1:7" x14ac:dyDescent="0.25">
      <c r="A7017">
        <v>68131</v>
      </c>
      <c r="B7017" t="s">
        <v>6069</v>
      </c>
      <c r="C7017" t="s">
        <v>6064</v>
      </c>
      <c r="D7017" t="s">
        <v>8386</v>
      </c>
      <c r="E7017">
        <v>137000</v>
      </c>
      <c r="F7017">
        <v>5.6283731688512001E-2</v>
      </c>
      <c r="G7017">
        <v>54</v>
      </c>
    </row>
    <row r="7018" spans="1:7" x14ac:dyDescent="0.25">
      <c r="A7018">
        <v>36078</v>
      </c>
      <c r="B7018" t="s">
        <v>3648</v>
      </c>
      <c r="C7018" t="s">
        <v>3568</v>
      </c>
      <c r="D7018" t="s">
        <v>1008</v>
      </c>
      <c r="E7018">
        <v>107600</v>
      </c>
      <c r="F7018">
        <v>2.79589934762349E-3</v>
      </c>
      <c r="G7018">
        <v>83</v>
      </c>
    </row>
    <row r="7019" spans="1:7" x14ac:dyDescent="0.25">
      <c r="A7019">
        <v>10005</v>
      </c>
      <c r="B7019" t="s">
        <v>1074</v>
      </c>
      <c r="C7019" t="s">
        <v>1075</v>
      </c>
      <c r="D7019" t="s">
        <v>8250</v>
      </c>
      <c r="E7019">
        <v>1084800</v>
      </c>
      <c r="F7019">
        <v>-7.8804347826087001E-2</v>
      </c>
      <c r="G7019">
        <v>160</v>
      </c>
    </row>
    <row r="7020" spans="1:7" x14ac:dyDescent="0.25">
      <c r="A7020">
        <v>66205</v>
      </c>
      <c r="B7020" t="s">
        <v>5983</v>
      </c>
      <c r="C7020" t="s">
        <v>5958</v>
      </c>
      <c r="D7020" t="s">
        <v>5890</v>
      </c>
      <c r="E7020">
        <v>251700</v>
      </c>
      <c r="F7020">
        <v>9.6269554753309304E-3</v>
      </c>
      <c r="G7020">
        <v>52.5</v>
      </c>
    </row>
    <row r="7021" spans="1:7" x14ac:dyDescent="0.25">
      <c r="A7021">
        <v>32976</v>
      </c>
      <c r="B7021" t="s">
        <v>3346</v>
      </c>
      <c r="C7021" t="s">
        <v>3212</v>
      </c>
      <c r="D7021" t="s">
        <v>8345</v>
      </c>
      <c r="E7021">
        <v>222100</v>
      </c>
      <c r="F7021">
        <v>2.5866050808314101E-2</v>
      </c>
      <c r="G7021">
        <v>118</v>
      </c>
    </row>
    <row r="7022" spans="1:7" x14ac:dyDescent="0.25">
      <c r="A7022">
        <v>38012</v>
      </c>
      <c r="B7022" t="s">
        <v>1606</v>
      </c>
      <c r="C7022" t="s">
        <v>3692</v>
      </c>
      <c r="D7022" t="s">
        <v>1606</v>
      </c>
      <c r="E7022">
        <v>72200</v>
      </c>
      <c r="F7022">
        <v>-4.1379310344827596E-3</v>
      </c>
      <c r="G7022">
        <v>0</v>
      </c>
    </row>
    <row r="7023" spans="1:7" x14ac:dyDescent="0.25">
      <c r="A7023">
        <v>91901</v>
      </c>
      <c r="B7023" t="s">
        <v>6694</v>
      </c>
      <c r="C7023" t="s">
        <v>99</v>
      </c>
      <c r="D7023" t="s">
        <v>8275</v>
      </c>
      <c r="E7023">
        <v>641600</v>
      </c>
      <c r="F7023">
        <v>1.13493064312736E-2</v>
      </c>
      <c r="G7023">
        <v>86</v>
      </c>
    </row>
    <row r="7024" spans="1:7" x14ac:dyDescent="0.25">
      <c r="A7024">
        <v>30523</v>
      </c>
      <c r="B7024" t="s">
        <v>3084</v>
      </c>
      <c r="C7024" t="s">
        <v>2990</v>
      </c>
      <c r="D7024" t="s">
        <v>3087</v>
      </c>
      <c r="E7024">
        <v>189400</v>
      </c>
      <c r="F7024">
        <v>0.101162790697674</v>
      </c>
      <c r="G7024">
        <v>74</v>
      </c>
    </row>
    <row r="7025" spans="1:7" x14ac:dyDescent="0.25">
      <c r="A7025">
        <v>18938</v>
      </c>
      <c r="B7025" t="s">
        <v>1939</v>
      </c>
      <c r="C7025" t="s">
        <v>1538</v>
      </c>
      <c r="D7025" t="s">
        <v>8293</v>
      </c>
      <c r="E7025">
        <v>604700</v>
      </c>
      <c r="F7025">
        <v>1.15894039735099E-3</v>
      </c>
      <c r="G7025">
        <v>88</v>
      </c>
    </row>
    <row r="7026" spans="1:7" x14ac:dyDescent="0.25">
      <c r="A7026">
        <v>45403</v>
      </c>
      <c r="B7026" t="s">
        <v>2183</v>
      </c>
      <c r="C7026" t="s">
        <v>4080</v>
      </c>
      <c r="D7026" t="s">
        <v>2183</v>
      </c>
      <c r="E7026">
        <v>44500</v>
      </c>
      <c r="F7026">
        <v>1.5981735159817399E-2</v>
      </c>
      <c r="G7026">
        <v>0</v>
      </c>
    </row>
    <row r="7027" spans="1:7" x14ac:dyDescent="0.25">
      <c r="A7027">
        <v>48451</v>
      </c>
      <c r="B7027" t="s">
        <v>1438</v>
      </c>
      <c r="C7027" t="s">
        <v>4633</v>
      </c>
      <c r="D7027" t="s">
        <v>4719</v>
      </c>
      <c r="E7027">
        <v>229500</v>
      </c>
      <c r="F7027">
        <v>7.2429906542056097E-2</v>
      </c>
      <c r="G7027">
        <v>74.5</v>
      </c>
    </row>
    <row r="7028" spans="1:7" x14ac:dyDescent="0.25">
      <c r="A7028">
        <v>93630</v>
      </c>
      <c r="B7028" t="s">
        <v>7137</v>
      </c>
      <c r="C7028" t="s">
        <v>99</v>
      </c>
      <c r="D7028" t="s">
        <v>4174</v>
      </c>
      <c r="E7028">
        <v>240400</v>
      </c>
      <c r="F7028">
        <v>5.30004380201489E-2</v>
      </c>
      <c r="G7028">
        <v>58</v>
      </c>
    </row>
    <row r="7029" spans="1:7" x14ac:dyDescent="0.25">
      <c r="A7029">
        <v>60478</v>
      </c>
      <c r="B7029" t="s">
        <v>5642</v>
      </c>
      <c r="C7029" t="s">
        <v>5519</v>
      </c>
      <c r="D7029" t="s">
        <v>8251</v>
      </c>
      <c r="E7029">
        <v>126300</v>
      </c>
      <c r="F7029">
        <v>7.2156196943972795E-2</v>
      </c>
      <c r="G7029">
        <v>102</v>
      </c>
    </row>
    <row r="7030" spans="1:7" x14ac:dyDescent="0.25">
      <c r="A7030">
        <v>32669</v>
      </c>
      <c r="B7030" t="s">
        <v>1781</v>
      </c>
      <c r="C7030" t="s">
        <v>3212</v>
      </c>
      <c r="D7030" t="s">
        <v>2081</v>
      </c>
      <c r="E7030">
        <v>217600</v>
      </c>
      <c r="F7030">
        <v>4.6153846153846198E-2</v>
      </c>
      <c r="G7030">
        <v>78</v>
      </c>
    </row>
    <row r="7031" spans="1:7" x14ac:dyDescent="0.25">
      <c r="A7031">
        <v>29334</v>
      </c>
      <c r="B7031" t="s">
        <v>2907</v>
      </c>
      <c r="C7031" t="s">
        <v>2868</v>
      </c>
      <c r="D7031" t="s">
        <v>2901</v>
      </c>
      <c r="E7031">
        <v>172900</v>
      </c>
      <c r="F7031">
        <v>5.3625837903717201E-2</v>
      </c>
      <c r="G7031">
        <v>85</v>
      </c>
    </row>
    <row r="7032" spans="1:7" x14ac:dyDescent="0.25">
      <c r="A7032">
        <v>76266</v>
      </c>
      <c r="B7032" t="s">
        <v>6472</v>
      </c>
      <c r="C7032" t="s">
        <v>6396</v>
      </c>
      <c r="D7032" t="s">
        <v>8262</v>
      </c>
      <c r="E7032">
        <v>208500</v>
      </c>
      <c r="F7032">
        <v>4.3021510755377697E-2</v>
      </c>
      <c r="G7032">
        <v>47</v>
      </c>
    </row>
    <row r="7033" spans="1:7" x14ac:dyDescent="0.25">
      <c r="A7033">
        <v>7480</v>
      </c>
      <c r="B7033" t="s">
        <v>802</v>
      </c>
      <c r="C7033" t="s">
        <v>733</v>
      </c>
      <c r="D7033" t="s">
        <v>8250</v>
      </c>
      <c r="E7033">
        <v>283900</v>
      </c>
      <c r="F7033">
        <v>7.9467680608364996E-2</v>
      </c>
      <c r="G7033">
        <v>126</v>
      </c>
    </row>
    <row r="7034" spans="1:7" x14ac:dyDescent="0.25">
      <c r="A7034">
        <v>90502</v>
      </c>
      <c r="B7034" t="s">
        <v>6892</v>
      </c>
      <c r="C7034" t="s">
        <v>99</v>
      </c>
      <c r="D7034" t="s">
        <v>8256</v>
      </c>
      <c r="E7034">
        <v>527200</v>
      </c>
      <c r="F7034">
        <v>5.5033019811887102E-2</v>
      </c>
      <c r="G7034">
        <v>51</v>
      </c>
    </row>
    <row r="7035" spans="1:7" x14ac:dyDescent="0.25">
      <c r="A7035">
        <v>60417</v>
      </c>
      <c r="B7035" t="s">
        <v>5607</v>
      </c>
      <c r="C7035" t="s">
        <v>5519</v>
      </c>
      <c r="D7035" t="s">
        <v>8251</v>
      </c>
      <c r="E7035">
        <v>175700</v>
      </c>
      <c r="F7035">
        <v>4.0876777251184798E-2</v>
      </c>
      <c r="G7035">
        <v>98</v>
      </c>
    </row>
    <row r="7036" spans="1:7" x14ac:dyDescent="0.25">
      <c r="A7036">
        <v>51103</v>
      </c>
      <c r="B7036" t="s">
        <v>4996</v>
      </c>
      <c r="C7036" t="s">
        <v>4942</v>
      </c>
      <c r="D7036" t="s">
        <v>4996</v>
      </c>
      <c r="E7036">
        <v>77600</v>
      </c>
      <c r="F7036">
        <v>-4.4334975369458102E-2</v>
      </c>
      <c r="G7036">
        <v>56.5</v>
      </c>
    </row>
    <row r="7037" spans="1:7" x14ac:dyDescent="0.25">
      <c r="A7037">
        <v>95540</v>
      </c>
      <c r="B7037" t="s">
        <v>7288</v>
      </c>
      <c r="C7037" t="s">
        <v>99</v>
      </c>
      <c r="D7037" t="s">
        <v>8429</v>
      </c>
      <c r="E7037">
        <v>279600</v>
      </c>
      <c r="F7037">
        <v>3.94052044609665E-2</v>
      </c>
      <c r="G7037">
        <v>74</v>
      </c>
    </row>
    <row r="7038" spans="1:7" x14ac:dyDescent="0.25">
      <c r="A7038">
        <v>63841</v>
      </c>
      <c r="B7038" t="s">
        <v>4664</v>
      </c>
      <c r="C7038" t="s">
        <v>5817</v>
      </c>
      <c r="E7038">
        <v>101800</v>
      </c>
      <c r="F7038">
        <v>-9.8135426889107004E-4</v>
      </c>
      <c r="G7038">
        <v>0</v>
      </c>
    </row>
    <row r="7039" spans="1:7" x14ac:dyDescent="0.25">
      <c r="A7039">
        <v>29369</v>
      </c>
      <c r="B7039" t="s">
        <v>1857</v>
      </c>
      <c r="C7039" t="s">
        <v>2868</v>
      </c>
      <c r="D7039" t="s">
        <v>2901</v>
      </c>
      <c r="E7039">
        <v>178000</v>
      </c>
      <c r="F7039">
        <v>4.5828437132784998E-2</v>
      </c>
      <c r="G7039">
        <v>58</v>
      </c>
    </row>
    <row r="7040" spans="1:7" x14ac:dyDescent="0.25">
      <c r="A7040">
        <v>7522</v>
      </c>
      <c r="B7040" t="s">
        <v>824</v>
      </c>
      <c r="C7040" t="s">
        <v>733</v>
      </c>
      <c r="D7040" t="s">
        <v>8250</v>
      </c>
      <c r="E7040">
        <v>234900</v>
      </c>
      <c r="F7040">
        <v>0.17862518815855499</v>
      </c>
      <c r="G7040">
        <v>145</v>
      </c>
    </row>
    <row r="7041" spans="1:7" x14ac:dyDescent="0.25">
      <c r="A7041">
        <v>49242</v>
      </c>
      <c r="B7041" t="s">
        <v>844</v>
      </c>
      <c r="C7041" t="s">
        <v>4633</v>
      </c>
      <c r="D7041" t="s">
        <v>844</v>
      </c>
      <c r="E7041">
        <v>122200</v>
      </c>
      <c r="F7041">
        <v>0.111919927206551</v>
      </c>
      <c r="G7041">
        <v>59</v>
      </c>
    </row>
    <row r="7042" spans="1:7" x14ac:dyDescent="0.25">
      <c r="A7042">
        <v>30461</v>
      </c>
      <c r="B7042" t="s">
        <v>3073</v>
      </c>
      <c r="C7042" t="s">
        <v>2990</v>
      </c>
      <c r="D7042" t="s">
        <v>3073</v>
      </c>
      <c r="E7042">
        <v>181000</v>
      </c>
      <c r="F7042">
        <v>0.146295123495883</v>
      </c>
      <c r="G7042">
        <v>90</v>
      </c>
    </row>
    <row r="7043" spans="1:7" x14ac:dyDescent="0.25">
      <c r="A7043">
        <v>64057</v>
      </c>
      <c r="B7043" t="s">
        <v>1597</v>
      </c>
      <c r="C7043" t="s">
        <v>5817</v>
      </c>
      <c r="D7043" t="s">
        <v>5890</v>
      </c>
      <c r="E7043">
        <v>180500</v>
      </c>
      <c r="F7043">
        <v>5.1252184041933602E-2</v>
      </c>
      <c r="G7043">
        <v>52.5</v>
      </c>
    </row>
    <row r="7044" spans="1:7" x14ac:dyDescent="0.25">
      <c r="A7044">
        <v>46975</v>
      </c>
      <c r="B7044" t="s">
        <v>403</v>
      </c>
      <c r="C7044" t="s">
        <v>4413</v>
      </c>
      <c r="E7044">
        <v>112500</v>
      </c>
      <c r="F7044">
        <v>3.5911602209944701E-2</v>
      </c>
      <c r="G7044">
        <v>72</v>
      </c>
    </row>
    <row r="7045" spans="1:7" x14ac:dyDescent="0.25">
      <c r="A7045">
        <v>91204</v>
      </c>
      <c r="B7045" t="s">
        <v>6753</v>
      </c>
      <c r="C7045" t="s">
        <v>99</v>
      </c>
      <c r="D7045" t="s">
        <v>8256</v>
      </c>
      <c r="E7045">
        <v>611300</v>
      </c>
      <c r="F7045">
        <v>2.7913233563141099E-2</v>
      </c>
      <c r="G7045">
        <v>54</v>
      </c>
    </row>
    <row r="7046" spans="1:7" x14ac:dyDescent="0.25">
      <c r="A7046">
        <v>30011</v>
      </c>
      <c r="B7046" t="s">
        <v>194</v>
      </c>
      <c r="C7046" t="s">
        <v>2990</v>
      </c>
      <c r="D7046" t="s">
        <v>8261</v>
      </c>
      <c r="E7046">
        <v>186000</v>
      </c>
      <c r="F7046">
        <v>4.4357102751263297E-2</v>
      </c>
      <c r="G7046">
        <v>68</v>
      </c>
    </row>
    <row r="7047" spans="1:7" x14ac:dyDescent="0.25">
      <c r="A7047">
        <v>75103</v>
      </c>
      <c r="B7047" t="s">
        <v>294</v>
      </c>
      <c r="C7047" t="s">
        <v>6396</v>
      </c>
      <c r="E7047">
        <v>162700</v>
      </c>
      <c r="F7047">
        <v>0.110580204778157</v>
      </c>
      <c r="G7047">
        <v>60</v>
      </c>
    </row>
    <row r="7048" spans="1:7" x14ac:dyDescent="0.25">
      <c r="A7048">
        <v>37166</v>
      </c>
      <c r="B7048" t="s">
        <v>3741</v>
      </c>
      <c r="C7048" t="s">
        <v>3692</v>
      </c>
      <c r="E7048">
        <v>121100</v>
      </c>
      <c r="F7048">
        <v>8.7073608617594195E-2</v>
      </c>
      <c r="G7048">
        <v>63</v>
      </c>
    </row>
    <row r="7049" spans="1:7" x14ac:dyDescent="0.25">
      <c r="A7049">
        <v>95963</v>
      </c>
      <c r="B7049" t="s">
        <v>4511</v>
      </c>
      <c r="C7049" t="s">
        <v>99</v>
      </c>
      <c r="E7049">
        <v>239600</v>
      </c>
      <c r="F7049">
        <v>4.309969525468E-2</v>
      </c>
      <c r="G7049">
        <v>80.5</v>
      </c>
    </row>
    <row r="7050" spans="1:7" x14ac:dyDescent="0.25">
      <c r="A7050">
        <v>20012</v>
      </c>
      <c r="B7050" t="s">
        <v>494</v>
      </c>
      <c r="C7050" t="s">
        <v>2064</v>
      </c>
      <c r="D7050" t="s">
        <v>8259</v>
      </c>
      <c r="E7050">
        <v>673200</v>
      </c>
      <c r="F7050">
        <v>-8.0830147460404206E-2</v>
      </c>
      <c r="G7050">
        <v>64</v>
      </c>
    </row>
    <row r="7051" spans="1:7" x14ac:dyDescent="0.25">
      <c r="A7051">
        <v>77488</v>
      </c>
      <c r="B7051" t="s">
        <v>906</v>
      </c>
      <c r="C7051" t="s">
        <v>6396</v>
      </c>
      <c r="D7051" t="s">
        <v>8471</v>
      </c>
      <c r="E7051">
        <v>118900</v>
      </c>
      <c r="F7051">
        <v>4.2229729729729697E-3</v>
      </c>
      <c r="G7051">
        <v>0</v>
      </c>
    </row>
    <row r="7052" spans="1:7" x14ac:dyDescent="0.25">
      <c r="A7052">
        <v>31516</v>
      </c>
      <c r="B7052" t="s">
        <v>9181</v>
      </c>
      <c r="C7052" t="s">
        <v>2990</v>
      </c>
      <c r="D7052" t="s">
        <v>3179</v>
      </c>
      <c r="E7052">
        <v>131800</v>
      </c>
      <c r="F7052">
        <v>7.3289902280130298E-2</v>
      </c>
      <c r="G7052">
        <v>103</v>
      </c>
    </row>
    <row r="7053" spans="1:7" x14ac:dyDescent="0.25">
      <c r="A7053">
        <v>54961</v>
      </c>
      <c r="B7053" t="s">
        <v>487</v>
      </c>
      <c r="C7053" t="s">
        <v>5049</v>
      </c>
      <c r="E7053">
        <v>154300</v>
      </c>
      <c r="F7053">
        <v>0.10609318996415799</v>
      </c>
      <c r="G7053">
        <v>84</v>
      </c>
    </row>
    <row r="7054" spans="1:7" x14ac:dyDescent="0.25">
      <c r="A7054">
        <v>93610</v>
      </c>
      <c r="B7054" t="s">
        <v>7130</v>
      </c>
      <c r="C7054" t="s">
        <v>99</v>
      </c>
      <c r="D7054" t="s">
        <v>7141</v>
      </c>
      <c r="E7054">
        <v>232400</v>
      </c>
      <c r="F7054">
        <v>9.8298676748582198E-2</v>
      </c>
      <c r="G7054">
        <v>82.5</v>
      </c>
    </row>
    <row r="7055" spans="1:7" x14ac:dyDescent="0.25">
      <c r="A7055">
        <v>97408</v>
      </c>
      <c r="B7055" t="s">
        <v>7471</v>
      </c>
      <c r="C7055" t="s">
        <v>7409</v>
      </c>
      <c r="D7055" t="s">
        <v>7471</v>
      </c>
      <c r="E7055">
        <v>388900</v>
      </c>
      <c r="F7055">
        <v>6.4313081554460902E-2</v>
      </c>
      <c r="G7055">
        <v>52</v>
      </c>
    </row>
    <row r="7056" spans="1:7" x14ac:dyDescent="0.25">
      <c r="A7056">
        <v>40210</v>
      </c>
      <c r="B7056" t="s">
        <v>3823</v>
      </c>
      <c r="C7056" t="s">
        <v>4016</v>
      </c>
      <c r="D7056" t="s">
        <v>8319</v>
      </c>
      <c r="E7056">
        <v>30800</v>
      </c>
      <c r="F7056">
        <v>-0.13483146067415699</v>
      </c>
      <c r="G7056">
        <v>63</v>
      </c>
    </row>
    <row r="7057" spans="1:7" x14ac:dyDescent="0.25">
      <c r="A7057">
        <v>99344</v>
      </c>
      <c r="B7057" t="s">
        <v>7683</v>
      </c>
      <c r="C7057" t="s">
        <v>7521</v>
      </c>
      <c r="D7057" t="s">
        <v>7683</v>
      </c>
      <c r="E7057">
        <v>190100</v>
      </c>
      <c r="F7057">
        <v>4.7960308710033102E-2</v>
      </c>
      <c r="G7057">
        <v>0</v>
      </c>
    </row>
    <row r="7058" spans="1:7" x14ac:dyDescent="0.25">
      <c r="A7058">
        <v>28516</v>
      </c>
      <c r="B7058" t="s">
        <v>2793</v>
      </c>
      <c r="C7058" t="s">
        <v>2564</v>
      </c>
      <c r="D7058" t="s">
        <v>8181</v>
      </c>
      <c r="E7058">
        <v>211900</v>
      </c>
      <c r="F7058">
        <v>-1.8072289156626498E-2</v>
      </c>
      <c r="G7058">
        <v>112</v>
      </c>
    </row>
    <row r="7059" spans="1:7" x14ac:dyDescent="0.25">
      <c r="A7059">
        <v>80236</v>
      </c>
      <c r="B7059" t="s">
        <v>1802</v>
      </c>
      <c r="C7059" t="s">
        <v>6509</v>
      </c>
      <c r="D7059" t="s">
        <v>8274</v>
      </c>
      <c r="E7059">
        <v>388000</v>
      </c>
      <c r="F7059">
        <v>2.72703203600741E-2</v>
      </c>
      <c r="G7059">
        <v>47</v>
      </c>
    </row>
    <row r="7060" spans="1:7" x14ac:dyDescent="0.25">
      <c r="A7060">
        <v>22508</v>
      </c>
      <c r="B7060" t="s">
        <v>2337</v>
      </c>
      <c r="C7060" t="s">
        <v>2066</v>
      </c>
      <c r="E7060">
        <v>260200</v>
      </c>
      <c r="F7060">
        <v>2.9272151898734201E-2</v>
      </c>
      <c r="G7060">
        <v>110</v>
      </c>
    </row>
    <row r="7061" spans="1:7" x14ac:dyDescent="0.25">
      <c r="A7061">
        <v>30360</v>
      </c>
      <c r="B7061" t="s">
        <v>3066</v>
      </c>
      <c r="C7061" t="s">
        <v>2990</v>
      </c>
      <c r="D7061" t="s">
        <v>8261</v>
      </c>
      <c r="E7061">
        <v>344100</v>
      </c>
      <c r="F7061">
        <v>4.3359611885991502E-2</v>
      </c>
      <c r="G7061">
        <v>69.5</v>
      </c>
    </row>
    <row r="7062" spans="1:7" x14ac:dyDescent="0.25">
      <c r="A7062">
        <v>92344</v>
      </c>
      <c r="B7062" t="s">
        <v>4858</v>
      </c>
      <c r="C7062" t="s">
        <v>99</v>
      </c>
      <c r="D7062" t="s">
        <v>8282</v>
      </c>
      <c r="E7062">
        <v>313000</v>
      </c>
      <c r="F7062">
        <v>1.7224569385765401E-2</v>
      </c>
      <c r="G7062">
        <v>66.5</v>
      </c>
    </row>
    <row r="7063" spans="1:7" x14ac:dyDescent="0.25">
      <c r="A7063">
        <v>59401</v>
      </c>
      <c r="B7063" t="s">
        <v>2325</v>
      </c>
      <c r="C7063" t="s">
        <v>5488</v>
      </c>
      <c r="D7063" t="s">
        <v>2325</v>
      </c>
      <c r="E7063">
        <v>169800</v>
      </c>
      <c r="F7063">
        <v>4.1717791411042898E-2</v>
      </c>
      <c r="G7063">
        <v>91</v>
      </c>
    </row>
    <row r="7064" spans="1:7" x14ac:dyDescent="0.25">
      <c r="A7064">
        <v>23838</v>
      </c>
      <c r="B7064" t="s">
        <v>1012</v>
      </c>
      <c r="C7064" t="s">
        <v>2066</v>
      </c>
      <c r="D7064" t="s">
        <v>157</v>
      </c>
      <c r="E7064">
        <v>330700</v>
      </c>
      <c r="F7064">
        <v>2.7018633540372702E-2</v>
      </c>
      <c r="G7064">
        <v>88</v>
      </c>
    </row>
    <row r="7065" spans="1:7" x14ac:dyDescent="0.25">
      <c r="A7065">
        <v>68132</v>
      </c>
      <c r="B7065" t="s">
        <v>6069</v>
      </c>
      <c r="C7065" t="s">
        <v>6064</v>
      </c>
      <c r="D7065" t="s">
        <v>8386</v>
      </c>
      <c r="E7065">
        <v>256500</v>
      </c>
      <c r="F7065">
        <v>8.8709677419354802E-2</v>
      </c>
      <c r="G7065">
        <v>61</v>
      </c>
    </row>
    <row r="7066" spans="1:7" x14ac:dyDescent="0.25">
      <c r="A7066">
        <v>7066</v>
      </c>
      <c r="B7066" t="s">
        <v>768</v>
      </c>
      <c r="C7066" t="s">
        <v>733</v>
      </c>
      <c r="D7066" t="s">
        <v>8250</v>
      </c>
      <c r="E7066">
        <v>430700</v>
      </c>
      <c r="F7066">
        <v>1.36502706519181E-2</v>
      </c>
      <c r="G7066">
        <v>97</v>
      </c>
    </row>
    <row r="7067" spans="1:7" x14ac:dyDescent="0.25">
      <c r="A7067">
        <v>18969</v>
      </c>
      <c r="B7067" t="s">
        <v>1945</v>
      </c>
      <c r="C7067" t="s">
        <v>1538</v>
      </c>
      <c r="D7067" t="s">
        <v>8293</v>
      </c>
      <c r="E7067">
        <v>268400</v>
      </c>
      <c r="F7067">
        <v>2.3646071700991599E-2</v>
      </c>
      <c r="G7067">
        <v>76</v>
      </c>
    </row>
    <row r="7068" spans="1:7" x14ac:dyDescent="0.25">
      <c r="A7068">
        <v>99338</v>
      </c>
      <c r="B7068" t="s">
        <v>7682</v>
      </c>
      <c r="C7068" t="s">
        <v>7521</v>
      </c>
      <c r="D7068" t="s">
        <v>8288</v>
      </c>
      <c r="E7068">
        <v>425100</v>
      </c>
      <c r="F7068">
        <v>0.15704953728905799</v>
      </c>
      <c r="G7068">
        <v>58</v>
      </c>
    </row>
    <row r="7069" spans="1:7" x14ac:dyDescent="0.25">
      <c r="A7069">
        <v>7031</v>
      </c>
      <c r="B7069" t="s">
        <v>751</v>
      </c>
      <c r="C7069" t="s">
        <v>733</v>
      </c>
      <c r="D7069" t="s">
        <v>8250</v>
      </c>
      <c r="E7069">
        <v>377300</v>
      </c>
      <c r="F7069">
        <v>7.1874999999999994E-2</v>
      </c>
      <c r="G7069">
        <v>113</v>
      </c>
    </row>
    <row r="7070" spans="1:7" x14ac:dyDescent="0.25">
      <c r="A7070">
        <v>77510</v>
      </c>
      <c r="B7070" t="s">
        <v>6488</v>
      </c>
      <c r="C7070" t="s">
        <v>6396</v>
      </c>
      <c r="D7070" t="s">
        <v>8252</v>
      </c>
      <c r="E7070">
        <v>218600</v>
      </c>
      <c r="F7070">
        <v>0.106835443037975</v>
      </c>
      <c r="G7070">
        <v>61</v>
      </c>
    </row>
    <row r="7071" spans="1:7" x14ac:dyDescent="0.25">
      <c r="A7071">
        <v>4043</v>
      </c>
      <c r="B7071" t="s">
        <v>592</v>
      </c>
      <c r="C7071" t="s">
        <v>575</v>
      </c>
      <c r="D7071" t="s">
        <v>8395</v>
      </c>
      <c r="E7071">
        <v>338500</v>
      </c>
      <c r="F7071">
        <v>1.1655708308427999E-2</v>
      </c>
      <c r="G7071">
        <v>75.5</v>
      </c>
    </row>
    <row r="7072" spans="1:7" x14ac:dyDescent="0.25">
      <c r="A7072">
        <v>29631</v>
      </c>
      <c r="B7072" t="s">
        <v>2950</v>
      </c>
      <c r="C7072" t="s">
        <v>2868</v>
      </c>
      <c r="D7072" t="s">
        <v>8303</v>
      </c>
      <c r="E7072">
        <v>214500</v>
      </c>
      <c r="F7072">
        <v>5.5090998524348303E-2</v>
      </c>
      <c r="G7072">
        <v>69</v>
      </c>
    </row>
    <row r="7073" spans="1:7" x14ac:dyDescent="0.25">
      <c r="A7073">
        <v>4090</v>
      </c>
      <c r="B7073" t="s">
        <v>603</v>
      </c>
      <c r="C7073" t="s">
        <v>575</v>
      </c>
      <c r="D7073" t="s">
        <v>8395</v>
      </c>
      <c r="E7073">
        <v>303500</v>
      </c>
      <c r="F7073">
        <v>2.39541160593792E-2</v>
      </c>
      <c r="G7073">
        <v>116.5</v>
      </c>
    </row>
    <row r="7074" spans="1:7" x14ac:dyDescent="0.25">
      <c r="A7074">
        <v>19508</v>
      </c>
      <c r="B7074" t="s">
        <v>2023</v>
      </c>
      <c r="C7074" t="s">
        <v>1538</v>
      </c>
      <c r="D7074" t="s">
        <v>261</v>
      </c>
      <c r="E7074">
        <v>200100</v>
      </c>
      <c r="F7074">
        <v>5.7610993657505299E-2</v>
      </c>
      <c r="G7074">
        <v>72</v>
      </c>
    </row>
    <row r="7075" spans="1:7" x14ac:dyDescent="0.25">
      <c r="A7075">
        <v>16146</v>
      </c>
      <c r="B7075" t="s">
        <v>312</v>
      </c>
      <c r="C7075" t="s">
        <v>1538</v>
      </c>
      <c r="D7075" t="s">
        <v>8379</v>
      </c>
      <c r="E7075">
        <v>38200</v>
      </c>
      <c r="F7075">
        <v>-1.03626943005181E-2</v>
      </c>
      <c r="G7075">
        <v>97</v>
      </c>
    </row>
    <row r="7076" spans="1:7" x14ac:dyDescent="0.25">
      <c r="A7076">
        <v>29325</v>
      </c>
      <c r="B7076" t="s">
        <v>200</v>
      </c>
      <c r="C7076" t="s">
        <v>2868</v>
      </c>
      <c r="D7076" t="s">
        <v>8303</v>
      </c>
      <c r="E7076">
        <v>95300</v>
      </c>
      <c r="F7076">
        <v>6.4804469273743004E-2</v>
      </c>
      <c r="G7076">
        <v>77</v>
      </c>
    </row>
    <row r="7077" spans="1:7" x14ac:dyDescent="0.25">
      <c r="A7077">
        <v>2631</v>
      </c>
      <c r="B7077" t="s">
        <v>376</v>
      </c>
      <c r="C7077" t="s">
        <v>106</v>
      </c>
      <c r="D7077" t="s">
        <v>8416</v>
      </c>
      <c r="E7077">
        <v>451900</v>
      </c>
      <c r="F7077">
        <v>3.05587229190422E-2</v>
      </c>
      <c r="G7077">
        <v>87</v>
      </c>
    </row>
    <row r="7078" spans="1:7" x14ac:dyDescent="0.25">
      <c r="A7078">
        <v>85546</v>
      </c>
      <c r="B7078" t="s">
        <v>6775</v>
      </c>
      <c r="C7078" t="s">
        <v>6743</v>
      </c>
      <c r="D7078" t="s">
        <v>6775</v>
      </c>
      <c r="E7078">
        <v>157300</v>
      </c>
      <c r="F7078">
        <v>9.3880389429763594E-2</v>
      </c>
      <c r="G7078">
        <v>156</v>
      </c>
    </row>
    <row r="7079" spans="1:7" x14ac:dyDescent="0.25">
      <c r="A7079">
        <v>33957</v>
      </c>
      <c r="B7079" t="s">
        <v>3500</v>
      </c>
      <c r="C7079" t="s">
        <v>3212</v>
      </c>
      <c r="D7079" t="s">
        <v>8280</v>
      </c>
      <c r="E7079">
        <v>757700</v>
      </c>
      <c r="F7079">
        <v>1.71866737176097E-3</v>
      </c>
      <c r="G7079">
        <v>180</v>
      </c>
    </row>
    <row r="7080" spans="1:7" x14ac:dyDescent="0.25">
      <c r="A7080">
        <v>46373</v>
      </c>
      <c r="B7080" t="s">
        <v>4463</v>
      </c>
      <c r="C7080" t="s">
        <v>4413</v>
      </c>
      <c r="D7080" t="s">
        <v>8251</v>
      </c>
      <c r="E7080">
        <v>301700</v>
      </c>
      <c r="F7080">
        <v>2.1672875042329801E-2</v>
      </c>
      <c r="G7080">
        <v>81.5</v>
      </c>
    </row>
    <row r="7081" spans="1:7" x14ac:dyDescent="0.25">
      <c r="A7081">
        <v>56701</v>
      </c>
      <c r="B7081" t="s">
        <v>9406</v>
      </c>
      <c r="C7081" t="s">
        <v>5260</v>
      </c>
      <c r="E7081">
        <v>156000</v>
      </c>
      <c r="F7081">
        <v>9.85915492957746E-2</v>
      </c>
      <c r="G7081">
        <v>0</v>
      </c>
    </row>
    <row r="7082" spans="1:7" x14ac:dyDescent="0.25">
      <c r="A7082">
        <v>15057</v>
      </c>
      <c r="B7082" t="s">
        <v>1558</v>
      </c>
      <c r="C7082" t="s">
        <v>1538</v>
      </c>
      <c r="D7082" t="s">
        <v>1587</v>
      </c>
      <c r="E7082">
        <v>199900</v>
      </c>
      <c r="F7082">
        <v>8.0685829551185098E-3</v>
      </c>
      <c r="G7082">
        <v>88.5</v>
      </c>
    </row>
    <row r="7083" spans="1:7" x14ac:dyDescent="0.25">
      <c r="A7083">
        <v>94960</v>
      </c>
      <c r="B7083" t="s">
        <v>7219</v>
      </c>
      <c r="C7083" t="s">
        <v>99</v>
      </c>
      <c r="D7083" t="s">
        <v>8253</v>
      </c>
      <c r="E7083">
        <v>1165800</v>
      </c>
      <c r="F7083">
        <v>-8.7936160225316806E-2</v>
      </c>
      <c r="G7083">
        <v>37</v>
      </c>
    </row>
    <row r="7084" spans="1:7" x14ac:dyDescent="0.25">
      <c r="A7084">
        <v>1907</v>
      </c>
      <c r="B7084" t="s">
        <v>270</v>
      </c>
      <c r="C7084" t="s">
        <v>106</v>
      </c>
      <c r="D7084" t="s">
        <v>8271</v>
      </c>
      <c r="E7084">
        <v>530200</v>
      </c>
      <c r="F7084">
        <v>2.9314696175499901E-2</v>
      </c>
      <c r="G7084">
        <v>77.5</v>
      </c>
    </row>
    <row r="7085" spans="1:7" x14ac:dyDescent="0.25">
      <c r="A7085">
        <v>74146</v>
      </c>
      <c r="B7085" t="s">
        <v>6347</v>
      </c>
      <c r="C7085" t="s">
        <v>6269</v>
      </c>
      <c r="D7085" t="s">
        <v>6347</v>
      </c>
      <c r="E7085">
        <v>100300</v>
      </c>
      <c r="F7085">
        <v>0.100987925356751</v>
      </c>
      <c r="G7085">
        <v>76</v>
      </c>
    </row>
    <row r="7086" spans="1:7" x14ac:dyDescent="0.25">
      <c r="A7086">
        <v>94505</v>
      </c>
      <c r="B7086" t="s">
        <v>7710</v>
      </c>
      <c r="C7086" t="s">
        <v>99</v>
      </c>
      <c r="D7086" t="s">
        <v>8253</v>
      </c>
      <c r="E7086">
        <v>597700</v>
      </c>
      <c r="F7086">
        <v>-9.1180371352785096E-3</v>
      </c>
      <c r="G7086">
        <v>74.5</v>
      </c>
    </row>
    <row r="7087" spans="1:7" x14ac:dyDescent="0.25">
      <c r="A7087">
        <v>28604</v>
      </c>
      <c r="B7087" t="s">
        <v>7876</v>
      </c>
      <c r="C7087" t="s">
        <v>2564</v>
      </c>
      <c r="D7087" t="s">
        <v>2809</v>
      </c>
      <c r="E7087">
        <v>238000</v>
      </c>
      <c r="F7087">
        <v>9.2244148692060601E-2</v>
      </c>
      <c r="G7087">
        <v>121</v>
      </c>
    </row>
    <row r="7088" spans="1:7" x14ac:dyDescent="0.25">
      <c r="A7088">
        <v>15767</v>
      </c>
      <c r="B7088" t="s">
        <v>8160</v>
      </c>
      <c r="C7088" t="s">
        <v>1538</v>
      </c>
      <c r="E7088">
        <v>79300</v>
      </c>
      <c r="F7088">
        <v>-1.6129032258064498E-2</v>
      </c>
      <c r="G7088">
        <v>0</v>
      </c>
    </row>
    <row r="7089" spans="1:7" x14ac:dyDescent="0.25">
      <c r="A7089">
        <v>77554</v>
      </c>
      <c r="B7089" t="s">
        <v>4526</v>
      </c>
      <c r="C7089" t="s">
        <v>6396</v>
      </c>
      <c r="D7089" t="s">
        <v>8252</v>
      </c>
      <c r="E7089">
        <v>328000</v>
      </c>
      <c r="F7089">
        <v>-1.08564535585042E-2</v>
      </c>
      <c r="G7089">
        <v>123</v>
      </c>
    </row>
    <row r="7090" spans="1:7" x14ac:dyDescent="0.25">
      <c r="A7090">
        <v>74070</v>
      </c>
      <c r="B7090" t="s">
        <v>6343</v>
      </c>
      <c r="C7090" t="s">
        <v>6269</v>
      </c>
      <c r="D7090" t="s">
        <v>6347</v>
      </c>
      <c r="E7090">
        <v>148100</v>
      </c>
      <c r="F7090">
        <v>0.10275502606105701</v>
      </c>
      <c r="G7090">
        <v>87.5</v>
      </c>
    </row>
    <row r="7091" spans="1:7" x14ac:dyDescent="0.25">
      <c r="A7091">
        <v>48130</v>
      </c>
      <c r="B7091" t="s">
        <v>4664</v>
      </c>
      <c r="C7091" t="s">
        <v>4633</v>
      </c>
      <c r="D7091" t="s">
        <v>4658</v>
      </c>
      <c r="E7091">
        <v>341000</v>
      </c>
      <c r="F7091">
        <v>2.0652499251720999E-2</v>
      </c>
      <c r="G7091">
        <v>67</v>
      </c>
    </row>
    <row r="7092" spans="1:7" x14ac:dyDescent="0.25">
      <c r="A7092">
        <v>93728</v>
      </c>
      <c r="B7092" t="s">
        <v>4174</v>
      </c>
      <c r="C7092" t="s">
        <v>99</v>
      </c>
      <c r="D7092" t="s">
        <v>4174</v>
      </c>
      <c r="E7092">
        <v>182000</v>
      </c>
      <c r="F7092">
        <v>0.103030303030303</v>
      </c>
      <c r="G7092">
        <v>57</v>
      </c>
    </row>
    <row r="7093" spans="1:7" x14ac:dyDescent="0.25">
      <c r="A7093">
        <v>55436</v>
      </c>
      <c r="B7093" t="s">
        <v>5346</v>
      </c>
      <c r="C7093" t="s">
        <v>5260</v>
      </c>
      <c r="D7093" t="s">
        <v>8314</v>
      </c>
      <c r="E7093">
        <v>472500</v>
      </c>
      <c r="F7093">
        <v>-1.2126280577043701E-2</v>
      </c>
      <c r="G7093">
        <v>91</v>
      </c>
    </row>
    <row r="7094" spans="1:7" x14ac:dyDescent="0.25">
      <c r="A7094">
        <v>93263</v>
      </c>
      <c r="B7094" t="s">
        <v>7086</v>
      </c>
      <c r="C7094" t="s">
        <v>99</v>
      </c>
      <c r="D7094" t="s">
        <v>7095</v>
      </c>
      <c r="E7094">
        <v>198300</v>
      </c>
      <c r="F7094">
        <v>7.7131993481803399E-2</v>
      </c>
      <c r="G7094">
        <v>73</v>
      </c>
    </row>
    <row r="7095" spans="1:7" x14ac:dyDescent="0.25">
      <c r="A7095">
        <v>36619</v>
      </c>
      <c r="B7095" t="s">
        <v>3679</v>
      </c>
      <c r="C7095" t="s">
        <v>3568</v>
      </c>
      <c r="D7095" t="s">
        <v>3679</v>
      </c>
      <c r="E7095">
        <v>128200</v>
      </c>
      <c r="F7095">
        <v>1.50435471100554E-2</v>
      </c>
      <c r="G7095">
        <v>89</v>
      </c>
    </row>
    <row r="7096" spans="1:7" x14ac:dyDescent="0.25">
      <c r="A7096">
        <v>15211</v>
      </c>
      <c r="B7096" t="s">
        <v>1587</v>
      </c>
      <c r="C7096" t="s">
        <v>1538</v>
      </c>
      <c r="D7096" t="s">
        <v>1587</v>
      </c>
      <c r="E7096">
        <v>132900</v>
      </c>
      <c r="F7096">
        <v>-4.7994269340974199E-2</v>
      </c>
      <c r="G7096">
        <v>56</v>
      </c>
    </row>
    <row r="7097" spans="1:7" x14ac:dyDescent="0.25">
      <c r="A7097">
        <v>32615</v>
      </c>
      <c r="B7097" t="s">
        <v>3294</v>
      </c>
      <c r="C7097" t="s">
        <v>3212</v>
      </c>
      <c r="D7097" t="s">
        <v>2081</v>
      </c>
      <c r="E7097">
        <v>199100</v>
      </c>
      <c r="F7097">
        <v>4.8446550816219097E-2</v>
      </c>
      <c r="G7097">
        <v>104.5</v>
      </c>
    </row>
    <row r="7098" spans="1:7" x14ac:dyDescent="0.25">
      <c r="A7098">
        <v>8107</v>
      </c>
      <c r="B7098" t="s">
        <v>974</v>
      </c>
      <c r="C7098" t="s">
        <v>733</v>
      </c>
      <c r="D7098" t="s">
        <v>8293</v>
      </c>
      <c r="E7098">
        <v>181800</v>
      </c>
      <c r="F7098">
        <v>6.1915887850467297E-2</v>
      </c>
      <c r="G7098">
        <v>112</v>
      </c>
    </row>
    <row r="7099" spans="1:7" x14ac:dyDescent="0.25">
      <c r="A7099">
        <v>48840</v>
      </c>
      <c r="B7099" t="s">
        <v>4755</v>
      </c>
      <c r="C7099" t="s">
        <v>4633</v>
      </c>
      <c r="D7099" t="s">
        <v>8309</v>
      </c>
      <c r="E7099">
        <v>189100</v>
      </c>
      <c r="F7099">
        <v>4.7645429362880902E-2</v>
      </c>
      <c r="G7099">
        <v>59</v>
      </c>
    </row>
    <row r="7100" spans="1:7" x14ac:dyDescent="0.25">
      <c r="A7100">
        <v>28023</v>
      </c>
      <c r="B7100" t="s">
        <v>2689</v>
      </c>
      <c r="C7100" t="s">
        <v>2564</v>
      </c>
      <c r="D7100" t="s">
        <v>8258</v>
      </c>
      <c r="E7100">
        <v>152900</v>
      </c>
      <c r="F7100">
        <v>9.0584878744650502E-2</v>
      </c>
      <c r="G7100">
        <v>68</v>
      </c>
    </row>
    <row r="7101" spans="1:7" x14ac:dyDescent="0.25">
      <c r="A7101">
        <v>51301</v>
      </c>
      <c r="B7101" t="s">
        <v>215</v>
      </c>
      <c r="C7101" t="s">
        <v>4942</v>
      </c>
      <c r="D7101" t="s">
        <v>215</v>
      </c>
      <c r="E7101">
        <v>132400</v>
      </c>
      <c r="F7101">
        <v>3.7617554858934199E-2</v>
      </c>
      <c r="G7101">
        <v>0</v>
      </c>
    </row>
    <row r="7102" spans="1:7" x14ac:dyDescent="0.25">
      <c r="A7102">
        <v>34669</v>
      </c>
      <c r="B7102" t="s">
        <v>234</v>
      </c>
      <c r="C7102" t="s">
        <v>3212</v>
      </c>
      <c r="D7102" t="s">
        <v>8283</v>
      </c>
      <c r="E7102">
        <v>178200</v>
      </c>
      <c r="F7102">
        <v>5.4437869822485198E-2</v>
      </c>
      <c r="G7102">
        <v>62</v>
      </c>
    </row>
    <row r="7103" spans="1:7" x14ac:dyDescent="0.25">
      <c r="A7103">
        <v>29520</v>
      </c>
      <c r="B7103" t="s">
        <v>9407</v>
      </c>
      <c r="C7103" t="s">
        <v>2868</v>
      </c>
      <c r="E7103">
        <v>115200</v>
      </c>
      <c r="F7103">
        <v>3.0411449016100201E-2</v>
      </c>
      <c r="G7103">
        <v>0</v>
      </c>
    </row>
    <row r="7104" spans="1:7" x14ac:dyDescent="0.25">
      <c r="A7104">
        <v>6470</v>
      </c>
      <c r="B7104" t="s">
        <v>710</v>
      </c>
      <c r="C7104" t="s">
        <v>678</v>
      </c>
      <c r="D7104" t="s">
        <v>8287</v>
      </c>
      <c r="E7104">
        <v>376500</v>
      </c>
      <c r="F7104">
        <v>3.19744204636291E-3</v>
      </c>
      <c r="G7104">
        <v>94.5</v>
      </c>
    </row>
    <row r="7105" spans="1:7" x14ac:dyDescent="0.25">
      <c r="A7105">
        <v>95814</v>
      </c>
      <c r="B7105" t="s">
        <v>7308</v>
      </c>
      <c r="C7105" t="s">
        <v>99</v>
      </c>
      <c r="D7105" t="s">
        <v>8273</v>
      </c>
      <c r="E7105">
        <v>445100</v>
      </c>
      <c r="F7105">
        <v>-5.7590514503493499E-2</v>
      </c>
      <c r="G7105">
        <v>55</v>
      </c>
    </row>
    <row r="7106" spans="1:7" x14ac:dyDescent="0.25">
      <c r="A7106">
        <v>48638</v>
      </c>
      <c r="B7106" t="s">
        <v>4720</v>
      </c>
      <c r="C7106" t="s">
        <v>4633</v>
      </c>
      <c r="D7106" t="s">
        <v>4720</v>
      </c>
      <c r="E7106">
        <v>121400</v>
      </c>
      <c r="F7106">
        <v>7.6241134751772993E-2</v>
      </c>
      <c r="G7106">
        <v>61</v>
      </c>
    </row>
    <row r="7107" spans="1:7" x14ac:dyDescent="0.25">
      <c r="A7107">
        <v>93402</v>
      </c>
      <c r="B7107" t="s">
        <v>7098</v>
      </c>
      <c r="C7107" t="s">
        <v>99</v>
      </c>
      <c r="D7107" t="s">
        <v>8360</v>
      </c>
      <c r="E7107">
        <v>578300</v>
      </c>
      <c r="F7107">
        <v>5.4329990884229698E-2</v>
      </c>
      <c r="G7107">
        <v>53.5</v>
      </c>
    </row>
    <row r="7108" spans="1:7" x14ac:dyDescent="0.25">
      <c r="A7108">
        <v>63069</v>
      </c>
      <c r="B7108" t="s">
        <v>5833</v>
      </c>
      <c r="C7108" t="s">
        <v>5817</v>
      </c>
      <c r="D7108" t="s">
        <v>8263</v>
      </c>
      <c r="E7108">
        <v>201000</v>
      </c>
      <c r="F7108">
        <v>6.9148936170212796E-2</v>
      </c>
      <c r="G7108">
        <v>95.5</v>
      </c>
    </row>
    <row r="7109" spans="1:7" x14ac:dyDescent="0.25">
      <c r="A7109">
        <v>23661</v>
      </c>
      <c r="B7109" t="s">
        <v>555</v>
      </c>
      <c r="C7109" t="s">
        <v>2066</v>
      </c>
      <c r="D7109" t="s">
        <v>8266</v>
      </c>
      <c r="E7109">
        <v>132000</v>
      </c>
      <c r="F7109">
        <v>-3.1548055759354397E-2</v>
      </c>
      <c r="G7109">
        <v>77.5</v>
      </c>
    </row>
    <row r="7110" spans="1:7" x14ac:dyDescent="0.25">
      <c r="A7110">
        <v>48362</v>
      </c>
      <c r="B7110" t="s">
        <v>4699</v>
      </c>
      <c r="C7110" t="s">
        <v>4633</v>
      </c>
      <c r="D7110" t="s">
        <v>8278</v>
      </c>
      <c r="E7110">
        <v>246600</v>
      </c>
      <c r="F7110">
        <v>8.1766148814390802E-3</v>
      </c>
      <c r="G7110">
        <v>61.5</v>
      </c>
    </row>
    <row r="7111" spans="1:7" x14ac:dyDescent="0.25">
      <c r="A7111">
        <v>48025</v>
      </c>
      <c r="B7111" t="s">
        <v>3529</v>
      </c>
      <c r="C7111" t="s">
        <v>4633</v>
      </c>
      <c r="D7111" t="s">
        <v>8278</v>
      </c>
      <c r="E7111">
        <v>420000</v>
      </c>
      <c r="F7111">
        <v>1.32689987937274E-2</v>
      </c>
      <c r="G7111">
        <v>68</v>
      </c>
    </row>
    <row r="7112" spans="1:7" x14ac:dyDescent="0.25">
      <c r="A7112">
        <v>37618</v>
      </c>
      <c r="B7112" t="s">
        <v>3786</v>
      </c>
      <c r="C7112" t="s">
        <v>3692</v>
      </c>
      <c r="D7112" t="s">
        <v>8348</v>
      </c>
      <c r="E7112">
        <v>148800</v>
      </c>
      <c r="F7112">
        <v>4.3478260869565202E-2</v>
      </c>
      <c r="G7112">
        <v>83</v>
      </c>
    </row>
    <row r="7113" spans="1:7" x14ac:dyDescent="0.25">
      <c r="A7113">
        <v>20905</v>
      </c>
      <c r="B7113" t="s">
        <v>2170</v>
      </c>
      <c r="C7113" t="s">
        <v>101</v>
      </c>
      <c r="D7113" t="s">
        <v>8259</v>
      </c>
      <c r="E7113">
        <v>483000</v>
      </c>
      <c r="F7113">
        <v>1.5559293523969699E-2</v>
      </c>
      <c r="G7113">
        <v>96</v>
      </c>
    </row>
    <row r="7114" spans="1:7" x14ac:dyDescent="0.25">
      <c r="A7114">
        <v>54636</v>
      </c>
      <c r="B7114" t="s">
        <v>5223</v>
      </c>
      <c r="C7114" t="s">
        <v>5049</v>
      </c>
      <c r="D7114" t="s">
        <v>8323</v>
      </c>
      <c r="E7114">
        <v>236000</v>
      </c>
      <c r="F7114">
        <v>4.3324491600353697E-2</v>
      </c>
      <c r="G7114">
        <v>54</v>
      </c>
    </row>
    <row r="7115" spans="1:7" x14ac:dyDescent="0.25">
      <c r="A7115">
        <v>32968</v>
      </c>
      <c r="B7115" t="s">
        <v>3345</v>
      </c>
      <c r="C7115" t="s">
        <v>3212</v>
      </c>
      <c r="D7115" t="s">
        <v>8396</v>
      </c>
      <c r="E7115">
        <v>261300</v>
      </c>
      <c r="F7115">
        <v>1.75233644859813E-2</v>
      </c>
      <c r="G7115">
        <v>102</v>
      </c>
    </row>
    <row r="7116" spans="1:7" x14ac:dyDescent="0.25">
      <c r="A7116">
        <v>30656</v>
      </c>
      <c r="B7116" t="s">
        <v>709</v>
      </c>
      <c r="C7116" t="s">
        <v>2990</v>
      </c>
      <c r="D7116" t="s">
        <v>8261</v>
      </c>
      <c r="E7116">
        <v>198700</v>
      </c>
      <c r="F7116">
        <v>5.6914893617021303E-2</v>
      </c>
      <c r="G7116">
        <v>77</v>
      </c>
    </row>
    <row r="7117" spans="1:7" x14ac:dyDescent="0.25">
      <c r="A7117">
        <v>70121</v>
      </c>
      <c r="B7117" t="s">
        <v>522</v>
      </c>
      <c r="C7117" t="s">
        <v>6091</v>
      </c>
      <c r="D7117" t="s">
        <v>8318</v>
      </c>
      <c r="E7117">
        <v>194700</v>
      </c>
      <c r="F7117">
        <v>5.9880239520958098E-2</v>
      </c>
      <c r="G7117">
        <v>61</v>
      </c>
    </row>
    <row r="7118" spans="1:7" x14ac:dyDescent="0.25">
      <c r="A7118">
        <v>15116</v>
      </c>
      <c r="B7118" t="s">
        <v>1573</v>
      </c>
      <c r="C7118" t="s">
        <v>1538</v>
      </c>
      <c r="D7118" t="s">
        <v>1587</v>
      </c>
      <c r="E7118">
        <v>211400</v>
      </c>
      <c r="F7118">
        <v>2.92112950340798E-2</v>
      </c>
      <c r="G7118">
        <v>68</v>
      </c>
    </row>
    <row r="7119" spans="1:7" x14ac:dyDescent="0.25">
      <c r="A7119">
        <v>29033</v>
      </c>
      <c r="B7119" t="s">
        <v>2874</v>
      </c>
      <c r="C7119" t="s">
        <v>2868</v>
      </c>
      <c r="D7119" t="s">
        <v>1800</v>
      </c>
      <c r="E7119">
        <v>118200</v>
      </c>
      <c r="F7119">
        <v>5.8191584601611501E-2</v>
      </c>
      <c r="G7119">
        <v>64</v>
      </c>
    </row>
    <row r="7120" spans="1:7" x14ac:dyDescent="0.25">
      <c r="A7120">
        <v>1106</v>
      </c>
      <c r="B7120" t="s">
        <v>145</v>
      </c>
      <c r="C7120" t="s">
        <v>106</v>
      </c>
      <c r="D7120" t="s">
        <v>144</v>
      </c>
      <c r="E7120">
        <v>356000</v>
      </c>
      <c r="F7120">
        <v>2.2694627980465398E-2</v>
      </c>
      <c r="G7120">
        <v>79</v>
      </c>
    </row>
    <row r="7121" spans="1:7" x14ac:dyDescent="0.25">
      <c r="A7121">
        <v>15238</v>
      </c>
      <c r="B7121" t="s">
        <v>1589</v>
      </c>
      <c r="C7121" t="s">
        <v>1538</v>
      </c>
      <c r="D7121" t="s">
        <v>1587</v>
      </c>
      <c r="E7121">
        <v>367800</v>
      </c>
      <c r="F7121">
        <v>3.5181536729524301E-2</v>
      </c>
      <c r="G7121">
        <v>71</v>
      </c>
    </row>
    <row r="7122" spans="1:7" x14ac:dyDescent="0.25">
      <c r="A7122">
        <v>76450</v>
      </c>
      <c r="B7122" t="s">
        <v>2593</v>
      </c>
      <c r="C7122" t="s">
        <v>6396</v>
      </c>
      <c r="E7122">
        <v>106400</v>
      </c>
      <c r="F7122">
        <v>-1.11524163568773E-2</v>
      </c>
      <c r="G7122">
        <v>0</v>
      </c>
    </row>
    <row r="7123" spans="1:7" x14ac:dyDescent="0.25">
      <c r="A7123">
        <v>78255</v>
      </c>
      <c r="B7123" t="s">
        <v>3440</v>
      </c>
      <c r="C7123" t="s">
        <v>6396</v>
      </c>
      <c r="D7123" t="s">
        <v>8257</v>
      </c>
      <c r="E7123">
        <v>373000</v>
      </c>
      <c r="F7123">
        <v>3.4674063800277398E-2</v>
      </c>
      <c r="G7123">
        <v>95</v>
      </c>
    </row>
    <row r="7124" spans="1:7" x14ac:dyDescent="0.25">
      <c r="A7124">
        <v>80216</v>
      </c>
      <c r="B7124" t="s">
        <v>1802</v>
      </c>
      <c r="C7124" t="s">
        <v>6509</v>
      </c>
      <c r="D7124" t="s">
        <v>8274</v>
      </c>
      <c r="E7124">
        <v>282600</v>
      </c>
      <c r="F7124">
        <v>3.2894736842105303E-2</v>
      </c>
      <c r="G7124">
        <v>51</v>
      </c>
    </row>
    <row r="7125" spans="1:7" x14ac:dyDescent="0.25">
      <c r="A7125">
        <v>11429</v>
      </c>
      <c r="B7125" t="s">
        <v>1074</v>
      </c>
      <c r="C7125" t="s">
        <v>1075</v>
      </c>
      <c r="D7125" t="s">
        <v>8250</v>
      </c>
      <c r="E7125">
        <v>480700</v>
      </c>
      <c r="F7125">
        <v>4.4999999999999998E-2</v>
      </c>
      <c r="G7125">
        <v>183</v>
      </c>
    </row>
    <row r="7126" spans="1:7" x14ac:dyDescent="0.25">
      <c r="A7126">
        <v>93631</v>
      </c>
      <c r="B7126" t="s">
        <v>7138</v>
      </c>
      <c r="C7126" t="s">
        <v>99</v>
      </c>
      <c r="D7126" t="s">
        <v>4174</v>
      </c>
      <c r="E7126">
        <v>274200</v>
      </c>
      <c r="F7126">
        <v>4.9770290964777898E-2</v>
      </c>
      <c r="G7126">
        <v>58</v>
      </c>
    </row>
    <row r="7127" spans="1:7" x14ac:dyDescent="0.25">
      <c r="A7127">
        <v>98660</v>
      </c>
      <c r="B7127" t="s">
        <v>7636</v>
      </c>
      <c r="C7127" t="s">
        <v>7521</v>
      </c>
      <c r="D7127" t="s">
        <v>8281</v>
      </c>
      <c r="E7127">
        <v>309200</v>
      </c>
      <c r="F7127">
        <v>6.4724919093851101E-4</v>
      </c>
      <c r="G7127">
        <v>55</v>
      </c>
    </row>
    <row r="7128" spans="1:7" x14ac:dyDescent="0.25">
      <c r="A7128">
        <v>35045</v>
      </c>
      <c r="B7128" t="s">
        <v>3577</v>
      </c>
      <c r="C7128" t="s">
        <v>3568</v>
      </c>
      <c r="D7128" t="s">
        <v>8299</v>
      </c>
      <c r="E7128">
        <v>108600</v>
      </c>
      <c r="F7128">
        <v>6.5750736015701694E-2</v>
      </c>
      <c r="G7128">
        <v>65</v>
      </c>
    </row>
    <row r="7129" spans="1:7" x14ac:dyDescent="0.25">
      <c r="A7129">
        <v>94920</v>
      </c>
      <c r="B7129" t="s">
        <v>7209</v>
      </c>
      <c r="C7129" t="s">
        <v>99</v>
      </c>
      <c r="D7129" t="s">
        <v>8253</v>
      </c>
      <c r="E7129">
        <v>2634200</v>
      </c>
      <c r="F7129">
        <v>-2.7539870053160099E-2</v>
      </c>
      <c r="G7129">
        <v>77</v>
      </c>
    </row>
    <row r="7130" spans="1:7" x14ac:dyDescent="0.25">
      <c r="A7130">
        <v>22151</v>
      </c>
      <c r="B7130" t="s">
        <v>144</v>
      </c>
      <c r="C7130" t="s">
        <v>2066</v>
      </c>
      <c r="D7130" t="s">
        <v>8259</v>
      </c>
      <c r="E7130">
        <v>507200</v>
      </c>
      <c r="F7130">
        <v>2.1139520837527698E-2</v>
      </c>
      <c r="G7130">
        <v>56</v>
      </c>
    </row>
    <row r="7131" spans="1:7" x14ac:dyDescent="0.25">
      <c r="A7131">
        <v>92587</v>
      </c>
      <c r="B7131" t="s">
        <v>7024</v>
      </c>
      <c r="C7131" t="s">
        <v>99</v>
      </c>
      <c r="D7131" t="s">
        <v>8282</v>
      </c>
      <c r="E7131">
        <v>412300</v>
      </c>
      <c r="F7131">
        <v>2.2315893875526901E-2</v>
      </c>
      <c r="G7131">
        <v>83</v>
      </c>
    </row>
    <row r="7132" spans="1:7" x14ac:dyDescent="0.25">
      <c r="A7132">
        <v>48855</v>
      </c>
      <c r="B7132" t="s">
        <v>871</v>
      </c>
      <c r="C7132" t="s">
        <v>4633</v>
      </c>
      <c r="D7132" t="s">
        <v>8278</v>
      </c>
      <c r="E7132">
        <v>253100</v>
      </c>
      <c r="F7132">
        <v>2.8443722064201499E-2</v>
      </c>
      <c r="G7132">
        <v>57</v>
      </c>
    </row>
    <row r="7133" spans="1:7" x14ac:dyDescent="0.25">
      <c r="A7133">
        <v>53717</v>
      </c>
      <c r="B7133" t="s">
        <v>558</v>
      </c>
      <c r="C7133" t="s">
        <v>5049</v>
      </c>
      <c r="D7133" t="s">
        <v>558</v>
      </c>
      <c r="E7133">
        <v>338700</v>
      </c>
      <c r="F7133">
        <v>8.4534101825168101E-2</v>
      </c>
      <c r="G7133">
        <v>55</v>
      </c>
    </row>
    <row r="7134" spans="1:7" x14ac:dyDescent="0.25">
      <c r="A7134">
        <v>29936</v>
      </c>
      <c r="B7134" t="s">
        <v>2988</v>
      </c>
      <c r="C7134" t="s">
        <v>2868</v>
      </c>
      <c r="D7134" t="s">
        <v>8338</v>
      </c>
      <c r="E7134">
        <v>134100</v>
      </c>
      <c r="F7134">
        <v>3.7122969837586998E-2</v>
      </c>
      <c r="G7134">
        <v>81.5</v>
      </c>
    </row>
    <row r="7135" spans="1:7" x14ac:dyDescent="0.25">
      <c r="A7135">
        <v>53532</v>
      </c>
      <c r="B7135" t="s">
        <v>5117</v>
      </c>
      <c r="C7135" t="s">
        <v>5049</v>
      </c>
      <c r="D7135" t="s">
        <v>558</v>
      </c>
      <c r="E7135">
        <v>273200</v>
      </c>
      <c r="F7135">
        <v>2.47561890472618E-2</v>
      </c>
      <c r="G7135">
        <v>71</v>
      </c>
    </row>
    <row r="7136" spans="1:7" x14ac:dyDescent="0.25">
      <c r="A7136">
        <v>19518</v>
      </c>
      <c r="B7136" t="s">
        <v>2026</v>
      </c>
      <c r="C7136" t="s">
        <v>1538</v>
      </c>
      <c r="D7136" t="s">
        <v>261</v>
      </c>
      <c r="E7136">
        <v>260300</v>
      </c>
      <c r="F7136">
        <v>2.2789783889980399E-2</v>
      </c>
      <c r="G7136">
        <v>79</v>
      </c>
    </row>
    <row r="7137" spans="1:7" x14ac:dyDescent="0.25">
      <c r="A7137">
        <v>61071</v>
      </c>
      <c r="B7137" t="s">
        <v>8478</v>
      </c>
      <c r="C7137" t="s">
        <v>5519</v>
      </c>
      <c r="D7137" t="s">
        <v>216</v>
      </c>
      <c r="E7137">
        <v>76600</v>
      </c>
      <c r="F7137">
        <v>0.105339105339105</v>
      </c>
      <c r="G7137">
        <v>0</v>
      </c>
    </row>
    <row r="7138" spans="1:7" x14ac:dyDescent="0.25">
      <c r="A7138">
        <v>45243</v>
      </c>
      <c r="B7138" t="s">
        <v>4340</v>
      </c>
      <c r="C7138" t="s">
        <v>4080</v>
      </c>
      <c r="D7138" t="s">
        <v>4333</v>
      </c>
      <c r="E7138">
        <v>417600</v>
      </c>
      <c r="F7138">
        <v>1.4823815309842E-2</v>
      </c>
      <c r="G7138">
        <v>78.5</v>
      </c>
    </row>
    <row r="7139" spans="1:7" x14ac:dyDescent="0.25">
      <c r="A7139">
        <v>31220</v>
      </c>
      <c r="B7139" t="s">
        <v>3166</v>
      </c>
      <c r="C7139" t="s">
        <v>2990</v>
      </c>
      <c r="D7139" t="s">
        <v>8384</v>
      </c>
      <c r="E7139">
        <v>143700</v>
      </c>
      <c r="F7139">
        <v>3.4557235421166302E-2</v>
      </c>
      <c r="G7139">
        <v>75</v>
      </c>
    </row>
    <row r="7140" spans="1:7" x14ac:dyDescent="0.25">
      <c r="A7140">
        <v>76309</v>
      </c>
      <c r="B7140" t="s">
        <v>6473</v>
      </c>
      <c r="C7140" t="s">
        <v>6396</v>
      </c>
      <c r="D7140" t="s">
        <v>6473</v>
      </c>
      <c r="E7140">
        <v>69300</v>
      </c>
      <c r="F7140">
        <v>0.110576923076923</v>
      </c>
      <c r="G7140">
        <v>0</v>
      </c>
    </row>
    <row r="7141" spans="1:7" x14ac:dyDescent="0.25">
      <c r="A7141">
        <v>32951</v>
      </c>
      <c r="B7141" t="s">
        <v>3341</v>
      </c>
      <c r="C7141" t="s">
        <v>3212</v>
      </c>
      <c r="D7141" t="s">
        <v>8345</v>
      </c>
      <c r="E7141">
        <v>409300</v>
      </c>
      <c r="F7141">
        <v>7.5689881734559802E-2</v>
      </c>
      <c r="G7141">
        <v>108.5</v>
      </c>
    </row>
    <row r="7142" spans="1:7" x14ac:dyDescent="0.25">
      <c r="A7142">
        <v>13815</v>
      </c>
      <c r="B7142" t="s">
        <v>644</v>
      </c>
      <c r="C7142" t="s">
        <v>1075</v>
      </c>
      <c r="E7142">
        <v>94800</v>
      </c>
      <c r="F7142">
        <v>5.4505005561735299E-2</v>
      </c>
      <c r="G7142">
        <v>0</v>
      </c>
    </row>
    <row r="7143" spans="1:7" x14ac:dyDescent="0.25">
      <c r="A7143">
        <v>97138</v>
      </c>
      <c r="B7143" t="s">
        <v>7159</v>
      </c>
      <c r="C7143" t="s">
        <v>7409</v>
      </c>
      <c r="D7143" t="s">
        <v>7440</v>
      </c>
      <c r="E7143">
        <v>342300</v>
      </c>
      <c r="F7143">
        <v>0.124507227332457</v>
      </c>
      <c r="G7143">
        <v>107</v>
      </c>
    </row>
    <row r="7144" spans="1:7" x14ac:dyDescent="0.25">
      <c r="A7144">
        <v>43545</v>
      </c>
      <c r="B7144" t="s">
        <v>8202</v>
      </c>
      <c r="C7144" t="s">
        <v>4080</v>
      </c>
      <c r="E7144">
        <v>136400</v>
      </c>
      <c r="F7144">
        <v>2.63355906696764E-2</v>
      </c>
      <c r="G7144">
        <v>0</v>
      </c>
    </row>
    <row r="7145" spans="1:7" x14ac:dyDescent="0.25">
      <c r="A7145">
        <v>72936</v>
      </c>
      <c r="B7145" t="s">
        <v>1840</v>
      </c>
      <c r="C7145" t="s">
        <v>6206</v>
      </c>
      <c r="D7145" t="s">
        <v>6261</v>
      </c>
      <c r="E7145">
        <v>135200</v>
      </c>
      <c r="F7145">
        <v>2.0377358490565999E-2</v>
      </c>
      <c r="G7145">
        <v>86</v>
      </c>
    </row>
    <row r="7146" spans="1:7" x14ac:dyDescent="0.25">
      <c r="A7146">
        <v>97386</v>
      </c>
      <c r="B7146" t="s">
        <v>7468</v>
      </c>
      <c r="C7146" t="s">
        <v>7409</v>
      </c>
      <c r="D7146" t="s">
        <v>1275</v>
      </c>
      <c r="E7146">
        <v>212300</v>
      </c>
      <c r="F7146">
        <v>9.2640247040658805E-2</v>
      </c>
      <c r="G7146">
        <v>63</v>
      </c>
    </row>
    <row r="7147" spans="1:7" x14ac:dyDescent="0.25">
      <c r="A7147">
        <v>16002</v>
      </c>
      <c r="B7147" t="s">
        <v>907</v>
      </c>
      <c r="C7147" t="s">
        <v>1538</v>
      </c>
      <c r="D7147" t="s">
        <v>1587</v>
      </c>
      <c r="E7147">
        <v>203300</v>
      </c>
      <c r="F7147">
        <v>1.4471057884231499E-2</v>
      </c>
      <c r="G7147">
        <v>79</v>
      </c>
    </row>
    <row r="7148" spans="1:7" x14ac:dyDescent="0.25">
      <c r="A7148">
        <v>37650</v>
      </c>
      <c r="B7148" t="s">
        <v>1531</v>
      </c>
      <c r="C7148" t="s">
        <v>3692</v>
      </c>
      <c r="D7148" t="s">
        <v>1432</v>
      </c>
      <c r="E7148">
        <v>107200</v>
      </c>
      <c r="F7148">
        <v>3.9767216294859402E-2</v>
      </c>
      <c r="G7148">
        <v>69</v>
      </c>
    </row>
    <row r="7149" spans="1:7" x14ac:dyDescent="0.25">
      <c r="A7149">
        <v>70447</v>
      </c>
      <c r="B7149" t="s">
        <v>3765</v>
      </c>
      <c r="C7149" t="s">
        <v>6091</v>
      </c>
      <c r="D7149" t="s">
        <v>8318</v>
      </c>
      <c r="E7149">
        <v>262400</v>
      </c>
      <c r="F7149">
        <v>3.6744369814302603E-2</v>
      </c>
      <c r="G7149">
        <v>123</v>
      </c>
    </row>
    <row r="7150" spans="1:7" x14ac:dyDescent="0.25">
      <c r="A7150">
        <v>33947</v>
      </c>
      <c r="B7150" t="s">
        <v>3497</v>
      </c>
      <c r="C7150" t="s">
        <v>3212</v>
      </c>
      <c r="D7150" t="s">
        <v>3498</v>
      </c>
      <c r="E7150">
        <v>257400</v>
      </c>
      <c r="F7150">
        <v>0.04</v>
      </c>
      <c r="G7150">
        <v>172</v>
      </c>
    </row>
    <row r="7151" spans="1:7" x14ac:dyDescent="0.25">
      <c r="A7151">
        <v>3064</v>
      </c>
      <c r="B7151" t="s">
        <v>460</v>
      </c>
      <c r="C7151" t="s">
        <v>444</v>
      </c>
      <c r="D7151" t="s">
        <v>8390</v>
      </c>
      <c r="E7151">
        <v>303000</v>
      </c>
      <c r="F7151">
        <v>6.5775589166373494E-2</v>
      </c>
      <c r="G7151">
        <v>64</v>
      </c>
    </row>
    <row r="7152" spans="1:7" x14ac:dyDescent="0.25">
      <c r="A7152">
        <v>21074</v>
      </c>
      <c r="B7152" t="s">
        <v>554</v>
      </c>
      <c r="C7152" t="s">
        <v>101</v>
      </c>
      <c r="D7152" t="s">
        <v>8267</v>
      </c>
      <c r="E7152">
        <v>273700</v>
      </c>
      <c r="F7152">
        <v>-6.89404934687954E-3</v>
      </c>
      <c r="G7152">
        <v>85</v>
      </c>
    </row>
    <row r="7153" spans="1:7" x14ac:dyDescent="0.25">
      <c r="A7153">
        <v>39272</v>
      </c>
      <c r="B7153" t="s">
        <v>888</v>
      </c>
      <c r="C7153" t="s">
        <v>3932</v>
      </c>
      <c r="D7153" t="s">
        <v>557</v>
      </c>
      <c r="E7153">
        <v>151600</v>
      </c>
      <c r="F7153">
        <v>8.9080459770115E-2</v>
      </c>
      <c r="G7153">
        <v>93</v>
      </c>
    </row>
    <row r="7154" spans="1:7" x14ac:dyDescent="0.25">
      <c r="A7154">
        <v>97367</v>
      </c>
      <c r="B7154" t="s">
        <v>7463</v>
      </c>
      <c r="C7154" t="s">
        <v>7409</v>
      </c>
      <c r="D7154" t="s">
        <v>423</v>
      </c>
      <c r="E7154">
        <v>303700</v>
      </c>
      <c r="F7154">
        <v>6.5988065988066003E-2</v>
      </c>
      <c r="G7154">
        <v>112</v>
      </c>
    </row>
    <row r="7155" spans="1:7" x14ac:dyDescent="0.25">
      <c r="A7155">
        <v>32653</v>
      </c>
      <c r="B7155" t="s">
        <v>2081</v>
      </c>
      <c r="C7155" t="s">
        <v>3212</v>
      </c>
      <c r="D7155" t="s">
        <v>2081</v>
      </c>
      <c r="E7155">
        <v>212200</v>
      </c>
      <c r="F7155">
        <v>6.4192577733199599E-2</v>
      </c>
      <c r="G7155">
        <v>69</v>
      </c>
    </row>
    <row r="7156" spans="1:7" x14ac:dyDescent="0.25">
      <c r="A7156">
        <v>91902</v>
      </c>
      <c r="B7156" t="s">
        <v>6947</v>
      </c>
      <c r="C7156" t="s">
        <v>99</v>
      </c>
      <c r="D7156" t="s">
        <v>8275</v>
      </c>
      <c r="E7156">
        <v>681200</v>
      </c>
      <c r="F7156">
        <v>5.3128689492325902E-3</v>
      </c>
      <c r="G7156">
        <v>60</v>
      </c>
    </row>
    <row r="7157" spans="1:7" x14ac:dyDescent="0.25">
      <c r="A7157">
        <v>17067</v>
      </c>
      <c r="B7157" t="s">
        <v>557</v>
      </c>
      <c r="C7157" t="s">
        <v>1538</v>
      </c>
      <c r="D7157" t="s">
        <v>537</v>
      </c>
      <c r="E7157">
        <v>177600</v>
      </c>
      <c r="F7157">
        <v>1.8932874354561102E-2</v>
      </c>
      <c r="G7157">
        <v>71</v>
      </c>
    </row>
    <row r="7158" spans="1:7" x14ac:dyDescent="0.25">
      <c r="A7158">
        <v>55398</v>
      </c>
      <c r="B7158" t="s">
        <v>5341</v>
      </c>
      <c r="C7158" t="s">
        <v>5260</v>
      </c>
      <c r="D7158" t="s">
        <v>8314</v>
      </c>
      <c r="E7158">
        <v>244800</v>
      </c>
      <c r="F7158">
        <v>6.1578490893321798E-2</v>
      </c>
      <c r="G7158">
        <v>65</v>
      </c>
    </row>
    <row r="7159" spans="1:7" x14ac:dyDescent="0.25">
      <c r="A7159">
        <v>18431</v>
      </c>
      <c r="B7159" t="s">
        <v>1907</v>
      </c>
      <c r="C7159" t="s">
        <v>1538</v>
      </c>
      <c r="E7159">
        <v>163700</v>
      </c>
      <c r="F7159">
        <v>0.120465434633812</v>
      </c>
      <c r="G7159">
        <v>104</v>
      </c>
    </row>
    <row r="7160" spans="1:7" x14ac:dyDescent="0.25">
      <c r="A7160">
        <v>19003</v>
      </c>
      <c r="B7160" t="s">
        <v>1949</v>
      </c>
      <c r="C7160" t="s">
        <v>1538</v>
      </c>
      <c r="D7160" t="s">
        <v>8293</v>
      </c>
      <c r="E7160">
        <v>325600</v>
      </c>
      <c r="F7160">
        <v>-2.0162503761661101E-2</v>
      </c>
      <c r="G7160">
        <v>68</v>
      </c>
    </row>
    <row r="7161" spans="1:7" x14ac:dyDescent="0.25">
      <c r="A7161">
        <v>50316</v>
      </c>
      <c r="B7161" t="s">
        <v>4980</v>
      </c>
      <c r="C7161" t="s">
        <v>4942</v>
      </c>
      <c r="D7161" t="s">
        <v>8371</v>
      </c>
      <c r="E7161">
        <v>108500</v>
      </c>
      <c r="F7161">
        <v>7.0019723865877695E-2</v>
      </c>
      <c r="G7161">
        <v>64</v>
      </c>
    </row>
    <row r="7162" spans="1:7" x14ac:dyDescent="0.25">
      <c r="A7162">
        <v>77029</v>
      </c>
      <c r="B7162" t="s">
        <v>2056</v>
      </c>
      <c r="C7162" t="s">
        <v>6396</v>
      </c>
      <c r="D7162" t="s">
        <v>8252</v>
      </c>
      <c r="E7162">
        <v>108400</v>
      </c>
      <c r="F7162">
        <v>0.13865546218487401</v>
      </c>
      <c r="G7162">
        <v>77</v>
      </c>
    </row>
    <row r="7163" spans="1:7" x14ac:dyDescent="0.25">
      <c r="A7163">
        <v>63025</v>
      </c>
      <c r="B7163" t="s">
        <v>5714</v>
      </c>
      <c r="C7163" t="s">
        <v>5817</v>
      </c>
      <c r="D7163" t="s">
        <v>8263</v>
      </c>
      <c r="E7163">
        <v>283400</v>
      </c>
      <c r="F7163">
        <v>-5.6140350877193004E-3</v>
      </c>
      <c r="G7163">
        <v>76</v>
      </c>
    </row>
    <row r="7164" spans="1:7" x14ac:dyDescent="0.25">
      <c r="A7164">
        <v>43125</v>
      </c>
      <c r="B7164" t="s">
        <v>4097</v>
      </c>
      <c r="C7164" t="s">
        <v>4080</v>
      </c>
      <c r="D7164" t="s">
        <v>2838</v>
      </c>
      <c r="E7164">
        <v>168900</v>
      </c>
      <c r="F7164">
        <v>5.7608015028177799E-2</v>
      </c>
      <c r="G7164">
        <v>56</v>
      </c>
    </row>
    <row r="7165" spans="1:7" x14ac:dyDescent="0.25">
      <c r="A7165">
        <v>8062</v>
      </c>
      <c r="B7165" t="s">
        <v>591</v>
      </c>
      <c r="C7165" t="s">
        <v>733</v>
      </c>
      <c r="D7165" t="s">
        <v>8293</v>
      </c>
      <c r="E7165">
        <v>347900</v>
      </c>
      <c r="F7165">
        <v>1.7276130146847101E-3</v>
      </c>
      <c r="G7165">
        <v>127</v>
      </c>
    </row>
    <row r="7166" spans="1:7" x14ac:dyDescent="0.25">
      <c r="A7166">
        <v>42211</v>
      </c>
      <c r="B7166" t="s">
        <v>4061</v>
      </c>
      <c r="C7166" t="s">
        <v>4016</v>
      </c>
      <c r="D7166" t="s">
        <v>2178</v>
      </c>
      <c r="E7166">
        <v>111500</v>
      </c>
      <c r="F7166">
        <v>1.7969451931716101E-3</v>
      </c>
      <c r="G7166">
        <v>96</v>
      </c>
    </row>
    <row r="7167" spans="1:7" x14ac:dyDescent="0.25">
      <c r="A7167">
        <v>64082</v>
      </c>
      <c r="B7167" t="s">
        <v>5885</v>
      </c>
      <c r="C7167" t="s">
        <v>5817</v>
      </c>
      <c r="D7167" t="s">
        <v>5890</v>
      </c>
      <c r="E7167">
        <v>307600</v>
      </c>
      <c r="F7167">
        <v>3.2907991940899897E-2</v>
      </c>
      <c r="G7167">
        <v>63</v>
      </c>
    </row>
    <row r="7168" spans="1:7" x14ac:dyDescent="0.25">
      <c r="A7168">
        <v>13209</v>
      </c>
      <c r="B7168" t="s">
        <v>1397</v>
      </c>
      <c r="C7168" t="s">
        <v>1075</v>
      </c>
      <c r="D7168" t="s">
        <v>1396</v>
      </c>
      <c r="E7168">
        <v>125100</v>
      </c>
      <c r="F7168">
        <v>1.9559902200489001E-2</v>
      </c>
      <c r="G7168">
        <v>87</v>
      </c>
    </row>
    <row r="7169" spans="1:7" x14ac:dyDescent="0.25">
      <c r="A7169">
        <v>95138</v>
      </c>
      <c r="B7169" t="s">
        <v>7240</v>
      </c>
      <c r="C7169" t="s">
        <v>99</v>
      </c>
      <c r="D7169" t="s">
        <v>8294</v>
      </c>
      <c r="E7169">
        <v>1182100</v>
      </c>
      <c r="F7169">
        <v>-4.72314016281132E-2</v>
      </c>
      <c r="G7169">
        <v>45</v>
      </c>
    </row>
    <row r="7170" spans="1:7" x14ac:dyDescent="0.25">
      <c r="A7170">
        <v>77801</v>
      </c>
      <c r="B7170" t="s">
        <v>4142</v>
      </c>
      <c r="C7170" t="s">
        <v>6396</v>
      </c>
      <c r="D7170" t="s">
        <v>8285</v>
      </c>
      <c r="E7170">
        <v>150600</v>
      </c>
      <c r="F7170">
        <v>2.24032586558045E-2</v>
      </c>
      <c r="G7170">
        <v>0</v>
      </c>
    </row>
    <row r="7171" spans="1:7" x14ac:dyDescent="0.25">
      <c r="A7171">
        <v>7882</v>
      </c>
      <c r="B7171" t="s">
        <v>494</v>
      </c>
      <c r="C7171" t="s">
        <v>733</v>
      </c>
      <c r="D7171" t="s">
        <v>8350</v>
      </c>
      <c r="E7171">
        <v>213600</v>
      </c>
      <c r="F7171">
        <v>4.6838407494145199E-4</v>
      </c>
      <c r="G7171">
        <v>106</v>
      </c>
    </row>
    <row r="7172" spans="1:7" x14ac:dyDescent="0.25">
      <c r="A7172">
        <v>11788</v>
      </c>
      <c r="B7172" t="s">
        <v>1171</v>
      </c>
      <c r="C7172" t="s">
        <v>1075</v>
      </c>
      <c r="D7172" t="s">
        <v>8250</v>
      </c>
      <c r="E7172">
        <v>466500</v>
      </c>
      <c r="F7172">
        <v>6.9218427687371104E-2</v>
      </c>
      <c r="G7172">
        <v>103</v>
      </c>
    </row>
    <row r="7173" spans="1:7" x14ac:dyDescent="0.25">
      <c r="A7173">
        <v>50311</v>
      </c>
      <c r="B7173" t="s">
        <v>4980</v>
      </c>
      <c r="C7173" t="s">
        <v>4942</v>
      </c>
      <c r="D7173" t="s">
        <v>8371</v>
      </c>
      <c r="E7173">
        <v>161400</v>
      </c>
      <c r="F7173">
        <v>1.2547051442910901E-2</v>
      </c>
      <c r="G7173">
        <v>62.5</v>
      </c>
    </row>
    <row r="7174" spans="1:7" x14ac:dyDescent="0.25">
      <c r="A7174">
        <v>72908</v>
      </c>
      <c r="B7174" t="s">
        <v>6261</v>
      </c>
      <c r="C7174" t="s">
        <v>6206</v>
      </c>
      <c r="D7174" t="s">
        <v>6261</v>
      </c>
      <c r="E7174">
        <v>132000</v>
      </c>
      <c r="F7174">
        <v>5.6845476381104897E-2</v>
      </c>
      <c r="G7174">
        <v>80.5</v>
      </c>
    </row>
    <row r="7175" spans="1:7" x14ac:dyDescent="0.25">
      <c r="A7175">
        <v>94965</v>
      </c>
      <c r="B7175" t="s">
        <v>7220</v>
      </c>
      <c r="C7175" t="s">
        <v>99</v>
      </c>
      <c r="D7175" t="s">
        <v>8253</v>
      </c>
      <c r="E7175">
        <v>1325000</v>
      </c>
      <c r="F7175">
        <v>-3.0511450940221001E-2</v>
      </c>
      <c r="G7175">
        <v>46</v>
      </c>
    </row>
    <row r="7176" spans="1:7" x14ac:dyDescent="0.25">
      <c r="A7176">
        <v>35115</v>
      </c>
      <c r="B7176" t="s">
        <v>3590</v>
      </c>
      <c r="C7176" t="s">
        <v>3568</v>
      </c>
      <c r="D7176" t="s">
        <v>8299</v>
      </c>
      <c r="E7176">
        <v>142500</v>
      </c>
      <c r="F7176">
        <v>5.3215077605321501E-2</v>
      </c>
      <c r="G7176">
        <v>68</v>
      </c>
    </row>
    <row r="7177" spans="1:7" x14ac:dyDescent="0.25">
      <c r="A7177">
        <v>2090</v>
      </c>
      <c r="B7177" t="s">
        <v>314</v>
      </c>
      <c r="C7177" t="s">
        <v>106</v>
      </c>
      <c r="D7177" t="s">
        <v>8271</v>
      </c>
      <c r="E7177">
        <v>737700</v>
      </c>
      <c r="F7177">
        <v>1.1379215793803099E-2</v>
      </c>
      <c r="G7177">
        <v>83</v>
      </c>
    </row>
    <row r="7178" spans="1:7" x14ac:dyDescent="0.25">
      <c r="A7178">
        <v>93927</v>
      </c>
      <c r="B7178" t="s">
        <v>164</v>
      </c>
      <c r="C7178" t="s">
        <v>99</v>
      </c>
      <c r="D7178" t="s">
        <v>7151</v>
      </c>
      <c r="E7178">
        <v>332200</v>
      </c>
      <c r="F7178">
        <v>0.100728959575878</v>
      </c>
      <c r="G7178">
        <v>70</v>
      </c>
    </row>
    <row r="7179" spans="1:7" x14ac:dyDescent="0.25">
      <c r="A7179">
        <v>7940</v>
      </c>
      <c r="B7179" t="s">
        <v>558</v>
      </c>
      <c r="C7179" t="s">
        <v>733</v>
      </c>
      <c r="D7179" t="s">
        <v>8250</v>
      </c>
      <c r="E7179">
        <v>665700</v>
      </c>
      <c r="F7179">
        <v>-6.29222972972973E-2</v>
      </c>
      <c r="G7179">
        <v>113</v>
      </c>
    </row>
    <row r="7180" spans="1:7" x14ac:dyDescent="0.25">
      <c r="A7180">
        <v>1520</v>
      </c>
      <c r="B7180" t="s">
        <v>203</v>
      </c>
      <c r="C7180" t="s">
        <v>106</v>
      </c>
      <c r="D7180" t="s">
        <v>222</v>
      </c>
      <c r="E7180">
        <v>326400</v>
      </c>
      <c r="F7180">
        <v>2.86794831389852E-2</v>
      </c>
      <c r="G7180">
        <v>75.5</v>
      </c>
    </row>
    <row r="7181" spans="1:7" x14ac:dyDescent="0.25">
      <c r="A7181">
        <v>40071</v>
      </c>
      <c r="B7181" t="s">
        <v>2824</v>
      </c>
      <c r="C7181" t="s">
        <v>4016</v>
      </c>
      <c r="D7181" t="s">
        <v>8319</v>
      </c>
      <c r="E7181">
        <v>204800</v>
      </c>
      <c r="F7181">
        <v>3.0181086519114698E-2</v>
      </c>
      <c r="G7181">
        <v>54</v>
      </c>
    </row>
    <row r="7182" spans="1:7" x14ac:dyDescent="0.25">
      <c r="A7182">
        <v>98321</v>
      </c>
      <c r="B7182" t="s">
        <v>4882</v>
      </c>
      <c r="C7182" t="s">
        <v>7521</v>
      </c>
      <c r="D7182" t="s">
        <v>8268</v>
      </c>
      <c r="E7182">
        <v>400400</v>
      </c>
      <c r="F7182">
        <v>3.4625322997415997E-2</v>
      </c>
      <c r="G7182">
        <v>70</v>
      </c>
    </row>
    <row r="7183" spans="1:7" x14ac:dyDescent="0.25">
      <c r="A7183">
        <v>62629</v>
      </c>
      <c r="B7183" t="s">
        <v>377</v>
      </c>
      <c r="C7183" t="s">
        <v>5519</v>
      </c>
      <c r="D7183" t="s">
        <v>144</v>
      </c>
      <c r="E7183">
        <v>181000</v>
      </c>
      <c r="F7183">
        <v>2.3755656108597301E-2</v>
      </c>
      <c r="G7183">
        <v>77</v>
      </c>
    </row>
    <row r="7184" spans="1:7" x14ac:dyDescent="0.25">
      <c r="A7184">
        <v>7005</v>
      </c>
      <c r="B7184" t="s">
        <v>735</v>
      </c>
      <c r="C7184" t="s">
        <v>733</v>
      </c>
      <c r="D7184" t="s">
        <v>8250</v>
      </c>
      <c r="E7184">
        <v>445600</v>
      </c>
      <c r="F7184">
        <v>1.9213174748398901E-2</v>
      </c>
      <c r="G7184">
        <v>109.5</v>
      </c>
    </row>
    <row r="7185" spans="1:7" x14ac:dyDescent="0.25">
      <c r="A7185">
        <v>20619</v>
      </c>
      <c r="B7185" t="s">
        <v>2097</v>
      </c>
      <c r="C7185" t="s">
        <v>101</v>
      </c>
      <c r="D7185" t="s">
        <v>8432</v>
      </c>
      <c r="E7185">
        <v>262000</v>
      </c>
      <c r="F7185">
        <v>2.70482163857311E-2</v>
      </c>
      <c r="G7185">
        <v>88.5</v>
      </c>
    </row>
    <row r="7186" spans="1:7" x14ac:dyDescent="0.25">
      <c r="A7186">
        <v>36567</v>
      </c>
      <c r="B7186" t="s">
        <v>3670</v>
      </c>
      <c r="C7186" t="s">
        <v>3568</v>
      </c>
      <c r="D7186" t="s">
        <v>8394</v>
      </c>
      <c r="E7186">
        <v>152000</v>
      </c>
      <c r="F7186">
        <v>1.26582278481013E-2</v>
      </c>
      <c r="G7186">
        <v>92</v>
      </c>
    </row>
    <row r="7187" spans="1:7" x14ac:dyDescent="0.25">
      <c r="A7187">
        <v>79415</v>
      </c>
      <c r="B7187" t="s">
        <v>8322</v>
      </c>
      <c r="C7187" t="s">
        <v>6396</v>
      </c>
      <c r="D7187" t="s">
        <v>8322</v>
      </c>
      <c r="E7187">
        <v>62800</v>
      </c>
      <c r="F7187">
        <v>6.08108108108108E-2</v>
      </c>
      <c r="G7187">
        <v>0</v>
      </c>
    </row>
    <row r="7188" spans="1:7" x14ac:dyDescent="0.25">
      <c r="A7188">
        <v>35120</v>
      </c>
      <c r="B7188" t="s">
        <v>3592</v>
      </c>
      <c r="C7188" t="s">
        <v>3568</v>
      </c>
      <c r="D7188" t="s">
        <v>8299</v>
      </c>
      <c r="E7188">
        <v>178600</v>
      </c>
      <c r="F7188">
        <v>7.3962717979555004E-2</v>
      </c>
      <c r="G7188">
        <v>64</v>
      </c>
    </row>
    <row r="7189" spans="1:7" x14ac:dyDescent="0.25">
      <c r="A7189">
        <v>55376</v>
      </c>
      <c r="B7189" t="s">
        <v>5333</v>
      </c>
      <c r="C7189" t="s">
        <v>5260</v>
      </c>
      <c r="D7189" t="s">
        <v>8314</v>
      </c>
      <c r="E7189">
        <v>285000</v>
      </c>
      <c r="F7189">
        <v>3.3357505438723699E-2</v>
      </c>
      <c r="G7189">
        <v>73</v>
      </c>
    </row>
    <row r="7190" spans="1:7" x14ac:dyDescent="0.25">
      <c r="A7190">
        <v>53959</v>
      </c>
      <c r="B7190" t="s">
        <v>5146</v>
      </c>
      <c r="C7190" t="s">
        <v>5049</v>
      </c>
      <c r="D7190" t="s">
        <v>5139</v>
      </c>
      <c r="E7190">
        <v>164200</v>
      </c>
      <c r="F7190">
        <v>4.92012779552716E-2</v>
      </c>
      <c r="G7190">
        <v>85</v>
      </c>
    </row>
    <row r="7191" spans="1:7" x14ac:dyDescent="0.25">
      <c r="A7191">
        <v>20855</v>
      </c>
      <c r="B7191" t="s">
        <v>2162</v>
      </c>
      <c r="C7191" t="s">
        <v>101</v>
      </c>
      <c r="D7191" t="s">
        <v>8259</v>
      </c>
      <c r="E7191">
        <v>486900</v>
      </c>
      <c r="F7191">
        <v>-7.7440391277766498E-3</v>
      </c>
      <c r="G7191">
        <v>77</v>
      </c>
    </row>
    <row r="7192" spans="1:7" x14ac:dyDescent="0.25">
      <c r="A7192">
        <v>64701</v>
      </c>
      <c r="B7192" t="s">
        <v>5896</v>
      </c>
      <c r="C7192" t="s">
        <v>5817</v>
      </c>
      <c r="D7192" t="s">
        <v>5890</v>
      </c>
      <c r="E7192">
        <v>173200</v>
      </c>
      <c r="F7192">
        <v>2.85035629453682E-2</v>
      </c>
      <c r="G7192">
        <v>62</v>
      </c>
    </row>
    <row r="7193" spans="1:7" x14ac:dyDescent="0.25">
      <c r="A7193">
        <v>79556</v>
      </c>
      <c r="B7193" t="s">
        <v>3841</v>
      </c>
      <c r="C7193" t="s">
        <v>6396</v>
      </c>
      <c r="D7193" t="s">
        <v>3841</v>
      </c>
      <c r="E7193">
        <v>66000</v>
      </c>
      <c r="F7193">
        <v>-7.69230769230769E-2</v>
      </c>
      <c r="G7193">
        <v>0</v>
      </c>
    </row>
    <row r="7194" spans="1:7" x14ac:dyDescent="0.25">
      <c r="A7194">
        <v>33534</v>
      </c>
      <c r="B7194" t="s">
        <v>3430</v>
      </c>
      <c r="C7194" t="s">
        <v>3212</v>
      </c>
      <c r="D7194" t="s">
        <v>8283</v>
      </c>
      <c r="E7194">
        <v>205900</v>
      </c>
      <c r="F7194">
        <v>4.3588443993917897E-2</v>
      </c>
      <c r="G7194">
        <v>77</v>
      </c>
    </row>
    <row r="7195" spans="1:7" x14ac:dyDescent="0.25">
      <c r="A7195">
        <v>15613</v>
      </c>
      <c r="B7195" t="s">
        <v>494</v>
      </c>
      <c r="C7195" t="s">
        <v>1538</v>
      </c>
      <c r="D7195" t="s">
        <v>1587</v>
      </c>
      <c r="E7195">
        <v>124300</v>
      </c>
      <c r="F7195">
        <v>4.8060708263069102E-2</v>
      </c>
      <c r="G7195">
        <v>85</v>
      </c>
    </row>
    <row r="7196" spans="1:7" x14ac:dyDescent="0.25">
      <c r="A7196">
        <v>45680</v>
      </c>
      <c r="B7196" t="s">
        <v>9182</v>
      </c>
      <c r="C7196" t="s">
        <v>4080</v>
      </c>
      <c r="D7196" t="s">
        <v>8421</v>
      </c>
      <c r="E7196">
        <v>103300</v>
      </c>
      <c r="F7196">
        <v>3.9235412474849102E-2</v>
      </c>
      <c r="G7196">
        <v>0</v>
      </c>
    </row>
    <row r="7197" spans="1:7" x14ac:dyDescent="0.25">
      <c r="A7197">
        <v>62294</v>
      </c>
      <c r="B7197" t="s">
        <v>515</v>
      </c>
      <c r="C7197" t="s">
        <v>5519</v>
      </c>
      <c r="D7197" t="s">
        <v>8263</v>
      </c>
      <c r="E7197">
        <v>193600</v>
      </c>
      <c r="F7197">
        <v>2.1635883905013201E-2</v>
      </c>
      <c r="G7197">
        <v>81</v>
      </c>
    </row>
    <row r="7198" spans="1:7" x14ac:dyDescent="0.25">
      <c r="A7198">
        <v>76118</v>
      </c>
      <c r="B7198" t="s">
        <v>6463</v>
      </c>
      <c r="C7198" t="s">
        <v>6396</v>
      </c>
      <c r="D7198" t="s">
        <v>8262</v>
      </c>
      <c r="E7198">
        <v>213600</v>
      </c>
      <c r="F7198">
        <v>4.3478260869565202E-2</v>
      </c>
      <c r="G7198">
        <v>52</v>
      </c>
    </row>
    <row r="7199" spans="1:7" x14ac:dyDescent="0.25">
      <c r="A7199">
        <v>2746</v>
      </c>
      <c r="B7199" t="s">
        <v>396</v>
      </c>
      <c r="C7199" t="s">
        <v>106</v>
      </c>
      <c r="D7199" t="s">
        <v>8324</v>
      </c>
      <c r="E7199">
        <v>229300</v>
      </c>
      <c r="F7199">
        <v>3.6150022593764097E-2</v>
      </c>
      <c r="G7199">
        <v>71</v>
      </c>
    </row>
    <row r="7200" spans="1:7" x14ac:dyDescent="0.25">
      <c r="A7200">
        <v>20186</v>
      </c>
      <c r="B7200" t="s">
        <v>2087</v>
      </c>
      <c r="C7200" t="s">
        <v>2066</v>
      </c>
      <c r="D7200" t="s">
        <v>8259</v>
      </c>
      <c r="E7200">
        <v>373400</v>
      </c>
      <c r="F7200">
        <v>2.1055509980858599E-2</v>
      </c>
      <c r="G7200">
        <v>75</v>
      </c>
    </row>
    <row r="7201" spans="1:7" x14ac:dyDescent="0.25">
      <c r="A7201">
        <v>62034</v>
      </c>
      <c r="B7201" t="s">
        <v>5762</v>
      </c>
      <c r="C7201" t="s">
        <v>5519</v>
      </c>
      <c r="D7201" t="s">
        <v>8263</v>
      </c>
      <c r="E7201">
        <v>205500</v>
      </c>
      <c r="F7201">
        <v>2.75E-2</v>
      </c>
      <c r="G7201">
        <v>75.5</v>
      </c>
    </row>
    <row r="7202" spans="1:7" x14ac:dyDescent="0.25">
      <c r="A7202">
        <v>94507</v>
      </c>
      <c r="B7202" t="s">
        <v>7183</v>
      </c>
      <c r="C7202" t="s">
        <v>99</v>
      </c>
      <c r="D7202" t="s">
        <v>8253</v>
      </c>
      <c r="E7202">
        <v>1753600</v>
      </c>
      <c r="F7202">
        <v>-3.5953820780648703E-2</v>
      </c>
      <c r="G7202">
        <v>79.5</v>
      </c>
    </row>
    <row r="7203" spans="1:7" x14ac:dyDescent="0.25">
      <c r="A7203">
        <v>74104</v>
      </c>
      <c r="B7203" t="s">
        <v>6347</v>
      </c>
      <c r="C7203" t="s">
        <v>6269</v>
      </c>
      <c r="D7203" t="s">
        <v>6347</v>
      </c>
      <c r="E7203">
        <v>151900</v>
      </c>
      <c r="F7203">
        <v>1.60535117056856E-2</v>
      </c>
      <c r="G7203">
        <v>64</v>
      </c>
    </row>
    <row r="7204" spans="1:7" x14ac:dyDescent="0.25">
      <c r="A7204">
        <v>92225</v>
      </c>
      <c r="B7204" t="s">
        <v>6977</v>
      </c>
      <c r="C7204" t="s">
        <v>99</v>
      </c>
      <c r="D7204" t="s">
        <v>8282</v>
      </c>
      <c r="E7204">
        <v>156400</v>
      </c>
      <c r="F7204">
        <v>1.62443144899285E-2</v>
      </c>
      <c r="G7204">
        <v>73</v>
      </c>
    </row>
    <row r="7205" spans="1:7" x14ac:dyDescent="0.25">
      <c r="A7205">
        <v>30103</v>
      </c>
      <c r="B7205" t="s">
        <v>3013</v>
      </c>
      <c r="C7205" t="s">
        <v>2990</v>
      </c>
      <c r="D7205" t="s">
        <v>8261</v>
      </c>
      <c r="E7205">
        <v>157300</v>
      </c>
      <c r="F7205">
        <v>9.7697138869504499E-2</v>
      </c>
      <c r="G7205">
        <v>56</v>
      </c>
    </row>
    <row r="7206" spans="1:7" x14ac:dyDescent="0.25">
      <c r="A7206">
        <v>12771</v>
      </c>
      <c r="B7206" t="s">
        <v>1329</v>
      </c>
      <c r="C7206" t="s">
        <v>1075</v>
      </c>
      <c r="D7206" t="s">
        <v>8250</v>
      </c>
      <c r="E7206">
        <v>145700</v>
      </c>
      <c r="F7206">
        <v>6.04075691411936E-2</v>
      </c>
      <c r="G7206">
        <v>124</v>
      </c>
    </row>
    <row r="7207" spans="1:7" x14ac:dyDescent="0.25">
      <c r="A7207">
        <v>23093</v>
      </c>
      <c r="B7207" t="s">
        <v>2405</v>
      </c>
      <c r="C7207" t="s">
        <v>2066</v>
      </c>
      <c r="E7207">
        <v>196800</v>
      </c>
      <c r="F7207">
        <v>9.5768374164810696E-2</v>
      </c>
      <c r="G7207">
        <v>91</v>
      </c>
    </row>
    <row r="7208" spans="1:7" x14ac:dyDescent="0.25">
      <c r="A7208">
        <v>93923</v>
      </c>
      <c r="B7208" t="s">
        <v>7153</v>
      </c>
      <c r="C7208" t="s">
        <v>99</v>
      </c>
      <c r="D7208" t="s">
        <v>7151</v>
      </c>
      <c r="E7208">
        <v>1460700</v>
      </c>
      <c r="F7208">
        <v>8.4248812351543995E-2</v>
      </c>
      <c r="G7208">
        <v>105</v>
      </c>
    </row>
    <row r="7209" spans="1:7" x14ac:dyDescent="0.25">
      <c r="A7209">
        <v>62946</v>
      </c>
      <c r="B7209" t="s">
        <v>1769</v>
      </c>
      <c r="C7209" t="s">
        <v>5519</v>
      </c>
      <c r="E7209">
        <v>53200</v>
      </c>
      <c r="F7209">
        <v>9.2402464065708401E-2</v>
      </c>
      <c r="G7209">
        <v>0</v>
      </c>
    </row>
    <row r="7210" spans="1:7" x14ac:dyDescent="0.25">
      <c r="A7210">
        <v>66207</v>
      </c>
      <c r="B7210" t="s">
        <v>5977</v>
      </c>
      <c r="C7210" t="s">
        <v>5958</v>
      </c>
      <c r="D7210" t="s">
        <v>5890</v>
      </c>
      <c r="E7210">
        <v>326500</v>
      </c>
      <c r="F7210">
        <v>1.20892746435214E-2</v>
      </c>
      <c r="G7210">
        <v>61</v>
      </c>
    </row>
    <row r="7211" spans="1:7" x14ac:dyDescent="0.25">
      <c r="A7211">
        <v>2771</v>
      </c>
      <c r="B7211" t="s">
        <v>404</v>
      </c>
      <c r="C7211" t="s">
        <v>106</v>
      </c>
      <c r="D7211" t="s">
        <v>8324</v>
      </c>
      <c r="E7211">
        <v>345500</v>
      </c>
      <c r="F7211">
        <v>2.4310702638600599E-2</v>
      </c>
      <c r="G7211">
        <v>80.5</v>
      </c>
    </row>
    <row r="7212" spans="1:7" x14ac:dyDescent="0.25">
      <c r="A7212">
        <v>28315</v>
      </c>
      <c r="B7212" t="s">
        <v>2172</v>
      </c>
      <c r="C7212" t="s">
        <v>2564</v>
      </c>
      <c r="D7212" t="s">
        <v>8436</v>
      </c>
      <c r="E7212">
        <v>170500</v>
      </c>
      <c r="F7212">
        <v>8.2539682539682496E-2</v>
      </c>
      <c r="G7212">
        <v>91</v>
      </c>
    </row>
    <row r="7213" spans="1:7" x14ac:dyDescent="0.25">
      <c r="A7213">
        <v>21210</v>
      </c>
      <c r="B7213" t="s">
        <v>100</v>
      </c>
      <c r="C7213" t="s">
        <v>101</v>
      </c>
      <c r="D7213" t="s">
        <v>8267</v>
      </c>
      <c r="E7213">
        <v>381900</v>
      </c>
      <c r="F7213">
        <v>-3.9728438521498599E-2</v>
      </c>
      <c r="G7213">
        <v>109</v>
      </c>
    </row>
    <row r="7214" spans="1:7" x14ac:dyDescent="0.25">
      <c r="A7214">
        <v>30107</v>
      </c>
      <c r="B7214" t="s">
        <v>3019</v>
      </c>
      <c r="C7214" t="s">
        <v>2990</v>
      </c>
      <c r="D7214" t="s">
        <v>8261</v>
      </c>
      <c r="E7214">
        <v>263000</v>
      </c>
      <c r="F7214">
        <v>6.4346418454067203E-2</v>
      </c>
      <c r="G7214">
        <v>73.5</v>
      </c>
    </row>
    <row r="7215" spans="1:7" x14ac:dyDescent="0.25">
      <c r="A7215">
        <v>27574</v>
      </c>
      <c r="B7215" t="s">
        <v>2651</v>
      </c>
      <c r="C7215" t="s">
        <v>2564</v>
      </c>
      <c r="D7215" t="s">
        <v>8300</v>
      </c>
      <c r="E7215">
        <v>145600</v>
      </c>
      <c r="F7215">
        <v>0.14465408805031399</v>
      </c>
      <c r="G7215">
        <v>72</v>
      </c>
    </row>
    <row r="7216" spans="1:7" x14ac:dyDescent="0.25">
      <c r="A7216">
        <v>60415</v>
      </c>
      <c r="B7216" t="s">
        <v>5605</v>
      </c>
      <c r="C7216" t="s">
        <v>5519</v>
      </c>
      <c r="D7216" t="s">
        <v>8251</v>
      </c>
      <c r="E7216">
        <v>142100</v>
      </c>
      <c r="F7216">
        <v>-2.2023399862353701E-2</v>
      </c>
      <c r="G7216">
        <v>93</v>
      </c>
    </row>
    <row r="7217" spans="1:7" x14ac:dyDescent="0.25">
      <c r="A7217">
        <v>81601</v>
      </c>
      <c r="B7217" t="s">
        <v>6593</v>
      </c>
      <c r="C7217" t="s">
        <v>6509</v>
      </c>
      <c r="D7217" t="s">
        <v>6593</v>
      </c>
      <c r="E7217">
        <v>490700</v>
      </c>
      <c r="F7217">
        <v>3.9618644067796603E-2</v>
      </c>
      <c r="G7217">
        <v>88</v>
      </c>
    </row>
    <row r="7218" spans="1:7" x14ac:dyDescent="0.25">
      <c r="A7218">
        <v>12839</v>
      </c>
      <c r="B7218" t="s">
        <v>1342</v>
      </c>
      <c r="C7218" t="s">
        <v>1075</v>
      </c>
      <c r="D7218" t="s">
        <v>1331</v>
      </c>
      <c r="E7218">
        <v>151500</v>
      </c>
      <c r="F7218">
        <v>6.5400843881856505E-2</v>
      </c>
      <c r="G7218">
        <v>119</v>
      </c>
    </row>
    <row r="7219" spans="1:7" x14ac:dyDescent="0.25">
      <c r="A7219">
        <v>6357</v>
      </c>
      <c r="B7219" t="s">
        <v>8479</v>
      </c>
      <c r="C7219" t="s">
        <v>678</v>
      </c>
      <c r="D7219" t="s">
        <v>8375</v>
      </c>
      <c r="E7219">
        <v>278700</v>
      </c>
      <c r="F7219">
        <v>3.2397408207343399E-3</v>
      </c>
      <c r="G7219">
        <v>0</v>
      </c>
    </row>
    <row r="7220" spans="1:7" x14ac:dyDescent="0.25">
      <c r="A7220">
        <v>38571</v>
      </c>
      <c r="B7220" t="s">
        <v>3633</v>
      </c>
      <c r="C7220" t="s">
        <v>3692</v>
      </c>
      <c r="D7220" t="s">
        <v>3633</v>
      </c>
      <c r="E7220">
        <v>146600</v>
      </c>
      <c r="F7220">
        <v>9.8127340823969997E-2</v>
      </c>
      <c r="G7220">
        <v>99</v>
      </c>
    </row>
    <row r="7221" spans="1:7" x14ac:dyDescent="0.25">
      <c r="A7221">
        <v>45249</v>
      </c>
      <c r="B7221" t="s">
        <v>1008</v>
      </c>
      <c r="C7221" t="s">
        <v>4080</v>
      </c>
      <c r="D7221" t="s">
        <v>4333</v>
      </c>
      <c r="E7221">
        <v>374800</v>
      </c>
      <c r="F7221">
        <v>1.5167930660888399E-2</v>
      </c>
      <c r="G7221">
        <v>64</v>
      </c>
    </row>
    <row r="7222" spans="1:7" x14ac:dyDescent="0.25">
      <c r="A7222">
        <v>6416</v>
      </c>
      <c r="B7222" t="s">
        <v>706</v>
      </c>
      <c r="C7222" t="s">
        <v>678</v>
      </c>
      <c r="D7222" t="s">
        <v>8276</v>
      </c>
      <c r="E7222">
        <v>215000</v>
      </c>
      <c r="F7222">
        <v>2.0892687559354198E-2</v>
      </c>
      <c r="G7222">
        <v>91</v>
      </c>
    </row>
    <row r="7223" spans="1:7" x14ac:dyDescent="0.25">
      <c r="A7223">
        <v>1118</v>
      </c>
      <c r="B7223" t="s">
        <v>144</v>
      </c>
      <c r="C7223" t="s">
        <v>106</v>
      </c>
      <c r="D7223" t="s">
        <v>144</v>
      </c>
      <c r="E7223">
        <v>181200</v>
      </c>
      <c r="F7223">
        <v>3.9586919104991403E-2</v>
      </c>
      <c r="G7223">
        <v>71</v>
      </c>
    </row>
    <row r="7224" spans="1:7" x14ac:dyDescent="0.25">
      <c r="A7224">
        <v>12308</v>
      </c>
      <c r="B7224" t="s">
        <v>1278</v>
      </c>
      <c r="C7224" t="s">
        <v>1075</v>
      </c>
      <c r="D7224" t="s">
        <v>8320</v>
      </c>
      <c r="E7224">
        <v>128000</v>
      </c>
      <c r="F7224">
        <v>-3.1152647975077898E-3</v>
      </c>
      <c r="G7224">
        <v>105</v>
      </c>
    </row>
    <row r="7225" spans="1:7" x14ac:dyDescent="0.25">
      <c r="A7225">
        <v>81520</v>
      </c>
      <c r="B7225" t="s">
        <v>740</v>
      </c>
      <c r="C7225" t="s">
        <v>6509</v>
      </c>
      <c r="D7225" t="s">
        <v>3859</v>
      </c>
      <c r="E7225">
        <v>185800</v>
      </c>
      <c r="F7225">
        <v>8.0232558139534907E-2</v>
      </c>
      <c r="G7225">
        <v>57.5</v>
      </c>
    </row>
    <row r="7226" spans="1:7" x14ac:dyDescent="0.25">
      <c r="A7226">
        <v>11963</v>
      </c>
      <c r="B7226" t="s">
        <v>8480</v>
      </c>
      <c r="C7226" t="s">
        <v>1075</v>
      </c>
      <c r="D7226" t="s">
        <v>8250</v>
      </c>
      <c r="E7226">
        <v>1419500</v>
      </c>
      <c r="F7226">
        <v>-0.13010172815296001</v>
      </c>
      <c r="G7226">
        <v>111</v>
      </c>
    </row>
    <row r="7227" spans="1:7" x14ac:dyDescent="0.25">
      <c r="A7227">
        <v>7044</v>
      </c>
      <c r="B7227" t="s">
        <v>761</v>
      </c>
      <c r="C7227" t="s">
        <v>733</v>
      </c>
      <c r="D7227" t="s">
        <v>8250</v>
      </c>
      <c r="E7227">
        <v>490800</v>
      </c>
      <c r="F7227">
        <v>2.1011025587684602E-2</v>
      </c>
      <c r="G7227">
        <v>78.5</v>
      </c>
    </row>
    <row r="7228" spans="1:7" x14ac:dyDescent="0.25">
      <c r="A7228">
        <v>97141</v>
      </c>
      <c r="B7228" t="s">
        <v>7448</v>
      </c>
      <c r="C7228" t="s">
        <v>7409</v>
      </c>
      <c r="E7228">
        <v>267400</v>
      </c>
      <c r="F7228">
        <v>0.12779417967102499</v>
      </c>
      <c r="G7228">
        <v>77</v>
      </c>
    </row>
    <row r="7229" spans="1:7" x14ac:dyDescent="0.25">
      <c r="A7229">
        <v>61068</v>
      </c>
      <c r="B7229" t="s">
        <v>8481</v>
      </c>
      <c r="C7229" t="s">
        <v>5519</v>
      </c>
      <c r="D7229" t="s">
        <v>8481</v>
      </c>
      <c r="E7229">
        <v>120400</v>
      </c>
      <c r="F7229">
        <v>6.4544650751547306E-2</v>
      </c>
      <c r="G7229">
        <v>0</v>
      </c>
    </row>
    <row r="7230" spans="1:7" x14ac:dyDescent="0.25">
      <c r="A7230">
        <v>92866</v>
      </c>
      <c r="B7230" t="s">
        <v>175</v>
      </c>
      <c r="C7230" t="s">
        <v>99</v>
      </c>
      <c r="D7230" t="s">
        <v>8256</v>
      </c>
      <c r="E7230">
        <v>708700</v>
      </c>
      <c r="F7230">
        <v>6.6761363636363598E-3</v>
      </c>
      <c r="G7230">
        <v>58</v>
      </c>
    </row>
    <row r="7231" spans="1:7" x14ac:dyDescent="0.25">
      <c r="A7231">
        <v>15243</v>
      </c>
      <c r="B7231" t="s">
        <v>1587</v>
      </c>
      <c r="C7231" t="s">
        <v>1538</v>
      </c>
      <c r="D7231" t="s">
        <v>1587</v>
      </c>
      <c r="E7231">
        <v>236200</v>
      </c>
      <c r="F7231">
        <v>1.5913978494623698E-2</v>
      </c>
      <c r="G7231">
        <v>66.5</v>
      </c>
    </row>
    <row r="7232" spans="1:7" x14ac:dyDescent="0.25">
      <c r="A7232">
        <v>29061</v>
      </c>
      <c r="B7232" t="s">
        <v>2883</v>
      </c>
      <c r="C7232" t="s">
        <v>2868</v>
      </c>
      <c r="D7232" t="s">
        <v>1800</v>
      </c>
      <c r="E7232">
        <v>114600</v>
      </c>
      <c r="F7232">
        <v>6.0129509713228502E-2</v>
      </c>
      <c r="G7232">
        <v>77</v>
      </c>
    </row>
    <row r="7233" spans="1:7" x14ac:dyDescent="0.25">
      <c r="A7233">
        <v>94556</v>
      </c>
      <c r="B7233" t="s">
        <v>7191</v>
      </c>
      <c r="C7233" t="s">
        <v>99</v>
      </c>
      <c r="D7233" t="s">
        <v>8253</v>
      </c>
      <c r="E7233">
        <v>1314200</v>
      </c>
      <c r="F7233">
        <v>-1.2918914811155899E-3</v>
      </c>
      <c r="G7233">
        <v>38</v>
      </c>
    </row>
    <row r="7234" spans="1:7" x14ac:dyDescent="0.25">
      <c r="A7234">
        <v>72921</v>
      </c>
      <c r="B7234" t="s">
        <v>5987</v>
      </c>
      <c r="C7234" t="s">
        <v>6206</v>
      </c>
      <c r="D7234" t="s">
        <v>6261</v>
      </c>
      <c r="E7234">
        <v>143500</v>
      </c>
      <c r="F7234">
        <v>6.53303637713437E-2</v>
      </c>
      <c r="G7234">
        <v>77</v>
      </c>
    </row>
    <row r="7235" spans="1:7" x14ac:dyDescent="0.25">
      <c r="A7235">
        <v>71006</v>
      </c>
      <c r="B7235" t="s">
        <v>1836</v>
      </c>
      <c r="C7235" t="s">
        <v>6091</v>
      </c>
      <c r="D7235" t="s">
        <v>8450</v>
      </c>
      <c r="E7235">
        <v>238200</v>
      </c>
      <c r="F7235">
        <v>4.6393926613243399E-3</v>
      </c>
      <c r="G7235">
        <v>96.5</v>
      </c>
    </row>
    <row r="7236" spans="1:7" x14ac:dyDescent="0.25">
      <c r="A7236">
        <v>67002</v>
      </c>
      <c r="B7236" t="s">
        <v>248</v>
      </c>
      <c r="C7236" t="s">
        <v>5958</v>
      </c>
      <c r="D7236" t="s">
        <v>6031</v>
      </c>
      <c r="E7236">
        <v>196900</v>
      </c>
      <c r="F7236">
        <v>6.08836206896552E-2</v>
      </c>
      <c r="G7236">
        <v>61</v>
      </c>
    </row>
    <row r="7237" spans="1:7" x14ac:dyDescent="0.25">
      <c r="A7237">
        <v>60429</v>
      </c>
      <c r="B7237" t="s">
        <v>5612</v>
      </c>
      <c r="C7237" t="s">
        <v>5519</v>
      </c>
      <c r="D7237" t="s">
        <v>8251</v>
      </c>
      <c r="E7237">
        <v>109300</v>
      </c>
      <c r="F7237">
        <v>0.17274678111587999</v>
      </c>
      <c r="G7237">
        <v>136</v>
      </c>
    </row>
    <row r="7238" spans="1:7" x14ac:dyDescent="0.25">
      <c r="A7238">
        <v>77474</v>
      </c>
      <c r="B7238" t="s">
        <v>8076</v>
      </c>
      <c r="C7238" t="s">
        <v>6396</v>
      </c>
      <c r="D7238" t="s">
        <v>8252</v>
      </c>
      <c r="E7238">
        <v>218100</v>
      </c>
      <c r="F7238">
        <v>3.4629981024667897E-2</v>
      </c>
      <c r="G7238">
        <v>76</v>
      </c>
    </row>
    <row r="7239" spans="1:7" x14ac:dyDescent="0.25">
      <c r="A7239">
        <v>87104</v>
      </c>
      <c r="B7239" t="s">
        <v>6829</v>
      </c>
      <c r="C7239" t="s">
        <v>6816</v>
      </c>
      <c r="D7239" t="s">
        <v>6829</v>
      </c>
      <c r="E7239">
        <v>206900</v>
      </c>
      <c r="F7239">
        <v>3.39476236663434E-3</v>
      </c>
      <c r="G7239">
        <v>74</v>
      </c>
    </row>
    <row r="7240" spans="1:7" x14ac:dyDescent="0.25">
      <c r="A7240">
        <v>74003</v>
      </c>
      <c r="B7240" t="s">
        <v>6318</v>
      </c>
      <c r="C7240" t="s">
        <v>6269</v>
      </c>
      <c r="D7240" t="s">
        <v>6318</v>
      </c>
      <c r="E7240">
        <v>52800</v>
      </c>
      <c r="F7240">
        <v>3.8022813688212902E-3</v>
      </c>
      <c r="G7240">
        <v>88</v>
      </c>
    </row>
    <row r="7241" spans="1:7" x14ac:dyDescent="0.25">
      <c r="A7241">
        <v>33050</v>
      </c>
      <c r="B7241" t="s">
        <v>3360</v>
      </c>
      <c r="C7241" t="s">
        <v>3212</v>
      </c>
      <c r="D7241" t="s">
        <v>3357</v>
      </c>
      <c r="E7241">
        <v>497900</v>
      </c>
      <c r="F7241">
        <v>9.3324549846289004E-2</v>
      </c>
      <c r="G7241">
        <v>151</v>
      </c>
    </row>
    <row r="7242" spans="1:7" x14ac:dyDescent="0.25">
      <c r="A7242">
        <v>1532</v>
      </c>
      <c r="B7242" t="s">
        <v>209</v>
      </c>
      <c r="C7242" t="s">
        <v>106</v>
      </c>
      <c r="D7242" t="s">
        <v>222</v>
      </c>
      <c r="E7242">
        <v>439500</v>
      </c>
      <c r="F7242">
        <v>1.17403314917127E-2</v>
      </c>
      <c r="G7242">
        <v>71</v>
      </c>
    </row>
    <row r="7243" spans="1:7" x14ac:dyDescent="0.25">
      <c r="A7243">
        <v>39701</v>
      </c>
      <c r="B7243" t="s">
        <v>2838</v>
      </c>
      <c r="C7243" t="s">
        <v>3932</v>
      </c>
      <c r="D7243" t="s">
        <v>2838</v>
      </c>
      <c r="E7243">
        <v>85600</v>
      </c>
      <c r="F7243">
        <v>-2.17142857142857E-2</v>
      </c>
      <c r="G7243">
        <v>87</v>
      </c>
    </row>
    <row r="7244" spans="1:7" x14ac:dyDescent="0.25">
      <c r="A7244">
        <v>25313</v>
      </c>
      <c r="B7244" t="s">
        <v>2527</v>
      </c>
      <c r="C7244" t="s">
        <v>2519</v>
      </c>
      <c r="D7244" t="s">
        <v>1740</v>
      </c>
      <c r="E7244">
        <v>124700</v>
      </c>
      <c r="F7244">
        <v>1.46460537021969E-2</v>
      </c>
      <c r="G7244">
        <v>96</v>
      </c>
    </row>
    <row r="7245" spans="1:7" x14ac:dyDescent="0.25">
      <c r="A7245">
        <v>50323</v>
      </c>
      <c r="B7245" t="s">
        <v>4981</v>
      </c>
      <c r="C7245" t="s">
        <v>4942</v>
      </c>
      <c r="D7245" t="s">
        <v>8371</v>
      </c>
      <c r="E7245">
        <v>338500</v>
      </c>
      <c r="F7245">
        <v>2.7625986642380099E-2</v>
      </c>
      <c r="G7245">
        <v>104</v>
      </c>
    </row>
    <row r="7246" spans="1:7" x14ac:dyDescent="0.25">
      <c r="A7246">
        <v>11780</v>
      </c>
      <c r="B7246" t="s">
        <v>1205</v>
      </c>
      <c r="C7246" t="s">
        <v>1075</v>
      </c>
      <c r="D7246" t="s">
        <v>8250</v>
      </c>
      <c r="E7246">
        <v>483200</v>
      </c>
      <c r="F7246">
        <v>1.4699706005879901E-2</v>
      </c>
      <c r="G7246">
        <v>111</v>
      </c>
    </row>
    <row r="7247" spans="1:7" x14ac:dyDescent="0.25">
      <c r="A7247">
        <v>97218</v>
      </c>
      <c r="B7247" t="s">
        <v>607</v>
      </c>
      <c r="C7247" t="s">
        <v>7409</v>
      </c>
      <c r="D7247" t="s">
        <v>8281</v>
      </c>
      <c r="E7247">
        <v>385700</v>
      </c>
      <c r="F7247">
        <v>-1.5066394279877399E-2</v>
      </c>
      <c r="G7247">
        <v>83</v>
      </c>
    </row>
    <row r="7248" spans="1:7" x14ac:dyDescent="0.25">
      <c r="A7248">
        <v>23663</v>
      </c>
      <c r="B7248" t="s">
        <v>555</v>
      </c>
      <c r="C7248" t="s">
        <v>2066</v>
      </c>
      <c r="D7248" t="s">
        <v>8266</v>
      </c>
      <c r="E7248">
        <v>125900</v>
      </c>
      <c r="F7248">
        <v>-1.17739403453689E-2</v>
      </c>
      <c r="G7248">
        <v>88</v>
      </c>
    </row>
    <row r="7249" spans="1:7" x14ac:dyDescent="0.25">
      <c r="A7249">
        <v>95954</v>
      </c>
      <c r="B7249" t="s">
        <v>7340</v>
      </c>
      <c r="C7249" t="s">
        <v>99</v>
      </c>
      <c r="D7249" t="s">
        <v>7336</v>
      </c>
      <c r="E7249">
        <v>252500</v>
      </c>
      <c r="F7249">
        <v>0.11331569664903</v>
      </c>
      <c r="G7249">
        <v>71</v>
      </c>
    </row>
    <row r="7250" spans="1:7" x14ac:dyDescent="0.25">
      <c r="A7250">
        <v>34972</v>
      </c>
      <c r="B7250" t="s">
        <v>3563</v>
      </c>
      <c r="C7250" t="s">
        <v>3212</v>
      </c>
      <c r="D7250" t="s">
        <v>3563</v>
      </c>
      <c r="E7250">
        <v>123300</v>
      </c>
      <c r="F7250">
        <v>0.137453874538745</v>
      </c>
      <c r="G7250">
        <v>124</v>
      </c>
    </row>
    <row r="7251" spans="1:7" x14ac:dyDescent="0.25">
      <c r="A7251">
        <v>34984</v>
      </c>
      <c r="B7251" t="s">
        <v>3562</v>
      </c>
      <c r="C7251" t="s">
        <v>3212</v>
      </c>
      <c r="D7251" t="s">
        <v>8297</v>
      </c>
      <c r="E7251">
        <v>223400</v>
      </c>
      <c r="F7251">
        <v>2.85451197053407E-2</v>
      </c>
      <c r="G7251">
        <v>106.5</v>
      </c>
    </row>
    <row r="7252" spans="1:7" x14ac:dyDescent="0.25">
      <c r="A7252">
        <v>45233</v>
      </c>
      <c r="B7252" t="s">
        <v>4333</v>
      </c>
      <c r="C7252" t="s">
        <v>4080</v>
      </c>
      <c r="D7252" t="s">
        <v>4333</v>
      </c>
      <c r="E7252">
        <v>213900</v>
      </c>
      <c r="F7252">
        <v>3.9358600583090403E-2</v>
      </c>
      <c r="G7252">
        <v>65</v>
      </c>
    </row>
    <row r="7253" spans="1:7" x14ac:dyDescent="0.25">
      <c r="A7253">
        <v>46582</v>
      </c>
      <c r="B7253" t="s">
        <v>2762</v>
      </c>
      <c r="C7253" t="s">
        <v>4413</v>
      </c>
      <c r="D7253" t="s">
        <v>2762</v>
      </c>
      <c r="E7253">
        <v>194400</v>
      </c>
      <c r="F7253">
        <v>0.110857142857143</v>
      </c>
      <c r="G7253">
        <v>61</v>
      </c>
    </row>
    <row r="7254" spans="1:7" x14ac:dyDescent="0.25">
      <c r="A7254">
        <v>75762</v>
      </c>
      <c r="B7254" t="s">
        <v>6441</v>
      </c>
      <c r="C7254" t="s">
        <v>6396</v>
      </c>
      <c r="D7254" t="s">
        <v>6441</v>
      </c>
      <c r="E7254">
        <v>194100</v>
      </c>
      <c r="F7254">
        <v>1.8363064008394499E-2</v>
      </c>
      <c r="G7254">
        <v>0</v>
      </c>
    </row>
    <row r="7255" spans="1:7" x14ac:dyDescent="0.25">
      <c r="A7255">
        <v>63080</v>
      </c>
      <c r="B7255" t="s">
        <v>1360</v>
      </c>
      <c r="C7255" t="s">
        <v>5817</v>
      </c>
      <c r="E7255">
        <v>130700</v>
      </c>
      <c r="F7255">
        <v>7.1311475409836095E-2</v>
      </c>
      <c r="G7255">
        <v>0</v>
      </c>
    </row>
    <row r="7256" spans="1:7" x14ac:dyDescent="0.25">
      <c r="A7256">
        <v>19806</v>
      </c>
      <c r="B7256" t="s">
        <v>266</v>
      </c>
      <c r="C7256" t="s">
        <v>2044</v>
      </c>
      <c r="D7256" t="s">
        <v>8293</v>
      </c>
      <c r="E7256">
        <v>246400</v>
      </c>
      <c r="F7256">
        <v>-5.0847457627118599E-2</v>
      </c>
      <c r="G7256">
        <v>102</v>
      </c>
    </row>
    <row r="7257" spans="1:7" x14ac:dyDescent="0.25">
      <c r="A7257">
        <v>48381</v>
      </c>
      <c r="B7257" t="s">
        <v>238</v>
      </c>
      <c r="C7257" t="s">
        <v>4633</v>
      </c>
      <c r="D7257" t="s">
        <v>8278</v>
      </c>
      <c r="E7257">
        <v>312000</v>
      </c>
      <c r="F7257">
        <v>9.7087378640776708E-3</v>
      </c>
      <c r="G7257">
        <v>66.5</v>
      </c>
    </row>
    <row r="7258" spans="1:7" x14ac:dyDescent="0.25">
      <c r="A7258">
        <v>29560</v>
      </c>
      <c r="B7258" t="s">
        <v>1704</v>
      </c>
      <c r="C7258" t="s">
        <v>2868</v>
      </c>
      <c r="D7258" t="s">
        <v>1013</v>
      </c>
      <c r="E7258">
        <v>73800</v>
      </c>
      <c r="F7258">
        <v>0.221854304635762</v>
      </c>
      <c r="G7258">
        <v>79</v>
      </c>
    </row>
    <row r="7259" spans="1:7" x14ac:dyDescent="0.25">
      <c r="A7259">
        <v>11362</v>
      </c>
      <c r="B7259" t="s">
        <v>1074</v>
      </c>
      <c r="C7259" t="s">
        <v>1075</v>
      </c>
      <c r="D7259" t="s">
        <v>8250</v>
      </c>
      <c r="E7259">
        <v>901700</v>
      </c>
      <c r="F7259">
        <v>-1.95715994345982E-2</v>
      </c>
      <c r="G7259">
        <v>139</v>
      </c>
    </row>
    <row r="7260" spans="1:7" x14ac:dyDescent="0.25">
      <c r="A7260">
        <v>37854</v>
      </c>
      <c r="B7260" t="s">
        <v>3833</v>
      </c>
      <c r="C7260" t="s">
        <v>3692</v>
      </c>
      <c r="D7260" t="s">
        <v>3848</v>
      </c>
      <c r="E7260">
        <v>105400</v>
      </c>
      <c r="F7260">
        <v>0.148148148148148</v>
      </c>
      <c r="G7260">
        <v>115.5</v>
      </c>
    </row>
    <row r="7261" spans="1:7" x14ac:dyDescent="0.25">
      <c r="A7261">
        <v>34432</v>
      </c>
      <c r="B7261" t="s">
        <v>3522</v>
      </c>
      <c r="C7261" t="s">
        <v>3212</v>
      </c>
      <c r="D7261" t="s">
        <v>3530</v>
      </c>
      <c r="E7261">
        <v>175400</v>
      </c>
      <c r="F7261">
        <v>8.0714725816389402E-2</v>
      </c>
      <c r="G7261">
        <v>85.5</v>
      </c>
    </row>
    <row r="7262" spans="1:7" x14ac:dyDescent="0.25">
      <c r="A7262">
        <v>95066</v>
      </c>
      <c r="B7262" t="s">
        <v>7237</v>
      </c>
      <c r="C7262" t="s">
        <v>99</v>
      </c>
      <c r="D7262" t="s">
        <v>8308</v>
      </c>
      <c r="E7262">
        <v>918900</v>
      </c>
      <c r="F7262">
        <v>2.5092734017019402E-3</v>
      </c>
      <c r="G7262">
        <v>57</v>
      </c>
    </row>
    <row r="7263" spans="1:7" x14ac:dyDescent="0.25">
      <c r="A7263">
        <v>31032</v>
      </c>
      <c r="B7263" t="s">
        <v>590</v>
      </c>
      <c r="C7263" t="s">
        <v>2990</v>
      </c>
      <c r="D7263" t="s">
        <v>8384</v>
      </c>
      <c r="E7263">
        <v>162600</v>
      </c>
      <c r="F7263">
        <v>0.14345991561181401</v>
      </c>
      <c r="G7263">
        <v>0</v>
      </c>
    </row>
    <row r="7264" spans="1:7" x14ac:dyDescent="0.25">
      <c r="A7264">
        <v>44875</v>
      </c>
      <c r="B7264" t="s">
        <v>2722</v>
      </c>
      <c r="C7264" t="s">
        <v>4080</v>
      </c>
      <c r="D7264" t="s">
        <v>303</v>
      </c>
      <c r="E7264">
        <v>105900</v>
      </c>
      <c r="F7264">
        <v>9.1752577319587594E-2</v>
      </c>
      <c r="G7264">
        <v>65</v>
      </c>
    </row>
    <row r="7265" spans="1:7" x14ac:dyDescent="0.25">
      <c r="A7265">
        <v>14513</v>
      </c>
      <c r="B7265" t="s">
        <v>786</v>
      </c>
      <c r="C7265" t="s">
        <v>1075</v>
      </c>
      <c r="D7265" t="s">
        <v>403</v>
      </c>
      <c r="E7265">
        <v>105200</v>
      </c>
      <c r="F7265">
        <v>0.11440677966101701</v>
      </c>
      <c r="G7265">
        <v>82</v>
      </c>
    </row>
    <row r="7266" spans="1:7" x14ac:dyDescent="0.25">
      <c r="A7266">
        <v>90094</v>
      </c>
      <c r="B7266" t="s">
        <v>98</v>
      </c>
      <c r="C7266" t="s">
        <v>99</v>
      </c>
      <c r="D7266" t="s">
        <v>8256</v>
      </c>
      <c r="E7266">
        <v>1013700</v>
      </c>
      <c r="F7266">
        <v>-4.2239685658153198E-3</v>
      </c>
      <c r="G7266">
        <v>64</v>
      </c>
    </row>
    <row r="7267" spans="1:7" x14ac:dyDescent="0.25">
      <c r="A7267">
        <v>80513</v>
      </c>
      <c r="B7267" t="s">
        <v>6548</v>
      </c>
      <c r="C7267" t="s">
        <v>6509</v>
      </c>
      <c r="D7267" t="s">
        <v>6553</v>
      </c>
      <c r="E7267">
        <v>438900</v>
      </c>
      <c r="F7267">
        <v>3.3922261484098902E-2</v>
      </c>
      <c r="G7267">
        <v>56.5</v>
      </c>
    </row>
    <row r="7268" spans="1:7" x14ac:dyDescent="0.25">
      <c r="A7268">
        <v>68108</v>
      </c>
      <c r="B7268" t="s">
        <v>6069</v>
      </c>
      <c r="C7268" t="s">
        <v>6064</v>
      </c>
      <c r="D7268" t="s">
        <v>8386</v>
      </c>
      <c r="E7268">
        <v>99400</v>
      </c>
      <c r="F7268">
        <v>8.8718510405257398E-2</v>
      </c>
      <c r="G7268">
        <v>54</v>
      </c>
    </row>
    <row r="7269" spans="1:7" x14ac:dyDescent="0.25">
      <c r="A7269">
        <v>29920</v>
      </c>
      <c r="B7269" t="s">
        <v>2984</v>
      </c>
      <c r="C7269" t="s">
        <v>2868</v>
      </c>
      <c r="D7269" t="s">
        <v>8338</v>
      </c>
      <c r="E7269">
        <v>354700</v>
      </c>
      <c r="F7269">
        <v>7.38426583357001E-3</v>
      </c>
      <c r="G7269">
        <v>188.5</v>
      </c>
    </row>
    <row r="7270" spans="1:7" x14ac:dyDescent="0.25">
      <c r="A7270">
        <v>37179</v>
      </c>
      <c r="B7270" t="s">
        <v>3742</v>
      </c>
      <c r="C7270" t="s">
        <v>3692</v>
      </c>
      <c r="D7270" t="s">
        <v>8255</v>
      </c>
      <c r="E7270">
        <v>345300</v>
      </c>
      <c r="F7270">
        <v>2.31111111111111E-2</v>
      </c>
      <c r="G7270">
        <v>70</v>
      </c>
    </row>
    <row r="7271" spans="1:7" x14ac:dyDescent="0.25">
      <c r="A7271">
        <v>79360</v>
      </c>
      <c r="B7271" t="s">
        <v>3462</v>
      </c>
      <c r="C7271" t="s">
        <v>6396</v>
      </c>
      <c r="E7271">
        <v>161900</v>
      </c>
      <c r="F7271">
        <v>4.6541693600517103E-2</v>
      </c>
      <c r="G7271">
        <v>0</v>
      </c>
    </row>
    <row r="7272" spans="1:7" x14ac:dyDescent="0.25">
      <c r="A7272">
        <v>54409</v>
      </c>
      <c r="B7272" t="s">
        <v>9183</v>
      </c>
      <c r="C7272" t="s">
        <v>5049</v>
      </c>
      <c r="E7272">
        <v>87600</v>
      </c>
      <c r="F7272">
        <v>1.74216027874564E-2</v>
      </c>
      <c r="G7272">
        <v>73</v>
      </c>
    </row>
    <row r="7273" spans="1:7" x14ac:dyDescent="0.25">
      <c r="A7273">
        <v>27932</v>
      </c>
      <c r="B7273" t="s">
        <v>9184</v>
      </c>
      <c r="C7273" t="s">
        <v>2564</v>
      </c>
      <c r="E7273">
        <v>133900</v>
      </c>
      <c r="F7273">
        <v>-4.2203147353361899E-2</v>
      </c>
      <c r="G7273">
        <v>0</v>
      </c>
    </row>
    <row r="7274" spans="1:7" x14ac:dyDescent="0.25">
      <c r="A7274">
        <v>7733</v>
      </c>
      <c r="B7274" t="s">
        <v>874</v>
      </c>
      <c r="C7274" t="s">
        <v>733</v>
      </c>
      <c r="D7274" t="s">
        <v>8250</v>
      </c>
      <c r="E7274">
        <v>646600</v>
      </c>
      <c r="F7274">
        <v>1.0944340212632899E-2</v>
      </c>
      <c r="G7274">
        <v>106.5</v>
      </c>
    </row>
    <row r="7275" spans="1:7" x14ac:dyDescent="0.25">
      <c r="A7275">
        <v>28372</v>
      </c>
      <c r="B7275" t="s">
        <v>343</v>
      </c>
      <c r="C7275" t="s">
        <v>2564</v>
      </c>
      <c r="D7275" t="s">
        <v>941</v>
      </c>
      <c r="E7275">
        <v>81400</v>
      </c>
      <c r="F7275">
        <v>3.1685678073510803E-2</v>
      </c>
      <c r="G7275">
        <v>0</v>
      </c>
    </row>
    <row r="7276" spans="1:7" x14ac:dyDescent="0.25">
      <c r="A7276">
        <v>35504</v>
      </c>
      <c r="B7276" t="s">
        <v>3030</v>
      </c>
      <c r="C7276" t="s">
        <v>3568</v>
      </c>
      <c r="D7276" t="s">
        <v>8299</v>
      </c>
      <c r="E7276">
        <v>144100</v>
      </c>
      <c r="F7276">
        <v>5.9558823529411803E-2</v>
      </c>
      <c r="G7276">
        <v>71</v>
      </c>
    </row>
    <row r="7277" spans="1:7" x14ac:dyDescent="0.25">
      <c r="A7277">
        <v>38139</v>
      </c>
      <c r="B7277" t="s">
        <v>1302</v>
      </c>
      <c r="C7277" t="s">
        <v>3692</v>
      </c>
      <c r="D7277" t="s">
        <v>3852</v>
      </c>
      <c r="E7277">
        <v>427700</v>
      </c>
      <c r="F7277">
        <v>4.26621160409556E-2</v>
      </c>
      <c r="G7277">
        <v>75.5</v>
      </c>
    </row>
    <row r="7278" spans="1:7" x14ac:dyDescent="0.25">
      <c r="A7278">
        <v>60463</v>
      </c>
      <c r="B7278" t="s">
        <v>5633</v>
      </c>
      <c r="C7278" t="s">
        <v>5519</v>
      </c>
      <c r="D7278" t="s">
        <v>8251</v>
      </c>
      <c r="E7278">
        <v>267700</v>
      </c>
      <c r="F7278">
        <v>4.98039215686275E-2</v>
      </c>
      <c r="G7278">
        <v>94</v>
      </c>
    </row>
    <row r="7279" spans="1:7" x14ac:dyDescent="0.25">
      <c r="A7279">
        <v>85266</v>
      </c>
      <c r="B7279" t="s">
        <v>6748</v>
      </c>
      <c r="C7279" t="s">
        <v>6743</v>
      </c>
      <c r="D7279" t="s">
        <v>8264</v>
      </c>
      <c r="E7279">
        <v>717700</v>
      </c>
      <c r="F7279">
        <v>3.8639652677279299E-2</v>
      </c>
      <c r="G7279">
        <v>129</v>
      </c>
    </row>
    <row r="7280" spans="1:7" x14ac:dyDescent="0.25">
      <c r="A7280">
        <v>26105</v>
      </c>
      <c r="B7280" t="s">
        <v>1402</v>
      </c>
      <c r="C7280" t="s">
        <v>2519</v>
      </c>
      <c r="D7280" t="s">
        <v>8402</v>
      </c>
      <c r="E7280">
        <v>123300</v>
      </c>
      <c r="F7280">
        <v>6.6608996539792395E-2</v>
      </c>
      <c r="G7280">
        <v>106</v>
      </c>
    </row>
    <row r="7281" spans="1:7" x14ac:dyDescent="0.25">
      <c r="A7281">
        <v>71295</v>
      </c>
      <c r="B7281" t="s">
        <v>2899</v>
      </c>
      <c r="C7281" t="s">
        <v>6091</v>
      </c>
      <c r="E7281">
        <v>64600</v>
      </c>
      <c r="F7281">
        <v>-3.8690476190476199E-2</v>
      </c>
      <c r="G7281">
        <v>0</v>
      </c>
    </row>
    <row r="7282" spans="1:7" x14ac:dyDescent="0.25">
      <c r="A7282">
        <v>7514</v>
      </c>
      <c r="B7282" t="s">
        <v>824</v>
      </c>
      <c r="C7282" t="s">
        <v>733</v>
      </c>
      <c r="D7282" t="s">
        <v>8250</v>
      </c>
      <c r="E7282">
        <v>266500</v>
      </c>
      <c r="F7282">
        <v>0.153679653679654</v>
      </c>
      <c r="G7282">
        <v>146</v>
      </c>
    </row>
    <row r="7283" spans="1:7" x14ac:dyDescent="0.25">
      <c r="A7283">
        <v>28016</v>
      </c>
      <c r="B7283" t="s">
        <v>2684</v>
      </c>
      <c r="C7283" t="s">
        <v>2564</v>
      </c>
      <c r="D7283" t="s">
        <v>8258</v>
      </c>
      <c r="E7283">
        <v>122600</v>
      </c>
      <c r="F7283">
        <v>0.13623725671918399</v>
      </c>
      <c r="G7283">
        <v>56</v>
      </c>
    </row>
    <row r="7284" spans="1:7" x14ac:dyDescent="0.25">
      <c r="A7284">
        <v>72455</v>
      </c>
      <c r="B7284" t="s">
        <v>8755</v>
      </c>
      <c r="C7284" t="s">
        <v>6206</v>
      </c>
      <c r="E7284">
        <v>94700</v>
      </c>
      <c r="F7284">
        <v>8.35240274599542E-2</v>
      </c>
      <c r="G7284">
        <v>0</v>
      </c>
    </row>
    <row r="7285" spans="1:7" x14ac:dyDescent="0.25">
      <c r="A7285">
        <v>81003</v>
      </c>
      <c r="B7285" t="s">
        <v>6574</v>
      </c>
      <c r="C7285" t="s">
        <v>6509</v>
      </c>
      <c r="D7285" t="s">
        <v>6574</v>
      </c>
      <c r="E7285">
        <v>118500</v>
      </c>
      <c r="F7285">
        <v>0.104380242311277</v>
      </c>
      <c r="G7285">
        <v>62</v>
      </c>
    </row>
    <row r="7286" spans="1:7" x14ac:dyDescent="0.25">
      <c r="A7286">
        <v>66219</v>
      </c>
      <c r="B7286" t="s">
        <v>5986</v>
      </c>
      <c r="C7286" t="s">
        <v>5958</v>
      </c>
      <c r="D7286" t="s">
        <v>5890</v>
      </c>
      <c r="E7286">
        <v>299300</v>
      </c>
      <c r="F7286">
        <v>1.45762711864407E-2</v>
      </c>
      <c r="G7286">
        <v>57</v>
      </c>
    </row>
    <row r="7287" spans="1:7" x14ac:dyDescent="0.25">
      <c r="A7287">
        <v>48374</v>
      </c>
      <c r="B7287" t="s">
        <v>4701</v>
      </c>
      <c r="C7287" t="s">
        <v>4633</v>
      </c>
      <c r="D7287" t="s">
        <v>8278</v>
      </c>
      <c r="E7287">
        <v>472500</v>
      </c>
      <c r="F7287">
        <v>4.67434647762517E-2</v>
      </c>
      <c r="G7287">
        <v>76</v>
      </c>
    </row>
    <row r="7288" spans="1:7" x14ac:dyDescent="0.25">
      <c r="A7288">
        <v>93268</v>
      </c>
      <c r="B7288" t="s">
        <v>3913</v>
      </c>
      <c r="C7288" t="s">
        <v>99</v>
      </c>
      <c r="D7288" t="s">
        <v>7095</v>
      </c>
      <c r="E7288">
        <v>127300</v>
      </c>
      <c r="F7288">
        <v>0.148916967509025</v>
      </c>
      <c r="G7288">
        <v>99</v>
      </c>
    </row>
    <row r="7289" spans="1:7" x14ac:dyDescent="0.25">
      <c r="A7289">
        <v>70452</v>
      </c>
      <c r="B7289" t="s">
        <v>6128</v>
      </c>
      <c r="C7289" t="s">
        <v>6091</v>
      </c>
      <c r="D7289" t="s">
        <v>8318</v>
      </c>
      <c r="E7289">
        <v>128500</v>
      </c>
      <c r="F7289">
        <v>-3.0188679245282998E-2</v>
      </c>
      <c r="G7289">
        <v>92</v>
      </c>
    </row>
    <row r="7290" spans="1:7" x14ac:dyDescent="0.25">
      <c r="A7290">
        <v>62948</v>
      </c>
      <c r="B7290" t="s">
        <v>5816</v>
      </c>
      <c r="C7290" t="s">
        <v>5519</v>
      </c>
      <c r="D7290" t="s">
        <v>8482</v>
      </c>
      <c r="E7290">
        <v>63400</v>
      </c>
      <c r="F7290">
        <v>-6.9016152716593199E-2</v>
      </c>
      <c r="G7290">
        <v>113.5</v>
      </c>
    </row>
    <row r="7291" spans="1:7" x14ac:dyDescent="0.25">
      <c r="A7291">
        <v>1331</v>
      </c>
      <c r="B7291" t="s">
        <v>166</v>
      </c>
      <c r="C7291" t="s">
        <v>106</v>
      </c>
      <c r="D7291" t="s">
        <v>222</v>
      </c>
      <c r="E7291">
        <v>174000</v>
      </c>
      <c r="F7291">
        <v>7.1428571428571397E-2</v>
      </c>
      <c r="G7291">
        <v>98</v>
      </c>
    </row>
    <row r="7292" spans="1:7" x14ac:dyDescent="0.25">
      <c r="A7292">
        <v>16686</v>
      </c>
      <c r="B7292" t="s">
        <v>1724</v>
      </c>
      <c r="C7292" t="s">
        <v>1538</v>
      </c>
      <c r="D7292" t="s">
        <v>1712</v>
      </c>
      <c r="E7292">
        <v>134700</v>
      </c>
      <c r="F7292">
        <v>3.9351851851851902E-2</v>
      </c>
      <c r="G7292">
        <v>78</v>
      </c>
    </row>
    <row r="7293" spans="1:7" x14ac:dyDescent="0.25">
      <c r="A7293">
        <v>95010</v>
      </c>
      <c r="B7293" t="s">
        <v>7226</v>
      </c>
      <c r="C7293" t="s">
        <v>99</v>
      </c>
      <c r="D7293" t="s">
        <v>8308</v>
      </c>
      <c r="E7293">
        <v>833300</v>
      </c>
      <c r="F7293">
        <v>-1.3379114373668E-2</v>
      </c>
      <c r="G7293">
        <v>57</v>
      </c>
    </row>
    <row r="7294" spans="1:7" x14ac:dyDescent="0.25">
      <c r="A7294">
        <v>7481</v>
      </c>
      <c r="B7294" t="s">
        <v>823</v>
      </c>
      <c r="C7294" t="s">
        <v>733</v>
      </c>
      <c r="D7294" t="s">
        <v>8250</v>
      </c>
      <c r="E7294">
        <v>693800</v>
      </c>
      <c r="F7294">
        <v>-3.8765254845656901E-3</v>
      </c>
      <c r="G7294">
        <v>126</v>
      </c>
    </row>
    <row r="7295" spans="1:7" x14ac:dyDescent="0.25">
      <c r="A7295">
        <v>75244</v>
      </c>
      <c r="B7295" t="s">
        <v>2692</v>
      </c>
      <c r="C7295" t="s">
        <v>6396</v>
      </c>
      <c r="D7295" t="s">
        <v>8262</v>
      </c>
      <c r="E7295">
        <v>470300</v>
      </c>
      <c r="F7295">
        <v>1.09630266552021E-2</v>
      </c>
      <c r="G7295">
        <v>72</v>
      </c>
    </row>
    <row r="7296" spans="1:7" x14ac:dyDescent="0.25">
      <c r="A7296">
        <v>44141</v>
      </c>
      <c r="B7296" t="s">
        <v>4226</v>
      </c>
      <c r="C7296" t="s">
        <v>4080</v>
      </c>
      <c r="D7296" t="s">
        <v>8270</v>
      </c>
      <c r="E7296">
        <v>275400</v>
      </c>
      <c r="F7296">
        <v>5.4764512595837896E-3</v>
      </c>
      <c r="G7296">
        <v>92</v>
      </c>
    </row>
    <row r="7297" spans="1:7" x14ac:dyDescent="0.25">
      <c r="A7297">
        <v>35565</v>
      </c>
      <c r="B7297" t="s">
        <v>8483</v>
      </c>
      <c r="C7297" t="s">
        <v>3568</v>
      </c>
      <c r="E7297">
        <v>67900</v>
      </c>
      <c r="F7297">
        <v>0.170689655172414</v>
      </c>
      <c r="G7297">
        <v>0</v>
      </c>
    </row>
    <row r="7298" spans="1:7" x14ac:dyDescent="0.25">
      <c r="A7298">
        <v>99218</v>
      </c>
      <c r="B7298" t="s">
        <v>7677</v>
      </c>
      <c r="C7298" t="s">
        <v>7521</v>
      </c>
      <c r="D7298" t="s">
        <v>8306</v>
      </c>
      <c r="E7298">
        <v>289200</v>
      </c>
      <c r="F7298">
        <v>0.111880046136102</v>
      </c>
      <c r="G7298">
        <v>49</v>
      </c>
    </row>
    <row r="7299" spans="1:7" x14ac:dyDescent="0.25">
      <c r="A7299">
        <v>83406</v>
      </c>
      <c r="B7299" t="s">
        <v>6651</v>
      </c>
      <c r="C7299" t="s">
        <v>6625</v>
      </c>
      <c r="D7299" t="s">
        <v>6649</v>
      </c>
      <c r="E7299">
        <v>248500</v>
      </c>
      <c r="F7299">
        <v>0.1198738170347</v>
      </c>
      <c r="G7299">
        <v>42</v>
      </c>
    </row>
    <row r="7300" spans="1:7" x14ac:dyDescent="0.25">
      <c r="A7300">
        <v>48189</v>
      </c>
      <c r="B7300" t="s">
        <v>4680</v>
      </c>
      <c r="C7300" t="s">
        <v>4633</v>
      </c>
      <c r="D7300" t="s">
        <v>4658</v>
      </c>
      <c r="E7300">
        <v>245900</v>
      </c>
      <c r="F7300">
        <v>1.8219461697722601E-2</v>
      </c>
      <c r="G7300">
        <v>63</v>
      </c>
    </row>
    <row r="7301" spans="1:7" x14ac:dyDescent="0.25">
      <c r="A7301">
        <v>30517</v>
      </c>
      <c r="B7301" t="s">
        <v>3078</v>
      </c>
      <c r="C7301" t="s">
        <v>2990</v>
      </c>
      <c r="D7301" t="s">
        <v>522</v>
      </c>
      <c r="E7301">
        <v>275900</v>
      </c>
      <c r="F7301">
        <v>3.87801204819277E-2</v>
      </c>
      <c r="G7301">
        <v>73</v>
      </c>
    </row>
    <row r="7302" spans="1:7" x14ac:dyDescent="0.25">
      <c r="A7302">
        <v>64112</v>
      </c>
      <c r="B7302" t="s">
        <v>5890</v>
      </c>
      <c r="C7302" t="s">
        <v>5817</v>
      </c>
      <c r="D7302" t="s">
        <v>5890</v>
      </c>
      <c r="E7302">
        <v>330700</v>
      </c>
      <c r="F7302">
        <v>-4.9166187464059798E-2</v>
      </c>
      <c r="G7302">
        <v>60</v>
      </c>
    </row>
    <row r="7303" spans="1:7" x14ac:dyDescent="0.25">
      <c r="A7303">
        <v>94709</v>
      </c>
      <c r="B7303" t="s">
        <v>1029</v>
      </c>
      <c r="C7303" t="s">
        <v>99</v>
      </c>
      <c r="D7303" t="s">
        <v>8253</v>
      </c>
      <c r="E7303">
        <v>1168900</v>
      </c>
      <c r="F7303">
        <v>-2.26588628762542E-2</v>
      </c>
      <c r="G7303">
        <v>38.5</v>
      </c>
    </row>
    <row r="7304" spans="1:7" x14ac:dyDescent="0.25">
      <c r="A7304">
        <v>29672</v>
      </c>
      <c r="B7304" t="s">
        <v>2965</v>
      </c>
      <c r="C7304" t="s">
        <v>2868</v>
      </c>
      <c r="D7304" t="s">
        <v>2965</v>
      </c>
      <c r="E7304">
        <v>277400</v>
      </c>
      <c r="F7304">
        <v>5.8013052936910798E-3</v>
      </c>
      <c r="G7304">
        <v>92</v>
      </c>
    </row>
    <row r="7305" spans="1:7" x14ac:dyDescent="0.25">
      <c r="A7305">
        <v>37777</v>
      </c>
      <c r="B7305" t="s">
        <v>3823</v>
      </c>
      <c r="C7305" t="s">
        <v>3692</v>
      </c>
      <c r="D7305" t="s">
        <v>3848</v>
      </c>
      <c r="E7305">
        <v>223200</v>
      </c>
      <c r="F7305">
        <v>6.7942583732057402E-2</v>
      </c>
      <c r="G7305">
        <v>74.5</v>
      </c>
    </row>
    <row r="7306" spans="1:7" x14ac:dyDescent="0.25">
      <c r="A7306">
        <v>97365</v>
      </c>
      <c r="B7306" t="s">
        <v>423</v>
      </c>
      <c r="C7306" t="s">
        <v>7409</v>
      </c>
      <c r="D7306" t="s">
        <v>423</v>
      </c>
      <c r="E7306">
        <v>292500</v>
      </c>
      <c r="F7306">
        <v>3.10186817060275E-2</v>
      </c>
      <c r="G7306">
        <v>93.5</v>
      </c>
    </row>
    <row r="7307" spans="1:7" x14ac:dyDescent="0.25">
      <c r="A7307">
        <v>61866</v>
      </c>
      <c r="B7307" t="s">
        <v>5749</v>
      </c>
      <c r="C7307" t="s">
        <v>5519</v>
      </c>
      <c r="D7307" t="s">
        <v>8372</v>
      </c>
      <c r="E7307">
        <v>74500</v>
      </c>
      <c r="F7307">
        <v>8.1190798376183995E-3</v>
      </c>
      <c r="G7307">
        <v>88</v>
      </c>
    </row>
    <row r="7308" spans="1:7" x14ac:dyDescent="0.25">
      <c r="A7308">
        <v>13421</v>
      </c>
      <c r="B7308" t="s">
        <v>1413</v>
      </c>
      <c r="C7308" t="s">
        <v>1075</v>
      </c>
      <c r="D7308" t="s">
        <v>1396</v>
      </c>
      <c r="E7308">
        <v>110800</v>
      </c>
      <c r="F7308">
        <v>3.6231884057971002E-3</v>
      </c>
      <c r="G7308">
        <v>90</v>
      </c>
    </row>
    <row r="7309" spans="1:7" x14ac:dyDescent="0.25">
      <c r="A7309">
        <v>40175</v>
      </c>
      <c r="B7309" t="s">
        <v>4028</v>
      </c>
      <c r="C7309" t="s">
        <v>4016</v>
      </c>
      <c r="D7309" t="s">
        <v>8316</v>
      </c>
      <c r="E7309">
        <v>148500</v>
      </c>
      <c r="F7309">
        <v>3.3402922755741103E-2</v>
      </c>
      <c r="G7309">
        <v>78</v>
      </c>
    </row>
    <row r="7310" spans="1:7" x14ac:dyDescent="0.25">
      <c r="A7310">
        <v>29180</v>
      </c>
      <c r="B7310" t="s">
        <v>2899</v>
      </c>
      <c r="C7310" t="s">
        <v>2868</v>
      </c>
      <c r="D7310" t="s">
        <v>1800</v>
      </c>
      <c r="E7310">
        <v>43800</v>
      </c>
      <c r="F7310">
        <v>-2.88248337028825E-2</v>
      </c>
      <c r="G7310">
        <v>77</v>
      </c>
    </row>
    <row r="7311" spans="1:7" x14ac:dyDescent="0.25">
      <c r="A7311">
        <v>1095</v>
      </c>
      <c r="B7311" t="s">
        <v>141</v>
      </c>
      <c r="C7311" t="s">
        <v>106</v>
      </c>
      <c r="D7311" t="s">
        <v>144</v>
      </c>
      <c r="E7311">
        <v>295500</v>
      </c>
      <c r="F7311">
        <v>1.4070006863418E-2</v>
      </c>
      <c r="G7311">
        <v>100.5</v>
      </c>
    </row>
    <row r="7312" spans="1:7" x14ac:dyDescent="0.25">
      <c r="A7312">
        <v>48017</v>
      </c>
      <c r="B7312" t="s">
        <v>4637</v>
      </c>
      <c r="C7312" t="s">
        <v>4633</v>
      </c>
      <c r="D7312" t="s">
        <v>8278</v>
      </c>
      <c r="E7312">
        <v>203800</v>
      </c>
      <c r="F7312">
        <v>4.0858018386108301E-2</v>
      </c>
      <c r="G7312">
        <v>53</v>
      </c>
    </row>
    <row r="7313" spans="1:7" x14ac:dyDescent="0.25">
      <c r="A7313">
        <v>25309</v>
      </c>
      <c r="B7313" t="s">
        <v>2525</v>
      </c>
      <c r="C7313" t="s">
        <v>2519</v>
      </c>
      <c r="D7313" t="s">
        <v>1740</v>
      </c>
      <c r="E7313">
        <v>110700</v>
      </c>
      <c r="F7313">
        <v>-6.2836624775583503E-3</v>
      </c>
      <c r="G7313">
        <v>96</v>
      </c>
    </row>
    <row r="7314" spans="1:7" x14ac:dyDescent="0.25">
      <c r="A7314">
        <v>85387</v>
      </c>
      <c r="B7314" t="s">
        <v>6766</v>
      </c>
      <c r="C7314" t="s">
        <v>6743</v>
      </c>
      <c r="D7314" t="s">
        <v>8264</v>
      </c>
      <c r="E7314">
        <v>342700</v>
      </c>
      <c r="F7314">
        <v>6.7933935805546894E-2</v>
      </c>
      <c r="G7314">
        <v>83</v>
      </c>
    </row>
    <row r="7315" spans="1:7" x14ac:dyDescent="0.25">
      <c r="A7315">
        <v>52003</v>
      </c>
      <c r="B7315" t="s">
        <v>5008</v>
      </c>
      <c r="C7315" t="s">
        <v>4942</v>
      </c>
      <c r="D7315" t="s">
        <v>5008</v>
      </c>
      <c r="E7315">
        <v>210000</v>
      </c>
      <c r="F7315">
        <v>7.4168797953964194E-2</v>
      </c>
      <c r="G7315">
        <v>76.5</v>
      </c>
    </row>
    <row r="7316" spans="1:7" x14ac:dyDescent="0.25">
      <c r="A7316">
        <v>75057</v>
      </c>
      <c r="B7316" t="s">
        <v>2571</v>
      </c>
      <c r="C7316" t="s">
        <v>6396</v>
      </c>
      <c r="D7316" t="s">
        <v>8262</v>
      </c>
      <c r="E7316">
        <v>215100</v>
      </c>
      <c r="F7316">
        <v>5.08060576453346E-2</v>
      </c>
      <c r="G7316">
        <v>54</v>
      </c>
    </row>
    <row r="7317" spans="1:7" x14ac:dyDescent="0.25">
      <c r="A7317">
        <v>20194</v>
      </c>
      <c r="B7317" t="s">
        <v>2088</v>
      </c>
      <c r="C7317" t="s">
        <v>2066</v>
      </c>
      <c r="D7317" t="s">
        <v>8259</v>
      </c>
      <c r="E7317">
        <v>568400</v>
      </c>
      <c r="F7317">
        <v>6.0176991150442498E-3</v>
      </c>
      <c r="G7317">
        <v>77</v>
      </c>
    </row>
    <row r="7318" spans="1:7" x14ac:dyDescent="0.25">
      <c r="A7318">
        <v>56031</v>
      </c>
      <c r="B7318" t="s">
        <v>2559</v>
      </c>
      <c r="C7318" t="s">
        <v>5260</v>
      </c>
      <c r="D7318" t="s">
        <v>2559</v>
      </c>
      <c r="E7318">
        <v>118100</v>
      </c>
      <c r="F7318">
        <v>6.8778280542986403E-2</v>
      </c>
      <c r="G7318">
        <v>79.5</v>
      </c>
    </row>
    <row r="7319" spans="1:7" x14ac:dyDescent="0.25">
      <c r="A7319">
        <v>11411</v>
      </c>
      <c r="B7319" t="s">
        <v>1074</v>
      </c>
      <c r="C7319" t="s">
        <v>1075</v>
      </c>
      <c r="D7319" t="s">
        <v>8250</v>
      </c>
      <c r="E7319">
        <v>461700</v>
      </c>
      <c r="F7319">
        <v>1.9205298013245001E-2</v>
      </c>
      <c r="G7319">
        <v>141.5</v>
      </c>
    </row>
    <row r="7320" spans="1:7" x14ac:dyDescent="0.25">
      <c r="A7320">
        <v>78256</v>
      </c>
      <c r="B7320" t="s">
        <v>3440</v>
      </c>
      <c r="C7320" t="s">
        <v>6396</v>
      </c>
      <c r="D7320" t="s">
        <v>8257</v>
      </c>
      <c r="E7320">
        <v>402600</v>
      </c>
      <c r="F7320">
        <v>-2.7247956403269801E-3</v>
      </c>
      <c r="G7320">
        <v>63</v>
      </c>
    </row>
    <row r="7321" spans="1:7" x14ac:dyDescent="0.25">
      <c r="A7321">
        <v>46113</v>
      </c>
      <c r="B7321" t="s">
        <v>4431</v>
      </c>
      <c r="C7321" t="s">
        <v>4413</v>
      </c>
      <c r="D7321" t="s">
        <v>8292</v>
      </c>
      <c r="E7321">
        <v>169200</v>
      </c>
      <c r="F7321">
        <v>9.7276264591439704E-2</v>
      </c>
      <c r="G7321">
        <v>55</v>
      </c>
    </row>
    <row r="7322" spans="1:7" x14ac:dyDescent="0.25">
      <c r="A7322">
        <v>64772</v>
      </c>
      <c r="B7322" t="s">
        <v>4966</v>
      </c>
      <c r="C7322" t="s">
        <v>5817</v>
      </c>
      <c r="E7322">
        <v>84200</v>
      </c>
      <c r="F7322">
        <v>5.2499999999999998E-2</v>
      </c>
      <c r="G7322">
        <v>0</v>
      </c>
    </row>
    <row r="7323" spans="1:7" x14ac:dyDescent="0.25">
      <c r="A7323">
        <v>55130</v>
      </c>
      <c r="B7323" t="s">
        <v>5296</v>
      </c>
      <c r="C7323" t="s">
        <v>5260</v>
      </c>
      <c r="D7323" t="s">
        <v>8314</v>
      </c>
      <c r="E7323">
        <v>182900</v>
      </c>
      <c r="F7323">
        <v>4.6338672768878701E-2</v>
      </c>
      <c r="G7323">
        <v>67</v>
      </c>
    </row>
    <row r="7324" spans="1:7" x14ac:dyDescent="0.25">
      <c r="A7324">
        <v>1835</v>
      </c>
      <c r="B7324" t="s">
        <v>253</v>
      </c>
      <c r="C7324" t="s">
        <v>106</v>
      </c>
      <c r="D7324" t="s">
        <v>8271</v>
      </c>
      <c r="E7324">
        <v>329700</v>
      </c>
      <c r="F7324">
        <v>1.5711645101663601E-2</v>
      </c>
      <c r="G7324">
        <v>71</v>
      </c>
    </row>
    <row r="7325" spans="1:7" x14ac:dyDescent="0.25">
      <c r="A7325">
        <v>6461</v>
      </c>
      <c r="B7325" t="s">
        <v>238</v>
      </c>
      <c r="C7325" t="s">
        <v>678</v>
      </c>
      <c r="D7325" t="s">
        <v>8313</v>
      </c>
      <c r="E7325">
        <v>301600</v>
      </c>
      <c r="F7325">
        <v>3.8209982788296001E-2</v>
      </c>
      <c r="G7325">
        <v>97.5</v>
      </c>
    </row>
    <row r="7326" spans="1:7" x14ac:dyDescent="0.25">
      <c r="A7326">
        <v>86327</v>
      </c>
      <c r="B7326" t="s">
        <v>6809</v>
      </c>
      <c r="C7326" t="s">
        <v>6743</v>
      </c>
      <c r="D7326" t="s">
        <v>5153</v>
      </c>
      <c r="E7326">
        <v>290900</v>
      </c>
      <c r="F7326">
        <v>5.7433660487095597E-2</v>
      </c>
      <c r="G7326">
        <v>87.5</v>
      </c>
    </row>
    <row r="7327" spans="1:7" x14ac:dyDescent="0.25">
      <c r="A7327">
        <v>79412</v>
      </c>
      <c r="B7327" t="s">
        <v>8322</v>
      </c>
      <c r="C7327" t="s">
        <v>6396</v>
      </c>
      <c r="D7327" t="s">
        <v>8322</v>
      </c>
      <c r="E7327">
        <v>81200</v>
      </c>
      <c r="F7327">
        <v>4.6391752577319603E-2</v>
      </c>
      <c r="G7327">
        <v>0</v>
      </c>
    </row>
    <row r="7328" spans="1:7" x14ac:dyDescent="0.25">
      <c r="A7328">
        <v>44718</v>
      </c>
      <c r="B7328" t="s">
        <v>294</v>
      </c>
      <c r="C7328" t="s">
        <v>4080</v>
      </c>
      <c r="D7328" t="s">
        <v>8330</v>
      </c>
      <c r="E7328">
        <v>230800</v>
      </c>
      <c r="F7328">
        <v>4.29281518300949E-2</v>
      </c>
      <c r="G7328">
        <v>71</v>
      </c>
    </row>
    <row r="7329" spans="1:7" x14ac:dyDescent="0.25">
      <c r="A7329">
        <v>35750</v>
      </c>
      <c r="B7329" t="s">
        <v>3623</v>
      </c>
      <c r="C7329" t="s">
        <v>3568</v>
      </c>
      <c r="D7329" t="s">
        <v>3620</v>
      </c>
      <c r="E7329">
        <v>139500</v>
      </c>
      <c r="F7329">
        <v>3.9493293591654197E-2</v>
      </c>
      <c r="G7329">
        <v>0</v>
      </c>
    </row>
    <row r="7330" spans="1:7" x14ac:dyDescent="0.25">
      <c r="A7330">
        <v>53074</v>
      </c>
      <c r="B7330" t="s">
        <v>1138</v>
      </c>
      <c r="C7330" t="s">
        <v>5049</v>
      </c>
      <c r="D7330" t="s">
        <v>8331</v>
      </c>
      <c r="E7330">
        <v>213000</v>
      </c>
      <c r="F7330">
        <v>7.0351758793969807E-2</v>
      </c>
      <c r="G7330">
        <v>58</v>
      </c>
    </row>
    <row r="7331" spans="1:7" x14ac:dyDescent="0.25">
      <c r="A7331">
        <v>44119</v>
      </c>
      <c r="B7331" t="s">
        <v>2568</v>
      </c>
      <c r="C7331" t="s">
        <v>4080</v>
      </c>
      <c r="D7331" t="s">
        <v>8270</v>
      </c>
      <c r="E7331">
        <v>72300</v>
      </c>
      <c r="F7331">
        <v>5.5474452554744501E-2</v>
      </c>
      <c r="G7331">
        <v>99</v>
      </c>
    </row>
    <row r="7332" spans="1:7" x14ac:dyDescent="0.25">
      <c r="A7332">
        <v>5602</v>
      </c>
      <c r="B7332" t="s">
        <v>657</v>
      </c>
      <c r="C7332" t="s">
        <v>641</v>
      </c>
      <c r="D7332" t="s">
        <v>109</v>
      </c>
      <c r="E7332">
        <v>259600</v>
      </c>
      <c r="F7332">
        <v>7.3614557485525201E-2</v>
      </c>
      <c r="G7332">
        <v>97</v>
      </c>
    </row>
    <row r="7333" spans="1:7" x14ac:dyDescent="0.25">
      <c r="A7333">
        <v>14901</v>
      </c>
      <c r="B7333" t="s">
        <v>1537</v>
      </c>
      <c r="C7333" t="s">
        <v>1075</v>
      </c>
      <c r="D7333" t="s">
        <v>1537</v>
      </c>
      <c r="E7333">
        <v>62100</v>
      </c>
      <c r="F7333">
        <v>3.2310177705977398E-3</v>
      </c>
      <c r="G7333">
        <v>111</v>
      </c>
    </row>
    <row r="7334" spans="1:7" x14ac:dyDescent="0.25">
      <c r="A7334">
        <v>10470</v>
      </c>
      <c r="B7334" t="s">
        <v>1074</v>
      </c>
      <c r="C7334" t="s">
        <v>1075</v>
      </c>
      <c r="D7334" t="s">
        <v>8250</v>
      </c>
      <c r="E7334">
        <v>483100</v>
      </c>
      <c r="F7334">
        <v>3.8701354547409202E-2</v>
      </c>
      <c r="G7334">
        <v>160</v>
      </c>
    </row>
    <row r="7335" spans="1:7" x14ac:dyDescent="0.25">
      <c r="A7335">
        <v>2632</v>
      </c>
      <c r="B7335" t="s">
        <v>375</v>
      </c>
      <c r="C7335" t="s">
        <v>106</v>
      </c>
      <c r="D7335" t="s">
        <v>8416</v>
      </c>
      <c r="E7335">
        <v>377100</v>
      </c>
      <c r="F7335">
        <v>2.6681187040566299E-2</v>
      </c>
      <c r="G7335">
        <v>88</v>
      </c>
    </row>
    <row r="7336" spans="1:7" x14ac:dyDescent="0.25">
      <c r="A7336">
        <v>23509</v>
      </c>
      <c r="B7336" t="s">
        <v>308</v>
      </c>
      <c r="C7336" t="s">
        <v>2066</v>
      </c>
      <c r="D7336" t="s">
        <v>8266</v>
      </c>
      <c r="E7336">
        <v>165800</v>
      </c>
      <c r="F7336">
        <v>4.6717171717171699E-2</v>
      </c>
      <c r="G7336">
        <v>78</v>
      </c>
    </row>
    <row r="7337" spans="1:7" x14ac:dyDescent="0.25">
      <c r="A7337">
        <v>38556</v>
      </c>
      <c r="B7337" t="s">
        <v>421</v>
      </c>
      <c r="C7337" t="s">
        <v>3692</v>
      </c>
      <c r="E7337">
        <v>84900</v>
      </c>
      <c r="F7337">
        <v>9.5483870967741899E-2</v>
      </c>
      <c r="G7337">
        <v>152</v>
      </c>
    </row>
    <row r="7338" spans="1:7" x14ac:dyDescent="0.25">
      <c r="A7338">
        <v>33843</v>
      </c>
      <c r="B7338" t="s">
        <v>3477</v>
      </c>
      <c r="C7338" t="s">
        <v>3212</v>
      </c>
      <c r="D7338" t="s">
        <v>8337</v>
      </c>
      <c r="E7338">
        <v>80400</v>
      </c>
      <c r="F7338">
        <v>8.2099596231493904E-2</v>
      </c>
      <c r="G7338">
        <v>79</v>
      </c>
    </row>
    <row r="7339" spans="1:7" x14ac:dyDescent="0.25">
      <c r="A7339">
        <v>28551</v>
      </c>
      <c r="B7339" t="s">
        <v>1306</v>
      </c>
      <c r="C7339" t="s">
        <v>2564</v>
      </c>
      <c r="D7339" t="s">
        <v>2791</v>
      </c>
      <c r="E7339">
        <v>114700</v>
      </c>
      <c r="F7339">
        <v>0.12121212121212099</v>
      </c>
      <c r="G7339">
        <v>119</v>
      </c>
    </row>
    <row r="7340" spans="1:7" x14ac:dyDescent="0.25">
      <c r="A7340">
        <v>20650</v>
      </c>
      <c r="B7340" t="s">
        <v>2107</v>
      </c>
      <c r="C7340" t="s">
        <v>101</v>
      </c>
      <c r="D7340" t="s">
        <v>8432</v>
      </c>
      <c r="E7340">
        <v>349800</v>
      </c>
      <c r="F7340">
        <v>2.4904775857017301E-2</v>
      </c>
      <c r="G7340">
        <v>82</v>
      </c>
    </row>
    <row r="7341" spans="1:7" x14ac:dyDescent="0.25">
      <c r="A7341">
        <v>13066</v>
      </c>
      <c r="B7341" t="s">
        <v>1374</v>
      </c>
      <c r="C7341" t="s">
        <v>1075</v>
      </c>
      <c r="D7341" t="s">
        <v>1396</v>
      </c>
      <c r="E7341">
        <v>211200</v>
      </c>
      <c r="F7341">
        <v>7.1530758226037196E-3</v>
      </c>
      <c r="G7341">
        <v>86</v>
      </c>
    </row>
    <row r="7342" spans="1:7" x14ac:dyDescent="0.25">
      <c r="A7342">
        <v>18512</v>
      </c>
      <c r="B7342" t="s">
        <v>1916</v>
      </c>
      <c r="C7342" t="s">
        <v>1538</v>
      </c>
      <c r="D7342" t="s">
        <v>8358</v>
      </c>
      <c r="E7342">
        <v>106800</v>
      </c>
      <c r="F7342">
        <v>-5.7369814651367999E-2</v>
      </c>
      <c r="G7342">
        <v>114</v>
      </c>
    </row>
    <row r="7343" spans="1:7" x14ac:dyDescent="0.25">
      <c r="A7343">
        <v>24055</v>
      </c>
      <c r="B7343" t="s">
        <v>2439</v>
      </c>
      <c r="C7343" t="s">
        <v>2066</v>
      </c>
      <c r="D7343" t="s">
        <v>2460</v>
      </c>
      <c r="E7343">
        <v>75200</v>
      </c>
      <c r="F7343">
        <v>1.4844804318488501E-2</v>
      </c>
      <c r="G7343">
        <v>111.5</v>
      </c>
    </row>
    <row r="7344" spans="1:7" x14ac:dyDescent="0.25">
      <c r="A7344">
        <v>55107</v>
      </c>
      <c r="B7344" t="s">
        <v>5296</v>
      </c>
      <c r="C7344" t="s">
        <v>5260</v>
      </c>
      <c r="D7344" t="s">
        <v>8314</v>
      </c>
      <c r="E7344">
        <v>194100</v>
      </c>
      <c r="F7344">
        <v>2.53565768621236E-2</v>
      </c>
      <c r="G7344">
        <v>66</v>
      </c>
    </row>
    <row r="7345" spans="1:7" x14ac:dyDescent="0.25">
      <c r="A7345">
        <v>84014</v>
      </c>
      <c r="B7345" t="s">
        <v>3154</v>
      </c>
      <c r="C7345" t="s">
        <v>6693</v>
      </c>
      <c r="D7345" t="s">
        <v>8321</v>
      </c>
      <c r="E7345">
        <v>381600</v>
      </c>
      <c r="F7345">
        <v>3.7238379994563697E-2</v>
      </c>
      <c r="G7345">
        <v>47</v>
      </c>
    </row>
    <row r="7346" spans="1:7" x14ac:dyDescent="0.25">
      <c r="A7346">
        <v>21620</v>
      </c>
      <c r="B7346" t="s">
        <v>2247</v>
      </c>
      <c r="C7346" t="s">
        <v>101</v>
      </c>
      <c r="E7346">
        <v>222200</v>
      </c>
      <c r="F7346">
        <v>3.9775386055217597E-2</v>
      </c>
      <c r="G7346">
        <v>125</v>
      </c>
    </row>
    <row r="7347" spans="1:7" x14ac:dyDescent="0.25">
      <c r="A7347">
        <v>10965</v>
      </c>
      <c r="B7347" t="s">
        <v>1113</v>
      </c>
      <c r="C7347" t="s">
        <v>1075</v>
      </c>
      <c r="D7347" t="s">
        <v>8250</v>
      </c>
      <c r="E7347">
        <v>438700</v>
      </c>
      <c r="F7347">
        <v>5.96193533593213E-3</v>
      </c>
      <c r="G7347">
        <v>129</v>
      </c>
    </row>
    <row r="7348" spans="1:7" x14ac:dyDescent="0.25">
      <c r="A7348">
        <v>72227</v>
      </c>
      <c r="B7348" t="s">
        <v>6233</v>
      </c>
      <c r="C7348" t="s">
        <v>6206</v>
      </c>
      <c r="D7348" t="s">
        <v>8326</v>
      </c>
      <c r="E7348">
        <v>185100</v>
      </c>
      <c r="F7348">
        <v>-1.3326226012793201E-2</v>
      </c>
      <c r="G7348">
        <v>82</v>
      </c>
    </row>
    <row r="7349" spans="1:7" x14ac:dyDescent="0.25">
      <c r="A7349">
        <v>78219</v>
      </c>
      <c r="B7349" t="s">
        <v>6495</v>
      </c>
      <c r="C7349" t="s">
        <v>6396</v>
      </c>
      <c r="D7349" t="s">
        <v>8257</v>
      </c>
      <c r="E7349">
        <v>128700</v>
      </c>
      <c r="F7349">
        <v>0.12993854258121201</v>
      </c>
      <c r="G7349">
        <v>64</v>
      </c>
    </row>
    <row r="7350" spans="1:7" x14ac:dyDescent="0.25">
      <c r="A7350">
        <v>95338</v>
      </c>
      <c r="B7350" t="s">
        <v>7259</v>
      </c>
      <c r="C7350" t="s">
        <v>99</v>
      </c>
      <c r="E7350">
        <v>244000</v>
      </c>
      <c r="F7350">
        <v>2.6072329688814101E-2</v>
      </c>
      <c r="G7350">
        <v>77</v>
      </c>
    </row>
    <row r="7351" spans="1:7" x14ac:dyDescent="0.25">
      <c r="A7351">
        <v>78248</v>
      </c>
      <c r="B7351" t="s">
        <v>3440</v>
      </c>
      <c r="C7351" t="s">
        <v>6396</v>
      </c>
      <c r="D7351" t="s">
        <v>8257</v>
      </c>
      <c r="E7351">
        <v>364400</v>
      </c>
      <c r="F7351">
        <v>1.16601887840089E-2</v>
      </c>
      <c r="G7351">
        <v>67.5</v>
      </c>
    </row>
    <row r="7352" spans="1:7" x14ac:dyDescent="0.25">
      <c r="A7352">
        <v>11953</v>
      </c>
      <c r="B7352" t="s">
        <v>1228</v>
      </c>
      <c r="C7352" t="s">
        <v>1075</v>
      </c>
      <c r="D7352" t="s">
        <v>8250</v>
      </c>
      <c r="E7352">
        <v>284400</v>
      </c>
      <c r="F7352">
        <v>8.3841463414634207E-2</v>
      </c>
      <c r="G7352">
        <v>111</v>
      </c>
    </row>
    <row r="7353" spans="1:7" x14ac:dyDescent="0.25">
      <c r="A7353">
        <v>49079</v>
      </c>
      <c r="B7353" t="s">
        <v>4791</v>
      </c>
      <c r="C7353" t="s">
        <v>4633</v>
      </c>
      <c r="D7353" t="s">
        <v>8339</v>
      </c>
      <c r="E7353">
        <v>156100</v>
      </c>
      <c r="F7353">
        <v>0.19069412662089999</v>
      </c>
      <c r="G7353">
        <v>72</v>
      </c>
    </row>
    <row r="7354" spans="1:7" x14ac:dyDescent="0.25">
      <c r="A7354">
        <v>1864</v>
      </c>
      <c r="B7354" t="s">
        <v>260</v>
      </c>
      <c r="C7354" t="s">
        <v>106</v>
      </c>
      <c r="D7354" t="s">
        <v>8271</v>
      </c>
      <c r="E7354">
        <v>535700</v>
      </c>
      <c r="F7354">
        <v>1.68287210172027E-3</v>
      </c>
      <c r="G7354">
        <v>64.5</v>
      </c>
    </row>
    <row r="7355" spans="1:7" x14ac:dyDescent="0.25">
      <c r="A7355">
        <v>3106</v>
      </c>
      <c r="B7355" t="s">
        <v>469</v>
      </c>
      <c r="C7355" t="s">
        <v>444</v>
      </c>
      <c r="D7355" t="s">
        <v>230</v>
      </c>
      <c r="E7355">
        <v>286300</v>
      </c>
      <c r="F7355">
        <v>6.9480762047067601E-2</v>
      </c>
      <c r="G7355">
        <v>60.5</v>
      </c>
    </row>
    <row r="7356" spans="1:7" x14ac:dyDescent="0.25">
      <c r="A7356">
        <v>33966</v>
      </c>
      <c r="B7356" t="s">
        <v>3487</v>
      </c>
      <c r="C7356" t="s">
        <v>3212</v>
      </c>
      <c r="D7356" t="s">
        <v>8280</v>
      </c>
      <c r="E7356">
        <v>221500</v>
      </c>
      <c r="F7356">
        <v>-2.3799030409872201E-2</v>
      </c>
      <c r="G7356">
        <v>140</v>
      </c>
    </row>
    <row r="7357" spans="1:7" x14ac:dyDescent="0.25">
      <c r="A7357">
        <v>36541</v>
      </c>
      <c r="B7357" t="s">
        <v>3665</v>
      </c>
      <c r="C7357" t="s">
        <v>3568</v>
      </c>
      <c r="D7357" t="s">
        <v>3679</v>
      </c>
      <c r="E7357">
        <v>131100</v>
      </c>
      <c r="F7357">
        <v>-6.0652009097801399E-3</v>
      </c>
      <c r="G7357">
        <v>91</v>
      </c>
    </row>
    <row r="7358" spans="1:7" x14ac:dyDescent="0.25">
      <c r="A7358">
        <v>13215</v>
      </c>
      <c r="B7358" t="s">
        <v>1400</v>
      </c>
      <c r="C7358" t="s">
        <v>1075</v>
      </c>
      <c r="D7358" t="s">
        <v>1396</v>
      </c>
      <c r="E7358">
        <v>200700</v>
      </c>
      <c r="F7358">
        <v>5.1886792452830198E-2</v>
      </c>
      <c r="G7358">
        <v>87</v>
      </c>
    </row>
    <row r="7359" spans="1:7" x14ac:dyDescent="0.25">
      <c r="A7359">
        <v>17517</v>
      </c>
      <c r="B7359" t="s">
        <v>1802</v>
      </c>
      <c r="C7359" t="s">
        <v>1538</v>
      </c>
      <c r="D7359" t="s">
        <v>205</v>
      </c>
      <c r="E7359">
        <v>213900</v>
      </c>
      <c r="F7359">
        <v>6.6832917705735698E-2</v>
      </c>
      <c r="G7359">
        <v>69</v>
      </c>
    </row>
    <row r="7360" spans="1:7" x14ac:dyDescent="0.25">
      <c r="A7360">
        <v>40444</v>
      </c>
      <c r="B7360" t="s">
        <v>205</v>
      </c>
      <c r="C7360" t="s">
        <v>4016</v>
      </c>
      <c r="E7360">
        <v>137400</v>
      </c>
      <c r="F7360">
        <v>0.10806451612903201</v>
      </c>
      <c r="G7360">
        <v>60.5</v>
      </c>
    </row>
    <row r="7361" spans="1:7" x14ac:dyDescent="0.25">
      <c r="A7361">
        <v>27358</v>
      </c>
      <c r="B7361" t="s">
        <v>2617</v>
      </c>
      <c r="C7361" t="s">
        <v>2564</v>
      </c>
      <c r="D7361" t="s">
        <v>8289</v>
      </c>
      <c r="E7361">
        <v>310000</v>
      </c>
      <c r="F7361">
        <v>4.9779884862851301E-2</v>
      </c>
      <c r="G7361">
        <v>97</v>
      </c>
    </row>
    <row r="7362" spans="1:7" x14ac:dyDescent="0.25">
      <c r="A7362">
        <v>38572</v>
      </c>
      <c r="B7362" t="s">
        <v>3633</v>
      </c>
      <c r="C7362" t="s">
        <v>3692</v>
      </c>
      <c r="D7362" t="s">
        <v>3633</v>
      </c>
      <c r="E7362">
        <v>142100</v>
      </c>
      <c r="F7362">
        <v>6.5217391304347797E-2</v>
      </c>
      <c r="G7362">
        <v>94</v>
      </c>
    </row>
    <row r="7363" spans="1:7" x14ac:dyDescent="0.25">
      <c r="A7363">
        <v>33955</v>
      </c>
      <c r="B7363" t="s">
        <v>3498</v>
      </c>
      <c r="C7363" t="s">
        <v>3212</v>
      </c>
      <c r="D7363" t="s">
        <v>3498</v>
      </c>
      <c r="E7363">
        <v>260500</v>
      </c>
      <c r="F7363">
        <v>-1.77224736048265E-2</v>
      </c>
      <c r="G7363">
        <v>204</v>
      </c>
    </row>
    <row r="7364" spans="1:7" x14ac:dyDescent="0.25">
      <c r="A7364">
        <v>95252</v>
      </c>
      <c r="B7364" t="s">
        <v>5465</v>
      </c>
      <c r="C7364" t="s">
        <v>99</v>
      </c>
      <c r="E7364">
        <v>309700</v>
      </c>
      <c r="F7364">
        <v>2.2112211221122099E-2</v>
      </c>
      <c r="G7364">
        <v>93.5</v>
      </c>
    </row>
    <row r="7365" spans="1:7" x14ac:dyDescent="0.25">
      <c r="A7365">
        <v>48118</v>
      </c>
      <c r="B7365" t="s">
        <v>321</v>
      </c>
      <c r="C7365" t="s">
        <v>4633</v>
      </c>
      <c r="D7365" t="s">
        <v>4658</v>
      </c>
      <c r="E7365">
        <v>279100</v>
      </c>
      <c r="F7365">
        <v>3.3703703703703701E-2</v>
      </c>
      <c r="G7365">
        <v>63</v>
      </c>
    </row>
    <row r="7366" spans="1:7" x14ac:dyDescent="0.25">
      <c r="A7366">
        <v>76707</v>
      </c>
      <c r="B7366" t="s">
        <v>3037</v>
      </c>
      <c r="C7366" t="s">
        <v>6396</v>
      </c>
      <c r="D7366" t="s">
        <v>3037</v>
      </c>
      <c r="E7366">
        <v>80300</v>
      </c>
      <c r="F7366">
        <v>5.3805774278215202E-2</v>
      </c>
      <c r="G7366">
        <v>70.5</v>
      </c>
    </row>
    <row r="7367" spans="1:7" x14ac:dyDescent="0.25">
      <c r="A7367">
        <v>91436</v>
      </c>
      <c r="B7367" t="s">
        <v>98</v>
      </c>
      <c r="C7367" t="s">
        <v>99</v>
      </c>
      <c r="D7367" t="s">
        <v>8256</v>
      </c>
      <c r="E7367">
        <v>1617800</v>
      </c>
      <c r="F7367">
        <v>-2.01090248334343E-2</v>
      </c>
      <c r="G7367">
        <v>83</v>
      </c>
    </row>
    <row r="7368" spans="1:7" x14ac:dyDescent="0.25">
      <c r="A7368">
        <v>15061</v>
      </c>
      <c r="B7368" t="s">
        <v>7867</v>
      </c>
      <c r="C7368" t="s">
        <v>1538</v>
      </c>
      <c r="D7368" t="s">
        <v>1587</v>
      </c>
      <c r="E7368">
        <v>148200</v>
      </c>
      <c r="F7368">
        <v>1.85567010309278E-2</v>
      </c>
      <c r="G7368">
        <v>78</v>
      </c>
    </row>
    <row r="7369" spans="1:7" x14ac:dyDescent="0.25">
      <c r="A7369">
        <v>87015</v>
      </c>
      <c r="B7369" t="s">
        <v>1844</v>
      </c>
      <c r="C7369" t="s">
        <v>6816</v>
      </c>
      <c r="D7369" t="s">
        <v>6488</v>
      </c>
      <c r="E7369">
        <v>261500</v>
      </c>
      <c r="F7369">
        <v>7.9686209744013206E-2</v>
      </c>
      <c r="G7369">
        <v>90</v>
      </c>
    </row>
    <row r="7370" spans="1:7" x14ac:dyDescent="0.25">
      <c r="A7370">
        <v>11426</v>
      </c>
      <c r="B7370" t="s">
        <v>1074</v>
      </c>
      <c r="C7370" t="s">
        <v>1075</v>
      </c>
      <c r="D7370" t="s">
        <v>8250</v>
      </c>
      <c r="E7370">
        <v>617700</v>
      </c>
      <c r="F7370">
        <v>2.0317145688800799E-2</v>
      </c>
      <c r="G7370">
        <v>160</v>
      </c>
    </row>
    <row r="7371" spans="1:7" x14ac:dyDescent="0.25">
      <c r="A7371">
        <v>74467</v>
      </c>
      <c r="B7371" t="s">
        <v>6368</v>
      </c>
      <c r="C7371" t="s">
        <v>6269</v>
      </c>
      <c r="D7371" t="s">
        <v>6347</v>
      </c>
      <c r="E7371">
        <v>83400</v>
      </c>
      <c r="F7371">
        <v>2.3312883435582799E-2</v>
      </c>
      <c r="G7371">
        <v>89</v>
      </c>
    </row>
    <row r="7372" spans="1:7" x14ac:dyDescent="0.25">
      <c r="A7372">
        <v>21704</v>
      </c>
      <c r="B7372" t="s">
        <v>2270</v>
      </c>
      <c r="C7372" t="s">
        <v>101</v>
      </c>
      <c r="D7372" t="s">
        <v>8259</v>
      </c>
      <c r="E7372">
        <v>416200</v>
      </c>
      <c r="F7372">
        <v>1.9348518246387499E-2</v>
      </c>
      <c r="G7372">
        <v>91</v>
      </c>
    </row>
    <row r="7373" spans="1:7" x14ac:dyDescent="0.25">
      <c r="A7373">
        <v>1527</v>
      </c>
      <c r="B7373" t="s">
        <v>207</v>
      </c>
      <c r="C7373" t="s">
        <v>106</v>
      </c>
      <c r="D7373" t="s">
        <v>222</v>
      </c>
      <c r="E7373">
        <v>300700</v>
      </c>
      <c r="F7373">
        <v>4.33726578764747E-2</v>
      </c>
      <c r="G7373">
        <v>70</v>
      </c>
    </row>
    <row r="7374" spans="1:7" x14ac:dyDescent="0.25">
      <c r="A7374">
        <v>28748</v>
      </c>
      <c r="B7374" t="s">
        <v>206</v>
      </c>
      <c r="C7374" t="s">
        <v>2564</v>
      </c>
      <c r="D7374" t="s">
        <v>2862</v>
      </c>
      <c r="E7374">
        <v>267800</v>
      </c>
      <c r="F7374">
        <v>7.7665995975855107E-2</v>
      </c>
      <c r="G7374">
        <v>178.5</v>
      </c>
    </row>
    <row r="7375" spans="1:7" x14ac:dyDescent="0.25">
      <c r="A7375">
        <v>7059</v>
      </c>
      <c r="B7375" t="s">
        <v>138</v>
      </c>
      <c r="C7375" t="s">
        <v>733</v>
      </c>
      <c r="D7375" t="s">
        <v>8250</v>
      </c>
      <c r="E7375">
        <v>735600</v>
      </c>
      <c r="F7375">
        <v>-1.4205306888233699E-2</v>
      </c>
      <c r="G7375">
        <v>155</v>
      </c>
    </row>
    <row r="7376" spans="1:7" x14ac:dyDescent="0.25">
      <c r="A7376">
        <v>2382</v>
      </c>
      <c r="B7376" t="s">
        <v>350</v>
      </c>
      <c r="C7376" t="s">
        <v>106</v>
      </c>
      <c r="D7376" t="s">
        <v>8271</v>
      </c>
      <c r="E7376">
        <v>346700</v>
      </c>
      <c r="F7376">
        <v>4.3962661848840699E-2</v>
      </c>
      <c r="G7376">
        <v>67</v>
      </c>
    </row>
    <row r="7377" spans="1:7" x14ac:dyDescent="0.25">
      <c r="A7377">
        <v>1850</v>
      </c>
      <c r="B7377" t="s">
        <v>258</v>
      </c>
      <c r="C7377" t="s">
        <v>106</v>
      </c>
      <c r="D7377" t="s">
        <v>8271</v>
      </c>
      <c r="E7377">
        <v>257100</v>
      </c>
      <c r="F7377">
        <v>3.04609218436874E-2</v>
      </c>
      <c r="G7377">
        <v>64.5</v>
      </c>
    </row>
    <row r="7378" spans="1:7" x14ac:dyDescent="0.25">
      <c r="A7378">
        <v>47601</v>
      </c>
      <c r="B7378" t="s">
        <v>1403</v>
      </c>
      <c r="C7378" t="s">
        <v>4413</v>
      </c>
      <c r="D7378" t="s">
        <v>4613</v>
      </c>
      <c r="E7378">
        <v>134200</v>
      </c>
      <c r="F7378">
        <v>0.13153456998313701</v>
      </c>
      <c r="G7378">
        <v>56</v>
      </c>
    </row>
    <row r="7379" spans="1:7" x14ac:dyDescent="0.25">
      <c r="A7379">
        <v>48001</v>
      </c>
      <c r="B7379" t="s">
        <v>4632</v>
      </c>
      <c r="C7379" t="s">
        <v>4633</v>
      </c>
      <c r="D7379" t="s">
        <v>8278</v>
      </c>
      <c r="E7379">
        <v>174200</v>
      </c>
      <c r="F7379">
        <v>0.101834282099937</v>
      </c>
      <c r="G7379">
        <v>86</v>
      </c>
    </row>
    <row r="7380" spans="1:7" x14ac:dyDescent="0.25">
      <c r="A7380">
        <v>35180</v>
      </c>
      <c r="B7380" t="s">
        <v>3600</v>
      </c>
      <c r="C7380" t="s">
        <v>3568</v>
      </c>
      <c r="D7380" t="s">
        <v>8299</v>
      </c>
      <c r="E7380">
        <v>152900</v>
      </c>
      <c r="F7380">
        <v>7.0728291316526595E-2</v>
      </c>
      <c r="G7380">
        <v>88.5</v>
      </c>
    </row>
    <row r="7381" spans="1:7" x14ac:dyDescent="0.25">
      <c r="A7381">
        <v>72714</v>
      </c>
      <c r="B7381" t="s">
        <v>6251</v>
      </c>
      <c r="C7381" t="s">
        <v>6206</v>
      </c>
      <c r="D7381" t="s">
        <v>8340</v>
      </c>
      <c r="E7381">
        <v>174200</v>
      </c>
      <c r="F7381">
        <v>7.2660098522167496E-2</v>
      </c>
      <c r="G7381">
        <v>74</v>
      </c>
    </row>
    <row r="7382" spans="1:7" x14ac:dyDescent="0.25">
      <c r="A7382">
        <v>14843</v>
      </c>
      <c r="B7382" t="s">
        <v>1527</v>
      </c>
      <c r="C7382" t="s">
        <v>1075</v>
      </c>
      <c r="D7382" t="s">
        <v>8441</v>
      </c>
      <c r="E7382">
        <v>69000</v>
      </c>
      <c r="F7382">
        <v>5.6661562021439502E-2</v>
      </c>
      <c r="G7382">
        <v>99</v>
      </c>
    </row>
    <row r="7383" spans="1:7" x14ac:dyDescent="0.25">
      <c r="A7383">
        <v>20132</v>
      </c>
      <c r="B7383" t="s">
        <v>2074</v>
      </c>
      <c r="C7383" t="s">
        <v>2066</v>
      </c>
      <c r="D7383" t="s">
        <v>8259</v>
      </c>
      <c r="E7383">
        <v>548700</v>
      </c>
      <c r="F7383">
        <v>3.35279713693728E-2</v>
      </c>
      <c r="G7383">
        <v>88</v>
      </c>
    </row>
    <row r="7384" spans="1:7" x14ac:dyDescent="0.25">
      <c r="A7384">
        <v>52627</v>
      </c>
      <c r="B7384" t="s">
        <v>9185</v>
      </c>
      <c r="C7384" t="s">
        <v>4942</v>
      </c>
      <c r="D7384" t="s">
        <v>8712</v>
      </c>
      <c r="E7384">
        <v>84000</v>
      </c>
      <c r="F7384">
        <v>4.47761194029851E-2</v>
      </c>
      <c r="G7384">
        <v>0</v>
      </c>
    </row>
    <row r="7385" spans="1:7" x14ac:dyDescent="0.25">
      <c r="A7385">
        <v>50111</v>
      </c>
      <c r="B7385" t="s">
        <v>4955</v>
      </c>
      <c r="C7385" t="s">
        <v>4942</v>
      </c>
      <c r="D7385" t="s">
        <v>8371</v>
      </c>
      <c r="E7385">
        <v>250200</v>
      </c>
      <c r="F7385">
        <v>2.3312883435582799E-2</v>
      </c>
      <c r="G7385">
        <v>88</v>
      </c>
    </row>
    <row r="7386" spans="1:7" x14ac:dyDescent="0.25">
      <c r="A7386">
        <v>24121</v>
      </c>
      <c r="B7386" t="s">
        <v>2461</v>
      </c>
      <c r="C7386" t="s">
        <v>2066</v>
      </c>
      <c r="D7386" t="s">
        <v>2494</v>
      </c>
      <c r="E7386">
        <v>340800</v>
      </c>
      <c r="F7386">
        <v>4.3158861340679498E-2</v>
      </c>
      <c r="G7386">
        <v>129.5</v>
      </c>
    </row>
    <row r="7387" spans="1:7" x14ac:dyDescent="0.25">
      <c r="A7387">
        <v>73122</v>
      </c>
      <c r="B7387" t="s">
        <v>6298</v>
      </c>
      <c r="C7387" t="s">
        <v>6269</v>
      </c>
      <c r="D7387" t="s">
        <v>6295</v>
      </c>
      <c r="E7387">
        <v>129000</v>
      </c>
      <c r="F7387">
        <v>7.2319201995012503E-2</v>
      </c>
      <c r="G7387">
        <v>56</v>
      </c>
    </row>
    <row r="7388" spans="1:7" x14ac:dyDescent="0.25">
      <c r="A7388">
        <v>98363</v>
      </c>
      <c r="B7388" t="s">
        <v>7589</v>
      </c>
      <c r="C7388" t="s">
        <v>7521</v>
      </c>
      <c r="D7388" t="s">
        <v>7589</v>
      </c>
      <c r="E7388">
        <v>258200</v>
      </c>
      <c r="F7388">
        <v>5.8196721311475401E-2</v>
      </c>
      <c r="G7388">
        <v>63</v>
      </c>
    </row>
    <row r="7389" spans="1:7" x14ac:dyDescent="0.25">
      <c r="A7389">
        <v>37760</v>
      </c>
      <c r="B7389" t="s">
        <v>3817</v>
      </c>
      <c r="C7389" t="s">
        <v>3692</v>
      </c>
      <c r="D7389" t="s">
        <v>661</v>
      </c>
      <c r="E7389">
        <v>139500</v>
      </c>
      <c r="F7389">
        <v>3.8719285182427399E-2</v>
      </c>
      <c r="G7389">
        <v>67</v>
      </c>
    </row>
    <row r="7390" spans="1:7" x14ac:dyDescent="0.25">
      <c r="A7390">
        <v>19056</v>
      </c>
      <c r="B7390" t="s">
        <v>1192</v>
      </c>
      <c r="C7390" t="s">
        <v>1538</v>
      </c>
      <c r="D7390" t="s">
        <v>8293</v>
      </c>
      <c r="E7390">
        <v>275400</v>
      </c>
      <c r="F7390">
        <v>3.33958724202627E-2</v>
      </c>
      <c r="G7390">
        <v>71.5</v>
      </c>
    </row>
    <row r="7391" spans="1:7" x14ac:dyDescent="0.25">
      <c r="A7391">
        <v>95451</v>
      </c>
      <c r="B7391" t="s">
        <v>7274</v>
      </c>
      <c r="C7391" t="s">
        <v>99</v>
      </c>
      <c r="D7391" t="s">
        <v>8484</v>
      </c>
      <c r="E7391">
        <v>276000</v>
      </c>
      <c r="F7391">
        <v>3.7984204588191101E-2</v>
      </c>
      <c r="G7391">
        <v>75</v>
      </c>
    </row>
    <row r="7392" spans="1:7" x14ac:dyDescent="0.25">
      <c r="A7392">
        <v>19473</v>
      </c>
      <c r="B7392" t="s">
        <v>2020</v>
      </c>
      <c r="C7392" t="s">
        <v>1538</v>
      </c>
      <c r="D7392" t="s">
        <v>8293</v>
      </c>
      <c r="E7392">
        <v>324400</v>
      </c>
      <c r="F7392">
        <v>1.6927899686520399E-2</v>
      </c>
      <c r="G7392">
        <v>96</v>
      </c>
    </row>
    <row r="7393" spans="1:7" x14ac:dyDescent="0.25">
      <c r="A7393">
        <v>64060</v>
      </c>
      <c r="B7393" t="s">
        <v>5884</v>
      </c>
      <c r="C7393" t="s">
        <v>5817</v>
      </c>
      <c r="D7393" t="s">
        <v>5890</v>
      </c>
      <c r="E7393">
        <v>254800</v>
      </c>
      <c r="F7393">
        <v>7.9113924050632899E-3</v>
      </c>
      <c r="G7393">
        <v>72.5</v>
      </c>
    </row>
    <row r="7394" spans="1:7" x14ac:dyDescent="0.25">
      <c r="A7394">
        <v>1730</v>
      </c>
      <c r="B7394" t="s">
        <v>227</v>
      </c>
      <c r="C7394" t="s">
        <v>106</v>
      </c>
      <c r="D7394" t="s">
        <v>8271</v>
      </c>
      <c r="E7394">
        <v>696400</v>
      </c>
      <c r="F7394">
        <v>1.6493942490147399E-2</v>
      </c>
      <c r="G7394">
        <v>64</v>
      </c>
    </row>
    <row r="7395" spans="1:7" x14ac:dyDescent="0.25">
      <c r="A7395">
        <v>75686</v>
      </c>
      <c r="B7395" t="s">
        <v>526</v>
      </c>
      <c r="C7395" t="s">
        <v>6396</v>
      </c>
      <c r="E7395">
        <v>112500</v>
      </c>
      <c r="F7395">
        <v>-5.6208053691275198E-2</v>
      </c>
      <c r="G7395">
        <v>0</v>
      </c>
    </row>
    <row r="7396" spans="1:7" x14ac:dyDescent="0.25">
      <c r="A7396">
        <v>96778</v>
      </c>
      <c r="B7396" t="s">
        <v>7398</v>
      </c>
      <c r="C7396" t="s">
        <v>7368</v>
      </c>
      <c r="D7396" t="s">
        <v>7379</v>
      </c>
      <c r="E7396">
        <v>178000</v>
      </c>
      <c r="F7396">
        <v>-7.67634854771784E-2</v>
      </c>
      <c r="G7396">
        <v>112</v>
      </c>
    </row>
    <row r="7397" spans="1:7" x14ac:dyDescent="0.25">
      <c r="A7397">
        <v>29626</v>
      </c>
      <c r="B7397" t="s">
        <v>2947</v>
      </c>
      <c r="C7397" t="s">
        <v>2868</v>
      </c>
      <c r="D7397" t="s">
        <v>8303</v>
      </c>
      <c r="E7397">
        <v>140900</v>
      </c>
      <c r="F7397">
        <v>4.6028210838901303E-2</v>
      </c>
      <c r="G7397">
        <v>77</v>
      </c>
    </row>
    <row r="7398" spans="1:7" x14ac:dyDescent="0.25">
      <c r="A7398">
        <v>67220</v>
      </c>
      <c r="B7398" t="s">
        <v>6031</v>
      </c>
      <c r="C7398" t="s">
        <v>5958</v>
      </c>
      <c r="D7398" t="s">
        <v>6031</v>
      </c>
      <c r="E7398">
        <v>156700</v>
      </c>
      <c r="F7398">
        <v>3.9124668435013298E-2</v>
      </c>
      <c r="G7398">
        <v>59</v>
      </c>
    </row>
    <row r="7399" spans="1:7" x14ac:dyDescent="0.25">
      <c r="A7399">
        <v>2540</v>
      </c>
      <c r="B7399" t="s">
        <v>369</v>
      </c>
      <c r="C7399" t="s">
        <v>106</v>
      </c>
      <c r="D7399" t="s">
        <v>8416</v>
      </c>
      <c r="E7399">
        <v>594700</v>
      </c>
      <c r="F7399">
        <v>-7.3443498581205104E-3</v>
      </c>
      <c r="G7399">
        <v>96</v>
      </c>
    </row>
    <row r="7400" spans="1:7" x14ac:dyDescent="0.25">
      <c r="A7400">
        <v>18643</v>
      </c>
      <c r="B7400" t="s">
        <v>417</v>
      </c>
      <c r="C7400" t="s">
        <v>1538</v>
      </c>
      <c r="D7400" t="s">
        <v>8358</v>
      </c>
      <c r="E7400">
        <v>116000</v>
      </c>
      <c r="F7400">
        <v>1.04529616724739E-2</v>
      </c>
      <c r="G7400">
        <v>98</v>
      </c>
    </row>
    <row r="7401" spans="1:7" x14ac:dyDescent="0.25">
      <c r="A7401">
        <v>45213</v>
      </c>
      <c r="B7401" t="s">
        <v>4333</v>
      </c>
      <c r="C7401" t="s">
        <v>4080</v>
      </c>
      <c r="D7401" t="s">
        <v>4333</v>
      </c>
      <c r="E7401">
        <v>179800</v>
      </c>
      <c r="F7401">
        <v>6.7189249720044798E-3</v>
      </c>
      <c r="G7401">
        <v>66</v>
      </c>
    </row>
    <row r="7402" spans="1:7" x14ac:dyDescent="0.25">
      <c r="A7402">
        <v>25504</v>
      </c>
      <c r="B7402" t="s">
        <v>2376</v>
      </c>
      <c r="C7402" t="s">
        <v>2519</v>
      </c>
      <c r="D7402" t="s">
        <v>8421</v>
      </c>
      <c r="E7402">
        <v>131400</v>
      </c>
      <c r="F7402">
        <v>2.8169014084507001E-2</v>
      </c>
      <c r="G7402">
        <v>101</v>
      </c>
    </row>
    <row r="7403" spans="1:7" x14ac:dyDescent="0.25">
      <c r="A7403">
        <v>59501</v>
      </c>
      <c r="B7403" t="s">
        <v>5499</v>
      </c>
      <c r="C7403" t="s">
        <v>5488</v>
      </c>
      <c r="E7403">
        <v>182500</v>
      </c>
      <c r="F7403">
        <v>6.2281722933643799E-2</v>
      </c>
      <c r="G7403">
        <v>0</v>
      </c>
    </row>
    <row r="7404" spans="1:7" x14ac:dyDescent="0.25">
      <c r="A7404">
        <v>18202</v>
      </c>
      <c r="B7404" t="s">
        <v>1885</v>
      </c>
      <c r="C7404" t="s">
        <v>1538</v>
      </c>
      <c r="D7404" t="s">
        <v>8358</v>
      </c>
      <c r="E7404">
        <v>134200</v>
      </c>
      <c r="F7404">
        <v>9.8199672667757795E-2</v>
      </c>
      <c r="G7404">
        <v>98</v>
      </c>
    </row>
    <row r="7405" spans="1:7" x14ac:dyDescent="0.25">
      <c r="A7405">
        <v>76550</v>
      </c>
      <c r="B7405" t="s">
        <v>6478</v>
      </c>
      <c r="C7405" t="s">
        <v>6396</v>
      </c>
      <c r="D7405" t="s">
        <v>8343</v>
      </c>
      <c r="E7405">
        <v>138100</v>
      </c>
      <c r="F7405">
        <v>6.7233384853168501E-2</v>
      </c>
      <c r="G7405">
        <v>72</v>
      </c>
    </row>
    <row r="7406" spans="1:7" x14ac:dyDescent="0.25">
      <c r="A7406">
        <v>47620</v>
      </c>
      <c r="B7406" t="s">
        <v>1095</v>
      </c>
      <c r="C7406" t="s">
        <v>4413</v>
      </c>
      <c r="D7406" t="s">
        <v>4613</v>
      </c>
      <c r="E7406">
        <v>145300</v>
      </c>
      <c r="F7406">
        <v>5.0614605929139599E-2</v>
      </c>
      <c r="G7406">
        <v>71</v>
      </c>
    </row>
    <row r="7407" spans="1:7" x14ac:dyDescent="0.25">
      <c r="A7407">
        <v>19522</v>
      </c>
      <c r="B7407" t="s">
        <v>2027</v>
      </c>
      <c r="C7407" t="s">
        <v>1538</v>
      </c>
      <c r="D7407" t="s">
        <v>261</v>
      </c>
      <c r="E7407">
        <v>210400</v>
      </c>
      <c r="F7407">
        <v>4.9900199600798403E-2</v>
      </c>
      <c r="G7407">
        <v>75</v>
      </c>
    </row>
    <row r="7408" spans="1:7" x14ac:dyDescent="0.25">
      <c r="A7408">
        <v>24202</v>
      </c>
      <c r="B7408" t="s">
        <v>411</v>
      </c>
      <c r="C7408" t="s">
        <v>2066</v>
      </c>
      <c r="D7408" t="s">
        <v>8348</v>
      </c>
      <c r="E7408">
        <v>145000</v>
      </c>
      <c r="F7408">
        <v>8.6956521739130405E-2</v>
      </c>
      <c r="G7408">
        <v>76</v>
      </c>
    </row>
    <row r="7409" spans="1:7" x14ac:dyDescent="0.25">
      <c r="A7409">
        <v>7446</v>
      </c>
      <c r="B7409" t="s">
        <v>812</v>
      </c>
      <c r="C7409" t="s">
        <v>733</v>
      </c>
      <c r="D7409" t="s">
        <v>8250</v>
      </c>
      <c r="E7409">
        <v>551300</v>
      </c>
      <c r="F7409">
        <v>-1.6062823487417499E-2</v>
      </c>
      <c r="G7409">
        <v>115.5</v>
      </c>
    </row>
    <row r="7410" spans="1:7" x14ac:dyDescent="0.25">
      <c r="A7410">
        <v>49337</v>
      </c>
      <c r="B7410" t="s">
        <v>4843</v>
      </c>
      <c r="C7410" t="s">
        <v>4633</v>
      </c>
      <c r="E7410">
        <v>123300</v>
      </c>
      <c r="F7410">
        <v>8.2528533801580303E-2</v>
      </c>
      <c r="G7410">
        <v>89</v>
      </c>
    </row>
    <row r="7411" spans="1:7" x14ac:dyDescent="0.25">
      <c r="A7411">
        <v>5468</v>
      </c>
      <c r="B7411" t="s">
        <v>329</v>
      </c>
      <c r="C7411" t="s">
        <v>641</v>
      </c>
      <c r="D7411" t="s">
        <v>8398</v>
      </c>
      <c r="E7411">
        <v>257500</v>
      </c>
      <c r="F7411">
        <v>4.0824575586095403E-2</v>
      </c>
      <c r="G7411">
        <v>66.5</v>
      </c>
    </row>
    <row r="7412" spans="1:7" x14ac:dyDescent="0.25">
      <c r="A7412">
        <v>33859</v>
      </c>
      <c r="B7412" t="s">
        <v>3481</v>
      </c>
      <c r="C7412" t="s">
        <v>3212</v>
      </c>
      <c r="D7412" t="s">
        <v>8337</v>
      </c>
      <c r="E7412">
        <v>178500</v>
      </c>
      <c r="F7412">
        <v>6.6308243727598595E-2</v>
      </c>
      <c r="G7412">
        <v>96</v>
      </c>
    </row>
    <row r="7413" spans="1:7" x14ac:dyDescent="0.25">
      <c r="A7413">
        <v>19096</v>
      </c>
      <c r="B7413" t="s">
        <v>1983</v>
      </c>
      <c r="C7413" t="s">
        <v>1538</v>
      </c>
      <c r="D7413" t="s">
        <v>8293</v>
      </c>
      <c r="E7413">
        <v>539000</v>
      </c>
      <c r="F7413">
        <v>3.7536092396535103E-2</v>
      </c>
      <c r="G7413">
        <v>72</v>
      </c>
    </row>
    <row r="7414" spans="1:7" x14ac:dyDescent="0.25">
      <c r="A7414">
        <v>18964</v>
      </c>
      <c r="B7414" t="s">
        <v>519</v>
      </c>
      <c r="C7414" t="s">
        <v>1538</v>
      </c>
      <c r="D7414" t="s">
        <v>8293</v>
      </c>
      <c r="E7414">
        <v>287000</v>
      </c>
      <c r="F7414">
        <v>2.31729055258467E-2</v>
      </c>
      <c r="G7414">
        <v>86</v>
      </c>
    </row>
    <row r="7415" spans="1:7" x14ac:dyDescent="0.25">
      <c r="A7415">
        <v>33413</v>
      </c>
      <c r="B7415" t="s">
        <v>3409</v>
      </c>
      <c r="C7415" t="s">
        <v>3212</v>
      </c>
      <c r="D7415" t="s">
        <v>8265</v>
      </c>
      <c r="E7415">
        <v>291300</v>
      </c>
      <c r="F7415">
        <v>4.5209903121636197E-2</v>
      </c>
      <c r="G7415">
        <v>70</v>
      </c>
    </row>
    <row r="7416" spans="1:7" x14ac:dyDescent="0.25">
      <c r="A7416">
        <v>34479</v>
      </c>
      <c r="B7416" t="s">
        <v>3530</v>
      </c>
      <c r="C7416" t="s">
        <v>3212</v>
      </c>
      <c r="D7416" t="s">
        <v>3530</v>
      </c>
      <c r="E7416">
        <v>128100</v>
      </c>
      <c r="F7416">
        <v>9.30034129692833E-2</v>
      </c>
      <c r="G7416">
        <v>77</v>
      </c>
    </row>
    <row r="7417" spans="1:7" x14ac:dyDescent="0.25">
      <c r="A7417">
        <v>66112</v>
      </c>
      <c r="B7417" t="s">
        <v>5890</v>
      </c>
      <c r="C7417" t="s">
        <v>5958</v>
      </c>
      <c r="D7417" t="s">
        <v>5890</v>
      </c>
      <c r="E7417">
        <v>141100</v>
      </c>
      <c r="F7417">
        <v>5.6137724550898202E-2</v>
      </c>
      <c r="G7417">
        <v>58</v>
      </c>
    </row>
    <row r="7418" spans="1:7" x14ac:dyDescent="0.25">
      <c r="A7418">
        <v>60191</v>
      </c>
      <c r="B7418" t="s">
        <v>5593</v>
      </c>
      <c r="C7418" t="s">
        <v>5519</v>
      </c>
      <c r="D7418" t="s">
        <v>8251</v>
      </c>
      <c r="E7418">
        <v>237700</v>
      </c>
      <c r="F7418">
        <v>8.05767599660729E-3</v>
      </c>
      <c r="G7418">
        <v>86</v>
      </c>
    </row>
    <row r="7419" spans="1:7" x14ac:dyDescent="0.25">
      <c r="A7419">
        <v>14619</v>
      </c>
      <c r="B7419" t="s">
        <v>403</v>
      </c>
      <c r="C7419" t="s">
        <v>1075</v>
      </c>
      <c r="D7419" t="s">
        <v>403</v>
      </c>
      <c r="E7419">
        <v>85000</v>
      </c>
      <c r="F7419">
        <v>8.2802547770700605E-2</v>
      </c>
      <c r="G7419">
        <v>78</v>
      </c>
    </row>
    <row r="7420" spans="1:7" x14ac:dyDescent="0.25">
      <c r="A7420">
        <v>93301</v>
      </c>
      <c r="B7420" t="s">
        <v>7095</v>
      </c>
      <c r="C7420" t="s">
        <v>99</v>
      </c>
      <c r="D7420" t="s">
        <v>7095</v>
      </c>
      <c r="E7420">
        <v>201800</v>
      </c>
      <c r="F7420">
        <v>5.2686489306207597E-2</v>
      </c>
      <c r="G7420">
        <v>65</v>
      </c>
    </row>
    <row r="7421" spans="1:7" x14ac:dyDescent="0.25">
      <c r="A7421">
        <v>8736</v>
      </c>
      <c r="B7421" t="s">
        <v>1037</v>
      </c>
      <c r="C7421" t="s">
        <v>733</v>
      </c>
      <c r="D7421" t="s">
        <v>8250</v>
      </c>
      <c r="E7421">
        <v>642100</v>
      </c>
      <c r="F7421">
        <v>1.87212438521339E-2</v>
      </c>
      <c r="G7421">
        <v>96</v>
      </c>
    </row>
    <row r="7422" spans="1:7" x14ac:dyDescent="0.25">
      <c r="A7422">
        <v>2903</v>
      </c>
      <c r="B7422" t="s">
        <v>438</v>
      </c>
      <c r="C7422" t="s">
        <v>408</v>
      </c>
      <c r="D7422" t="s">
        <v>8324</v>
      </c>
      <c r="E7422">
        <v>263000</v>
      </c>
      <c r="F7422">
        <v>2.6686999618757098E-3</v>
      </c>
      <c r="G7422">
        <v>81</v>
      </c>
    </row>
    <row r="7423" spans="1:7" x14ac:dyDescent="0.25">
      <c r="A7423">
        <v>43064</v>
      </c>
      <c r="B7423" t="s">
        <v>4090</v>
      </c>
      <c r="C7423" t="s">
        <v>4080</v>
      </c>
      <c r="D7423" t="s">
        <v>2838</v>
      </c>
      <c r="E7423">
        <v>319600</v>
      </c>
      <c r="F7423">
        <v>0.14922689679971199</v>
      </c>
      <c r="G7423">
        <v>85</v>
      </c>
    </row>
    <row r="7424" spans="1:7" x14ac:dyDescent="0.25">
      <c r="A7424">
        <v>19970</v>
      </c>
      <c r="B7424" t="s">
        <v>2060</v>
      </c>
      <c r="C7424" t="s">
        <v>2044</v>
      </c>
      <c r="D7424" t="s">
        <v>284</v>
      </c>
      <c r="E7424">
        <v>326600</v>
      </c>
      <c r="F7424">
        <v>2.7632790911882102E-3</v>
      </c>
      <c r="G7424">
        <v>142</v>
      </c>
    </row>
    <row r="7425" spans="1:7" x14ac:dyDescent="0.25">
      <c r="A7425">
        <v>34610</v>
      </c>
      <c r="B7425" t="s">
        <v>3535</v>
      </c>
      <c r="C7425" t="s">
        <v>3212</v>
      </c>
      <c r="D7425" t="s">
        <v>8283</v>
      </c>
      <c r="E7425">
        <v>210500</v>
      </c>
      <c r="F7425">
        <v>5.9386009058882701E-2</v>
      </c>
      <c r="G7425">
        <v>81</v>
      </c>
    </row>
    <row r="7426" spans="1:7" x14ac:dyDescent="0.25">
      <c r="A7426">
        <v>60026</v>
      </c>
      <c r="B7426" t="s">
        <v>5527</v>
      </c>
      <c r="C7426" t="s">
        <v>5519</v>
      </c>
      <c r="D7426" t="s">
        <v>8251</v>
      </c>
      <c r="E7426">
        <v>552300</v>
      </c>
      <c r="F7426">
        <v>-7.9037183402191503E-3</v>
      </c>
      <c r="G7426">
        <v>93</v>
      </c>
    </row>
    <row r="7427" spans="1:7" x14ac:dyDescent="0.25">
      <c r="A7427">
        <v>77003</v>
      </c>
      <c r="B7427" t="s">
        <v>2056</v>
      </c>
      <c r="C7427" t="s">
        <v>6396</v>
      </c>
      <c r="D7427" t="s">
        <v>8252</v>
      </c>
      <c r="E7427">
        <v>290700</v>
      </c>
      <c r="F7427">
        <v>2.2511431586352399E-2</v>
      </c>
      <c r="G7427">
        <v>162</v>
      </c>
    </row>
    <row r="7428" spans="1:7" x14ac:dyDescent="0.25">
      <c r="A7428">
        <v>99114</v>
      </c>
      <c r="B7428" t="s">
        <v>8156</v>
      </c>
      <c r="C7428" t="s">
        <v>7521</v>
      </c>
      <c r="D7428" t="s">
        <v>8306</v>
      </c>
      <c r="E7428">
        <v>182000</v>
      </c>
      <c r="F7428">
        <v>0.105039465695203</v>
      </c>
      <c r="G7428">
        <v>70</v>
      </c>
    </row>
    <row r="7429" spans="1:7" x14ac:dyDescent="0.25">
      <c r="A7429">
        <v>75009</v>
      </c>
      <c r="B7429" t="s">
        <v>4395</v>
      </c>
      <c r="C7429" t="s">
        <v>6396</v>
      </c>
      <c r="D7429" t="s">
        <v>8262</v>
      </c>
      <c r="E7429">
        <v>365700</v>
      </c>
      <c r="F7429">
        <v>-1.7199677506046802E-2</v>
      </c>
      <c r="G7429">
        <v>108</v>
      </c>
    </row>
    <row r="7430" spans="1:7" x14ac:dyDescent="0.25">
      <c r="A7430">
        <v>15215</v>
      </c>
      <c r="B7430" t="s">
        <v>1589</v>
      </c>
      <c r="C7430" t="s">
        <v>1538</v>
      </c>
      <c r="D7430" t="s">
        <v>1587</v>
      </c>
      <c r="E7430">
        <v>251200</v>
      </c>
      <c r="F7430">
        <v>4.1891331397760301E-2</v>
      </c>
      <c r="G7430">
        <v>71</v>
      </c>
    </row>
    <row r="7431" spans="1:7" x14ac:dyDescent="0.25">
      <c r="A7431">
        <v>36863</v>
      </c>
      <c r="B7431" t="s">
        <v>9186</v>
      </c>
      <c r="C7431" t="s">
        <v>3568</v>
      </c>
      <c r="D7431" t="s">
        <v>1990</v>
      </c>
      <c r="E7431">
        <v>56400</v>
      </c>
      <c r="F7431">
        <v>0.1015625</v>
      </c>
      <c r="G7431">
        <v>0</v>
      </c>
    </row>
    <row r="7432" spans="1:7" x14ac:dyDescent="0.25">
      <c r="A7432">
        <v>92845</v>
      </c>
      <c r="B7432" t="s">
        <v>7051</v>
      </c>
      <c r="C7432" t="s">
        <v>99</v>
      </c>
      <c r="D7432" t="s">
        <v>8256</v>
      </c>
      <c r="E7432">
        <v>678500</v>
      </c>
      <c r="F7432">
        <v>7.72315461161444E-3</v>
      </c>
      <c r="G7432">
        <v>54.5</v>
      </c>
    </row>
    <row r="7433" spans="1:7" x14ac:dyDescent="0.25">
      <c r="A7433">
        <v>48301</v>
      </c>
      <c r="B7433" t="s">
        <v>4690</v>
      </c>
      <c r="C7433" t="s">
        <v>4633</v>
      </c>
      <c r="D7433" t="s">
        <v>8278</v>
      </c>
      <c r="E7433">
        <v>501900</v>
      </c>
      <c r="F7433">
        <v>-1.31734172237515E-2</v>
      </c>
      <c r="G7433">
        <v>95</v>
      </c>
    </row>
    <row r="7434" spans="1:7" x14ac:dyDescent="0.25">
      <c r="A7434">
        <v>97056</v>
      </c>
      <c r="B7434" t="s">
        <v>7431</v>
      </c>
      <c r="C7434" t="s">
        <v>7409</v>
      </c>
      <c r="D7434" t="s">
        <v>8281</v>
      </c>
      <c r="E7434">
        <v>336400</v>
      </c>
      <c r="F7434">
        <v>2.4672555589399899E-2</v>
      </c>
      <c r="G7434">
        <v>60</v>
      </c>
    </row>
    <row r="7435" spans="1:7" x14ac:dyDescent="0.25">
      <c r="A7435">
        <v>10606</v>
      </c>
      <c r="B7435" t="s">
        <v>1107</v>
      </c>
      <c r="C7435" t="s">
        <v>1075</v>
      </c>
      <c r="D7435" t="s">
        <v>8250</v>
      </c>
      <c r="E7435">
        <v>582300</v>
      </c>
      <c r="F7435">
        <v>-3.4808552958727E-2</v>
      </c>
      <c r="G7435">
        <v>123</v>
      </c>
    </row>
    <row r="7436" spans="1:7" x14ac:dyDescent="0.25">
      <c r="A7436">
        <v>85128</v>
      </c>
      <c r="B7436" t="s">
        <v>7716</v>
      </c>
      <c r="C7436" t="s">
        <v>6743</v>
      </c>
      <c r="D7436" t="s">
        <v>8264</v>
      </c>
      <c r="E7436">
        <v>148200</v>
      </c>
      <c r="F7436">
        <v>0.116804822908817</v>
      </c>
      <c r="G7436">
        <v>50</v>
      </c>
    </row>
    <row r="7437" spans="1:7" x14ac:dyDescent="0.25">
      <c r="A7437">
        <v>33403</v>
      </c>
      <c r="B7437" t="s">
        <v>3194</v>
      </c>
      <c r="C7437" t="s">
        <v>3212</v>
      </c>
      <c r="D7437" t="s">
        <v>8265</v>
      </c>
      <c r="E7437">
        <v>222800</v>
      </c>
      <c r="F7437">
        <v>4.0635217188229801E-2</v>
      </c>
      <c r="G7437">
        <v>98</v>
      </c>
    </row>
    <row r="7438" spans="1:7" x14ac:dyDescent="0.25">
      <c r="A7438">
        <v>64079</v>
      </c>
      <c r="B7438" t="s">
        <v>5888</v>
      </c>
      <c r="C7438" t="s">
        <v>5817</v>
      </c>
      <c r="D7438" t="s">
        <v>5890</v>
      </c>
      <c r="E7438">
        <v>236200</v>
      </c>
      <c r="F7438">
        <v>-2.9182079736950299E-2</v>
      </c>
      <c r="G7438">
        <v>62.5</v>
      </c>
    </row>
    <row r="7439" spans="1:7" x14ac:dyDescent="0.25">
      <c r="A7439">
        <v>15209</v>
      </c>
      <c r="B7439" t="s">
        <v>1573</v>
      </c>
      <c r="C7439" t="s">
        <v>1538</v>
      </c>
      <c r="D7439" t="s">
        <v>1587</v>
      </c>
      <c r="E7439">
        <v>162700</v>
      </c>
      <c r="F7439">
        <v>3.5646085295989803E-2</v>
      </c>
      <c r="G7439">
        <v>68</v>
      </c>
    </row>
    <row r="7440" spans="1:7" x14ac:dyDescent="0.25">
      <c r="A7440">
        <v>85350</v>
      </c>
      <c r="B7440" t="s">
        <v>6762</v>
      </c>
      <c r="C7440" t="s">
        <v>6743</v>
      </c>
      <c r="D7440" t="s">
        <v>6768</v>
      </c>
      <c r="E7440">
        <v>145100</v>
      </c>
      <c r="F7440">
        <v>7.2431633407243207E-2</v>
      </c>
      <c r="G7440">
        <v>108</v>
      </c>
    </row>
    <row r="7441" spans="1:7" x14ac:dyDescent="0.25">
      <c r="A7441">
        <v>75647</v>
      </c>
      <c r="B7441" t="s">
        <v>9300</v>
      </c>
      <c r="C7441" t="s">
        <v>6396</v>
      </c>
      <c r="D7441" t="s">
        <v>7634</v>
      </c>
      <c r="E7441">
        <v>132200</v>
      </c>
      <c r="F7441">
        <v>0.113732097725358</v>
      </c>
      <c r="G7441">
        <v>0</v>
      </c>
    </row>
    <row r="7442" spans="1:7" x14ac:dyDescent="0.25">
      <c r="A7442">
        <v>93442</v>
      </c>
      <c r="B7442" t="s">
        <v>7107</v>
      </c>
      <c r="C7442" t="s">
        <v>99</v>
      </c>
      <c r="D7442" t="s">
        <v>8360</v>
      </c>
      <c r="E7442">
        <v>645000</v>
      </c>
      <c r="F7442">
        <v>1.86393289841566E-3</v>
      </c>
      <c r="G7442">
        <v>74</v>
      </c>
    </row>
    <row r="7443" spans="1:7" x14ac:dyDescent="0.25">
      <c r="A7443">
        <v>8882</v>
      </c>
      <c r="B7443" t="s">
        <v>1067</v>
      </c>
      <c r="C7443" t="s">
        <v>733</v>
      </c>
      <c r="D7443" t="s">
        <v>8250</v>
      </c>
      <c r="E7443">
        <v>269300</v>
      </c>
      <c r="F7443">
        <v>3.3384497313891003E-2</v>
      </c>
      <c r="G7443">
        <v>120</v>
      </c>
    </row>
    <row r="7444" spans="1:7" x14ac:dyDescent="0.25">
      <c r="A7444">
        <v>98065</v>
      </c>
      <c r="B7444" t="s">
        <v>7538</v>
      </c>
      <c r="C7444" t="s">
        <v>7521</v>
      </c>
      <c r="D7444" t="s">
        <v>8268</v>
      </c>
      <c r="E7444">
        <v>669400</v>
      </c>
      <c r="F7444">
        <v>-2.3058960887332201E-2</v>
      </c>
      <c r="G7444">
        <v>53</v>
      </c>
    </row>
    <row r="7445" spans="1:7" x14ac:dyDescent="0.25">
      <c r="A7445">
        <v>8009</v>
      </c>
      <c r="B7445" t="s">
        <v>924</v>
      </c>
      <c r="C7445" t="s">
        <v>733</v>
      </c>
      <c r="D7445" t="s">
        <v>8293</v>
      </c>
      <c r="E7445">
        <v>213100</v>
      </c>
      <c r="F7445">
        <v>2.0593869731800801E-2</v>
      </c>
      <c r="G7445">
        <v>128</v>
      </c>
    </row>
    <row r="7446" spans="1:7" x14ac:dyDescent="0.25">
      <c r="A7446">
        <v>87413</v>
      </c>
      <c r="B7446" t="s">
        <v>679</v>
      </c>
      <c r="C7446" t="s">
        <v>6816</v>
      </c>
      <c r="D7446" t="s">
        <v>1482</v>
      </c>
      <c r="E7446">
        <v>169000</v>
      </c>
      <c r="F7446">
        <v>3.80835380835381E-2</v>
      </c>
      <c r="G7446">
        <v>98</v>
      </c>
    </row>
    <row r="7447" spans="1:7" x14ac:dyDescent="0.25">
      <c r="A7447">
        <v>2673</v>
      </c>
      <c r="B7447" t="s">
        <v>385</v>
      </c>
      <c r="C7447" t="s">
        <v>106</v>
      </c>
      <c r="D7447" t="s">
        <v>8416</v>
      </c>
      <c r="E7447">
        <v>314900</v>
      </c>
      <c r="F7447">
        <v>3.0431937172774901E-2</v>
      </c>
      <c r="G7447">
        <v>82</v>
      </c>
    </row>
    <row r="7448" spans="1:7" x14ac:dyDescent="0.25">
      <c r="A7448">
        <v>22044</v>
      </c>
      <c r="B7448" t="s">
        <v>2324</v>
      </c>
      <c r="C7448" t="s">
        <v>2066</v>
      </c>
      <c r="D7448" t="s">
        <v>8259</v>
      </c>
      <c r="E7448">
        <v>451200</v>
      </c>
      <c r="F7448">
        <v>5.0034908075401403E-2</v>
      </c>
      <c r="G7448">
        <v>62</v>
      </c>
    </row>
    <row r="7449" spans="1:7" x14ac:dyDescent="0.25">
      <c r="A7449">
        <v>55442</v>
      </c>
      <c r="B7449" t="s">
        <v>344</v>
      </c>
      <c r="C7449" t="s">
        <v>5260</v>
      </c>
      <c r="D7449" t="s">
        <v>8314</v>
      </c>
      <c r="E7449">
        <v>343100</v>
      </c>
      <c r="F7449">
        <v>2.6016746411483299E-2</v>
      </c>
      <c r="G7449">
        <v>69</v>
      </c>
    </row>
    <row r="7450" spans="1:7" x14ac:dyDescent="0.25">
      <c r="A7450">
        <v>67301</v>
      </c>
      <c r="B7450" t="s">
        <v>1597</v>
      </c>
      <c r="C7450" t="s">
        <v>5958</v>
      </c>
      <c r="D7450" t="s">
        <v>8485</v>
      </c>
      <c r="E7450">
        <v>60900</v>
      </c>
      <c r="F7450">
        <v>-3.27332242225859E-3</v>
      </c>
      <c r="G7450">
        <v>0</v>
      </c>
    </row>
    <row r="7451" spans="1:7" x14ac:dyDescent="0.25">
      <c r="A7451">
        <v>6795</v>
      </c>
      <c r="B7451" t="s">
        <v>355</v>
      </c>
      <c r="C7451" t="s">
        <v>678</v>
      </c>
      <c r="D7451" t="s">
        <v>725</v>
      </c>
      <c r="E7451">
        <v>252100</v>
      </c>
      <c r="F7451">
        <v>2.8140293637846699E-2</v>
      </c>
      <c r="G7451">
        <v>117</v>
      </c>
    </row>
    <row r="7452" spans="1:7" x14ac:dyDescent="0.25">
      <c r="A7452">
        <v>37772</v>
      </c>
      <c r="B7452" t="s">
        <v>3822</v>
      </c>
      <c r="C7452" t="s">
        <v>3692</v>
      </c>
      <c r="D7452" t="s">
        <v>3848</v>
      </c>
      <c r="E7452">
        <v>229800</v>
      </c>
      <c r="F7452">
        <v>3.6068530207393999E-2</v>
      </c>
      <c r="G7452">
        <v>77.5</v>
      </c>
    </row>
    <row r="7453" spans="1:7" x14ac:dyDescent="0.25">
      <c r="A7453">
        <v>97205</v>
      </c>
      <c r="B7453" t="s">
        <v>607</v>
      </c>
      <c r="C7453" t="s">
        <v>7409</v>
      </c>
      <c r="D7453" t="s">
        <v>8281</v>
      </c>
      <c r="E7453">
        <v>479100</v>
      </c>
      <c r="F7453">
        <v>-2.0868113522537601E-4</v>
      </c>
      <c r="G7453">
        <v>62</v>
      </c>
    </row>
    <row r="7454" spans="1:7" x14ac:dyDescent="0.25">
      <c r="A7454">
        <v>31523</v>
      </c>
      <c r="B7454" t="s">
        <v>585</v>
      </c>
      <c r="C7454" t="s">
        <v>2990</v>
      </c>
      <c r="D7454" t="s">
        <v>585</v>
      </c>
      <c r="E7454">
        <v>190100</v>
      </c>
      <c r="F7454">
        <v>4.9116997792494503E-2</v>
      </c>
      <c r="G7454">
        <v>140</v>
      </c>
    </row>
    <row r="7455" spans="1:7" x14ac:dyDescent="0.25">
      <c r="A7455">
        <v>46107</v>
      </c>
      <c r="B7455" t="s">
        <v>4429</v>
      </c>
      <c r="C7455" t="s">
        <v>4413</v>
      </c>
      <c r="D7455" t="s">
        <v>8292</v>
      </c>
      <c r="E7455">
        <v>121100</v>
      </c>
      <c r="F7455">
        <v>0.120259019426457</v>
      </c>
      <c r="G7455">
        <v>61</v>
      </c>
    </row>
    <row r="7456" spans="1:7" x14ac:dyDescent="0.25">
      <c r="A7456">
        <v>12538</v>
      </c>
      <c r="B7456" t="s">
        <v>660</v>
      </c>
      <c r="C7456" t="s">
        <v>1075</v>
      </c>
      <c r="D7456" t="s">
        <v>8250</v>
      </c>
      <c r="E7456">
        <v>228800</v>
      </c>
      <c r="F7456">
        <v>7.9245283018867907E-2</v>
      </c>
      <c r="G7456">
        <v>118</v>
      </c>
    </row>
    <row r="7457" spans="1:7" x14ac:dyDescent="0.25">
      <c r="A7457">
        <v>3087</v>
      </c>
      <c r="B7457" t="s">
        <v>468</v>
      </c>
      <c r="C7457" t="s">
        <v>444</v>
      </c>
      <c r="D7457" t="s">
        <v>8271</v>
      </c>
      <c r="E7457">
        <v>438100</v>
      </c>
      <c r="F7457">
        <v>7.5896964121435198E-3</v>
      </c>
      <c r="G7457">
        <v>67</v>
      </c>
    </row>
    <row r="7458" spans="1:7" x14ac:dyDescent="0.25">
      <c r="A7458">
        <v>60433</v>
      </c>
      <c r="B7458" t="s">
        <v>5613</v>
      </c>
      <c r="C7458" t="s">
        <v>5519</v>
      </c>
      <c r="D7458" t="s">
        <v>8251</v>
      </c>
      <c r="E7458">
        <v>96300</v>
      </c>
      <c r="F7458">
        <v>3.7715517241379302E-2</v>
      </c>
      <c r="G7458">
        <v>0</v>
      </c>
    </row>
    <row r="7459" spans="1:7" x14ac:dyDescent="0.25">
      <c r="A7459">
        <v>7828</v>
      </c>
      <c r="B7459" t="s">
        <v>892</v>
      </c>
      <c r="C7459" t="s">
        <v>733</v>
      </c>
      <c r="D7459" t="s">
        <v>8250</v>
      </c>
      <c r="E7459">
        <v>305400</v>
      </c>
      <c r="F7459">
        <v>1.3114754098360699E-3</v>
      </c>
      <c r="G7459">
        <v>95</v>
      </c>
    </row>
    <row r="7460" spans="1:7" x14ac:dyDescent="0.25">
      <c r="A7460">
        <v>95203</v>
      </c>
      <c r="B7460" t="s">
        <v>5691</v>
      </c>
      <c r="C7460" t="s">
        <v>99</v>
      </c>
      <c r="D7460" t="s">
        <v>8351</v>
      </c>
      <c r="E7460">
        <v>247900</v>
      </c>
      <c r="F7460">
        <v>5.80452411438327E-2</v>
      </c>
      <c r="G7460">
        <v>64</v>
      </c>
    </row>
    <row r="7461" spans="1:7" x14ac:dyDescent="0.25">
      <c r="A7461">
        <v>70814</v>
      </c>
      <c r="B7461" t="s">
        <v>6175</v>
      </c>
      <c r="C7461" t="s">
        <v>6091</v>
      </c>
      <c r="D7461" t="s">
        <v>6175</v>
      </c>
      <c r="E7461">
        <v>148300</v>
      </c>
      <c r="F7461">
        <v>7.4728260869565202E-3</v>
      </c>
      <c r="G7461">
        <v>81</v>
      </c>
    </row>
    <row r="7462" spans="1:7" x14ac:dyDescent="0.25">
      <c r="A7462">
        <v>74110</v>
      </c>
      <c r="B7462" t="s">
        <v>6347</v>
      </c>
      <c r="C7462" t="s">
        <v>6269</v>
      </c>
      <c r="D7462" t="s">
        <v>6347</v>
      </c>
      <c r="E7462">
        <v>29100</v>
      </c>
      <c r="F7462">
        <v>-0.14159292035398199</v>
      </c>
      <c r="G7462">
        <v>76</v>
      </c>
    </row>
    <row r="7463" spans="1:7" x14ac:dyDescent="0.25">
      <c r="A7463">
        <v>93247</v>
      </c>
      <c r="B7463" t="s">
        <v>6280</v>
      </c>
      <c r="C7463" t="s">
        <v>99</v>
      </c>
      <c r="D7463" t="s">
        <v>8304</v>
      </c>
      <c r="E7463">
        <v>189000</v>
      </c>
      <c r="F7463">
        <v>6.9609507640067902E-2</v>
      </c>
      <c r="G7463">
        <v>65.5</v>
      </c>
    </row>
    <row r="7464" spans="1:7" x14ac:dyDescent="0.25">
      <c r="A7464">
        <v>23150</v>
      </c>
      <c r="B7464" t="s">
        <v>2416</v>
      </c>
      <c r="C7464" t="s">
        <v>2066</v>
      </c>
      <c r="D7464" t="s">
        <v>157</v>
      </c>
      <c r="E7464">
        <v>187600</v>
      </c>
      <c r="F7464">
        <v>4.1065482796892303E-2</v>
      </c>
      <c r="G7464">
        <v>69</v>
      </c>
    </row>
    <row r="7465" spans="1:7" x14ac:dyDescent="0.25">
      <c r="A7465">
        <v>21128</v>
      </c>
      <c r="B7465" t="s">
        <v>2206</v>
      </c>
      <c r="C7465" t="s">
        <v>101</v>
      </c>
      <c r="D7465" t="s">
        <v>8267</v>
      </c>
      <c r="E7465">
        <v>310100</v>
      </c>
      <c r="F7465">
        <v>-2.23833543505675E-2</v>
      </c>
      <c r="G7465">
        <v>102</v>
      </c>
    </row>
    <row r="7466" spans="1:7" x14ac:dyDescent="0.25">
      <c r="A7466">
        <v>29907</v>
      </c>
      <c r="B7466" t="s">
        <v>2793</v>
      </c>
      <c r="C7466" t="s">
        <v>2868</v>
      </c>
      <c r="D7466" t="s">
        <v>8338</v>
      </c>
      <c r="E7466">
        <v>272300</v>
      </c>
      <c r="F7466">
        <v>2.6772247360482698E-2</v>
      </c>
      <c r="G7466">
        <v>94</v>
      </c>
    </row>
    <row r="7467" spans="1:7" x14ac:dyDescent="0.25">
      <c r="A7467">
        <v>99611</v>
      </c>
      <c r="B7467" t="s">
        <v>7690</v>
      </c>
      <c r="C7467" t="s">
        <v>7688</v>
      </c>
      <c r="E7467">
        <v>234300</v>
      </c>
      <c r="F7467">
        <v>6.4432989690721603E-3</v>
      </c>
      <c r="G7467">
        <v>96</v>
      </c>
    </row>
    <row r="7468" spans="1:7" x14ac:dyDescent="0.25">
      <c r="A7468">
        <v>33527</v>
      </c>
      <c r="B7468" t="s">
        <v>297</v>
      </c>
      <c r="C7468" t="s">
        <v>3212</v>
      </c>
      <c r="D7468" t="s">
        <v>8283</v>
      </c>
      <c r="E7468">
        <v>260000</v>
      </c>
      <c r="F7468">
        <v>4.6277665995975902E-2</v>
      </c>
      <c r="G7468">
        <v>113</v>
      </c>
    </row>
    <row r="7469" spans="1:7" x14ac:dyDescent="0.25">
      <c r="A7469">
        <v>34450</v>
      </c>
      <c r="B7469" t="s">
        <v>3527</v>
      </c>
      <c r="C7469" t="s">
        <v>3212</v>
      </c>
      <c r="D7469" t="s">
        <v>8445</v>
      </c>
      <c r="E7469">
        <v>143100</v>
      </c>
      <c r="F7469">
        <v>0.08</v>
      </c>
      <c r="G7469">
        <v>85</v>
      </c>
    </row>
    <row r="7470" spans="1:7" x14ac:dyDescent="0.25">
      <c r="A7470">
        <v>33498</v>
      </c>
      <c r="B7470" t="s">
        <v>3413</v>
      </c>
      <c r="C7470" t="s">
        <v>3212</v>
      </c>
      <c r="D7470" t="s">
        <v>8265</v>
      </c>
      <c r="E7470">
        <v>431500</v>
      </c>
      <c r="F7470">
        <v>2.3239269622954702E-2</v>
      </c>
      <c r="G7470">
        <v>125</v>
      </c>
    </row>
    <row r="7471" spans="1:7" x14ac:dyDescent="0.25">
      <c r="A7471">
        <v>60526</v>
      </c>
      <c r="B7471" t="s">
        <v>5650</v>
      </c>
      <c r="C7471" t="s">
        <v>5519</v>
      </c>
      <c r="D7471" t="s">
        <v>8251</v>
      </c>
      <c r="E7471">
        <v>320800</v>
      </c>
      <c r="F7471">
        <v>-3.83693045563549E-2</v>
      </c>
      <c r="G7471">
        <v>93</v>
      </c>
    </row>
    <row r="7472" spans="1:7" x14ac:dyDescent="0.25">
      <c r="A7472">
        <v>60555</v>
      </c>
      <c r="B7472" t="s">
        <v>5656</v>
      </c>
      <c r="C7472" t="s">
        <v>5519</v>
      </c>
      <c r="D7472" t="s">
        <v>8251</v>
      </c>
      <c r="E7472">
        <v>226800</v>
      </c>
      <c r="F7472">
        <v>2.3004059539918801E-2</v>
      </c>
      <c r="G7472">
        <v>87</v>
      </c>
    </row>
    <row r="7473" spans="1:7" x14ac:dyDescent="0.25">
      <c r="A7473">
        <v>56470</v>
      </c>
      <c r="B7473" t="s">
        <v>5433</v>
      </c>
      <c r="C7473" t="s">
        <v>5260</v>
      </c>
      <c r="E7473">
        <v>211400</v>
      </c>
      <c r="F7473">
        <v>0.111461619348055</v>
      </c>
      <c r="G7473">
        <v>89</v>
      </c>
    </row>
    <row r="7474" spans="1:7" x14ac:dyDescent="0.25">
      <c r="A7474">
        <v>19036</v>
      </c>
      <c r="B7474" t="s">
        <v>1959</v>
      </c>
      <c r="C7474" t="s">
        <v>1538</v>
      </c>
      <c r="D7474" t="s">
        <v>8293</v>
      </c>
      <c r="E7474">
        <v>135600</v>
      </c>
      <c r="F7474">
        <v>4.4684129429892097E-2</v>
      </c>
      <c r="G7474">
        <v>68</v>
      </c>
    </row>
    <row r="7475" spans="1:7" x14ac:dyDescent="0.25">
      <c r="A7475">
        <v>81008</v>
      </c>
      <c r="B7475" t="s">
        <v>6574</v>
      </c>
      <c r="C7475" t="s">
        <v>6509</v>
      </c>
      <c r="D7475" t="s">
        <v>6574</v>
      </c>
      <c r="E7475">
        <v>207700</v>
      </c>
      <c r="F7475">
        <v>0.101272534464475</v>
      </c>
      <c r="G7475">
        <v>58</v>
      </c>
    </row>
    <row r="7476" spans="1:7" x14ac:dyDescent="0.25">
      <c r="A7476">
        <v>98390</v>
      </c>
      <c r="B7476" t="s">
        <v>4766</v>
      </c>
      <c r="C7476" t="s">
        <v>7521</v>
      </c>
      <c r="D7476" t="s">
        <v>8268</v>
      </c>
      <c r="E7476">
        <v>362000</v>
      </c>
      <c r="F7476">
        <v>4.2326518859775397E-2</v>
      </c>
      <c r="G7476">
        <v>67</v>
      </c>
    </row>
    <row r="7477" spans="1:7" x14ac:dyDescent="0.25">
      <c r="A7477">
        <v>20613</v>
      </c>
      <c r="B7477" t="s">
        <v>2094</v>
      </c>
      <c r="C7477" t="s">
        <v>101</v>
      </c>
      <c r="D7477" t="s">
        <v>8259</v>
      </c>
      <c r="E7477">
        <v>345700</v>
      </c>
      <c r="F7477">
        <v>1.9463285166617501E-2</v>
      </c>
      <c r="G7477">
        <v>124</v>
      </c>
    </row>
    <row r="7478" spans="1:7" x14ac:dyDescent="0.25">
      <c r="A7478">
        <v>80007</v>
      </c>
      <c r="B7478" t="s">
        <v>6508</v>
      </c>
      <c r="C7478" t="s">
        <v>6509</v>
      </c>
      <c r="D7478" t="s">
        <v>8274</v>
      </c>
      <c r="E7478">
        <v>622200</v>
      </c>
      <c r="F7478">
        <v>3.3040013282417402E-2</v>
      </c>
      <c r="G7478">
        <v>87</v>
      </c>
    </row>
    <row r="7479" spans="1:7" x14ac:dyDescent="0.25">
      <c r="A7479">
        <v>19525</v>
      </c>
      <c r="B7479" t="s">
        <v>2028</v>
      </c>
      <c r="C7479" t="s">
        <v>1538</v>
      </c>
      <c r="D7479" t="s">
        <v>8293</v>
      </c>
      <c r="E7479">
        <v>304200</v>
      </c>
      <c r="F7479">
        <v>5.11402902557015E-2</v>
      </c>
      <c r="G7479">
        <v>83.5</v>
      </c>
    </row>
    <row r="7480" spans="1:7" x14ac:dyDescent="0.25">
      <c r="A7480">
        <v>89460</v>
      </c>
      <c r="B7480" t="s">
        <v>6856</v>
      </c>
      <c r="C7480" t="s">
        <v>6849</v>
      </c>
      <c r="D7480" t="s">
        <v>8486</v>
      </c>
      <c r="E7480">
        <v>353900</v>
      </c>
      <c r="F7480">
        <v>6.2762762762762797E-2</v>
      </c>
      <c r="G7480">
        <v>67</v>
      </c>
    </row>
    <row r="7481" spans="1:7" x14ac:dyDescent="0.25">
      <c r="A7481">
        <v>15668</v>
      </c>
      <c r="B7481" t="s">
        <v>1627</v>
      </c>
      <c r="C7481" t="s">
        <v>1538</v>
      </c>
      <c r="D7481" t="s">
        <v>1587</v>
      </c>
      <c r="E7481">
        <v>256500</v>
      </c>
      <c r="F7481">
        <v>8.9634664401019498E-2</v>
      </c>
      <c r="G7481">
        <v>76.5</v>
      </c>
    </row>
    <row r="7482" spans="1:7" x14ac:dyDescent="0.25">
      <c r="A7482">
        <v>87532</v>
      </c>
      <c r="B7482" t="s">
        <v>8487</v>
      </c>
      <c r="C7482" t="s">
        <v>6816</v>
      </c>
      <c r="D7482" t="s">
        <v>8488</v>
      </c>
      <c r="E7482">
        <v>199900</v>
      </c>
      <c r="F7482">
        <v>1.8858307849133501E-2</v>
      </c>
      <c r="G7482">
        <v>0</v>
      </c>
    </row>
    <row r="7483" spans="1:7" x14ac:dyDescent="0.25">
      <c r="A7483">
        <v>67357</v>
      </c>
      <c r="B7483" t="s">
        <v>7893</v>
      </c>
      <c r="C7483" t="s">
        <v>5958</v>
      </c>
      <c r="D7483" t="s">
        <v>7893</v>
      </c>
      <c r="E7483">
        <v>41900</v>
      </c>
      <c r="F7483">
        <v>-0.12708333333333299</v>
      </c>
      <c r="G7483">
        <v>0</v>
      </c>
    </row>
    <row r="7484" spans="1:7" x14ac:dyDescent="0.25">
      <c r="A7484">
        <v>36111</v>
      </c>
      <c r="B7484" t="s">
        <v>1008</v>
      </c>
      <c r="C7484" t="s">
        <v>3568</v>
      </c>
      <c r="D7484" t="s">
        <v>1008</v>
      </c>
      <c r="E7484">
        <v>102000</v>
      </c>
      <c r="F7484">
        <v>6.0291060291060301E-2</v>
      </c>
      <c r="G7484">
        <v>116.5</v>
      </c>
    </row>
    <row r="7485" spans="1:7" x14ac:dyDescent="0.25">
      <c r="A7485">
        <v>63051</v>
      </c>
      <c r="B7485" t="s">
        <v>5829</v>
      </c>
      <c r="C7485" t="s">
        <v>5817</v>
      </c>
      <c r="D7485" t="s">
        <v>8263</v>
      </c>
      <c r="E7485">
        <v>176600</v>
      </c>
      <c r="F7485">
        <v>1.31956397016638E-2</v>
      </c>
      <c r="G7485">
        <v>66</v>
      </c>
    </row>
    <row r="7486" spans="1:7" x14ac:dyDescent="0.25">
      <c r="A7486">
        <v>37327</v>
      </c>
      <c r="B7486" t="s">
        <v>3755</v>
      </c>
      <c r="C7486" t="s">
        <v>3692</v>
      </c>
      <c r="D7486" t="s">
        <v>3763</v>
      </c>
      <c r="E7486">
        <v>117100</v>
      </c>
      <c r="F7486">
        <v>8.72794800371402E-2</v>
      </c>
      <c r="G7486">
        <v>133</v>
      </c>
    </row>
    <row r="7487" spans="1:7" x14ac:dyDescent="0.25">
      <c r="A7487">
        <v>2420</v>
      </c>
      <c r="B7487" t="s">
        <v>351</v>
      </c>
      <c r="C7487" t="s">
        <v>106</v>
      </c>
      <c r="D7487" t="s">
        <v>8271</v>
      </c>
      <c r="E7487">
        <v>966000</v>
      </c>
      <c r="F7487">
        <v>2.2871664548919899E-2</v>
      </c>
      <c r="G7487">
        <v>63</v>
      </c>
    </row>
    <row r="7488" spans="1:7" x14ac:dyDescent="0.25">
      <c r="A7488">
        <v>47805</v>
      </c>
      <c r="B7488" t="s">
        <v>4614</v>
      </c>
      <c r="C7488" t="s">
        <v>4413</v>
      </c>
      <c r="D7488" t="s">
        <v>4614</v>
      </c>
      <c r="E7488">
        <v>121100</v>
      </c>
      <c r="F7488">
        <v>0.13495782567947501</v>
      </c>
      <c r="G7488">
        <v>64.5</v>
      </c>
    </row>
    <row r="7489" spans="1:7" x14ac:dyDescent="0.25">
      <c r="A7489">
        <v>72207</v>
      </c>
      <c r="B7489" t="s">
        <v>6233</v>
      </c>
      <c r="C7489" t="s">
        <v>6206</v>
      </c>
      <c r="D7489" t="s">
        <v>8326</v>
      </c>
      <c r="E7489">
        <v>293400</v>
      </c>
      <c r="F7489">
        <v>3.7115588547189798E-2</v>
      </c>
      <c r="G7489">
        <v>97</v>
      </c>
    </row>
    <row r="7490" spans="1:7" x14ac:dyDescent="0.25">
      <c r="A7490">
        <v>37073</v>
      </c>
      <c r="B7490" t="s">
        <v>3718</v>
      </c>
      <c r="C7490" t="s">
        <v>3692</v>
      </c>
      <c r="D7490" t="s">
        <v>8255</v>
      </c>
      <c r="E7490">
        <v>213200</v>
      </c>
      <c r="F7490">
        <v>6.6000000000000003E-2</v>
      </c>
      <c r="G7490">
        <v>65.5</v>
      </c>
    </row>
    <row r="7491" spans="1:7" x14ac:dyDescent="0.25">
      <c r="A7491">
        <v>4530</v>
      </c>
      <c r="B7491" t="s">
        <v>530</v>
      </c>
      <c r="C7491" t="s">
        <v>575</v>
      </c>
      <c r="D7491" t="s">
        <v>8395</v>
      </c>
      <c r="E7491">
        <v>204400</v>
      </c>
      <c r="F7491">
        <v>2.14892553723138E-2</v>
      </c>
      <c r="G7491">
        <v>72</v>
      </c>
    </row>
    <row r="7492" spans="1:7" x14ac:dyDescent="0.25">
      <c r="A7492">
        <v>10302</v>
      </c>
      <c r="B7492" t="s">
        <v>1074</v>
      </c>
      <c r="C7492" t="s">
        <v>1075</v>
      </c>
      <c r="D7492" t="s">
        <v>8250</v>
      </c>
      <c r="E7492">
        <v>414700</v>
      </c>
      <c r="F7492">
        <v>5.3333333333333297E-3</v>
      </c>
      <c r="G7492">
        <v>124</v>
      </c>
    </row>
    <row r="7493" spans="1:7" x14ac:dyDescent="0.25">
      <c r="A7493">
        <v>66606</v>
      </c>
      <c r="B7493" t="s">
        <v>4487</v>
      </c>
      <c r="C7493" t="s">
        <v>5958</v>
      </c>
      <c r="D7493" t="s">
        <v>4487</v>
      </c>
      <c r="E7493">
        <v>80200</v>
      </c>
      <c r="F7493">
        <v>5.1114023591087798E-2</v>
      </c>
      <c r="G7493">
        <v>57</v>
      </c>
    </row>
    <row r="7494" spans="1:7" x14ac:dyDescent="0.25">
      <c r="A7494">
        <v>12528</v>
      </c>
      <c r="B7494" t="s">
        <v>1303</v>
      </c>
      <c r="C7494" t="s">
        <v>1075</v>
      </c>
      <c r="D7494" t="s">
        <v>345</v>
      </c>
      <c r="E7494">
        <v>240700</v>
      </c>
      <c r="F7494">
        <v>4.4251626898047701E-2</v>
      </c>
      <c r="G7494">
        <v>129.5</v>
      </c>
    </row>
    <row r="7495" spans="1:7" x14ac:dyDescent="0.25">
      <c r="A7495">
        <v>64507</v>
      </c>
      <c r="B7495" t="s">
        <v>4793</v>
      </c>
      <c r="C7495" t="s">
        <v>5817</v>
      </c>
      <c r="D7495" t="s">
        <v>8435</v>
      </c>
      <c r="E7495">
        <v>99900</v>
      </c>
      <c r="F7495">
        <v>0.14171428571428599</v>
      </c>
      <c r="G7495">
        <v>63</v>
      </c>
    </row>
    <row r="7496" spans="1:7" x14ac:dyDescent="0.25">
      <c r="A7496">
        <v>98070</v>
      </c>
      <c r="B7496" t="s">
        <v>7539</v>
      </c>
      <c r="C7496" t="s">
        <v>7521</v>
      </c>
      <c r="D7496" t="s">
        <v>8268</v>
      </c>
      <c r="E7496">
        <v>621700</v>
      </c>
      <c r="F7496">
        <v>1.9347434005574701E-2</v>
      </c>
      <c r="G7496">
        <v>54.5</v>
      </c>
    </row>
    <row r="7497" spans="1:7" x14ac:dyDescent="0.25">
      <c r="A7497">
        <v>60458</v>
      </c>
      <c r="B7497" t="s">
        <v>5629</v>
      </c>
      <c r="C7497" t="s">
        <v>5519</v>
      </c>
      <c r="D7497" t="s">
        <v>8251</v>
      </c>
      <c r="E7497">
        <v>187300</v>
      </c>
      <c r="F7497">
        <v>6.2996594778660597E-2</v>
      </c>
      <c r="G7497">
        <v>93</v>
      </c>
    </row>
    <row r="7498" spans="1:7" x14ac:dyDescent="0.25">
      <c r="A7498">
        <v>77651</v>
      </c>
      <c r="B7498" t="s">
        <v>8489</v>
      </c>
      <c r="C7498" t="s">
        <v>6396</v>
      </c>
      <c r="D7498" t="s">
        <v>8388</v>
      </c>
      <c r="E7498">
        <v>169400</v>
      </c>
      <c r="F7498">
        <v>5.5451713395638598E-2</v>
      </c>
      <c r="G7498">
        <v>0</v>
      </c>
    </row>
    <row r="7499" spans="1:7" x14ac:dyDescent="0.25">
      <c r="A7499">
        <v>50211</v>
      </c>
      <c r="B7499" t="s">
        <v>4314</v>
      </c>
      <c r="C7499" t="s">
        <v>4942</v>
      </c>
      <c r="D7499" t="s">
        <v>8371</v>
      </c>
      <c r="E7499">
        <v>205600</v>
      </c>
      <c r="F7499">
        <v>3.6290322580645198E-2</v>
      </c>
      <c r="G7499">
        <v>91</v>
      </c>
    </row>
    <row r="7500" spans="1:7" x14ac:dyDescent="0.25">
      <c r="A7500">
        <v>14527</v>
      </c>
      <c r="B7500" t="s">
        <v>1505</v>
      </c>
      <c r="C7500" t="s">
        <v>1075</v>
      </c>
      <c r="D7500" t="s">
        <v>403</v>
      </c>
      <c r="E7500">
        <v>154400</v>
      </c>
      <c r="F7500">
        <v>4.1132838840188798E-2</v>
      </c>
      <c r="G7500">
        <v>76</v>
      </c>
    </row>
    <row r="7501" spans="1:7" x14ac:dyDescent="0.25">
      <c r="A7501">
        <v>6475</v>
      </c>
      <c r="B7501" t="s">
        <v>712</v>
      </c>
      <c r="C7501" t="s">
        <v>678</v>
      </c>
      <c r="D7501" t="s">
        <v>8276</v>
      </c>
      <c r="E7501">
        <v>364000</v>
      </c>
      <c r="F7501">
        <v>1.7612524461839502E-2</v>
      </c>
      <c r="G7501">
        <v>110.5</v>
      </c>
    </row>
    <row r="7502" spans="1:7" x14ac:dyDescent="0.25">
      <c r="A7502">
        <v>49230</v>
      </c>
      <c r="B7502" t="s">
        <v>4809</v>
      </c>
      <c r="C7502" t="s">
        <v>4633</v>
      </c>
      <c r="D7502" t="s">
        <v>557</v>
      </c>
      <c r="E7502">
        <v>166100</v>
      </c>
      <c r="F7502">
        <v>-2.69478617457528E-2</v>
      </c>
      <c r="G7502">
        <v>74</v>
      </c>
    </row>
    <row r="7503" spans="1:7" x14ac:dyDescent="0.25">
      <c r="A7503">
        <v>67010</v>
      </c>
      <c r="B7503" t="s">
        <v>622</v>
      </c>
      <c r="C7503" t="s">
        <v>5958</v>
      </c>
      <c r="D7503" t="s">
        <v>6031</v>
      </c>
      <c r="E7503">
        <v>124300</v>
      </c>
      <c r="F7503">
        <v>3.0679933665008301E-2</v>
      </c>
      <c r="G7503">
        <v>61</v>
      </c>
    </row>
    <row r="7504" spans="1:7" x14ac:dyDescent="0.25">
      <c r="A7504">
        <v>45002</v>
      </c>
      <c r="B7504" t="s">
        <v>4320</v>
      </c>
      <c r="C7504" t="s">
        <v>4080</v>
      </c>
      <c r="D7504" t="s">
        <v>4333</v>
      </c>
      <c r="E7504">
        <v>200600</v>
      </c>
      <c r="F7504">
        <v>3.8302277432712202E-2</v>
      </c>
      <c r="G7504">
        <v>64</v>
      </c>
    </row>
    <row r="7505" spans="1:7" x14ac:dyDescent="0.25">
      <c r="A7505">
        <v>14622</v>
      </c>
      <c r="B7505" t="s">
        <v>1516</v>
      </c>
      <c r="C7505" t="s">
        <v>1075</v>
      </c>
      <c r="D7505" t="s">
        <v>403</v>
      </c>
      <c r="E7505">
        <v>126200</v>
      </c>
      <c r="F7505">
        <v>9.1695501730103796E-2</v>
      </c>
      <c r="G7505">
        <v>75.5</v>
      </c>
    </row>
    <row r="7506" spans="1:7" x14ac:dyDescent="0.25">
      <c r="A7506">
        <v>15224</v>
      </c>
      <c r="B7506" t="s">
        <v>1587</v>
      </c>
      <c r="C7506" t="s">
        <v>1538</v>
      </c>
      <c r="D7506" t="s">
        <v>1587</v>
      </c>
      <c r="E7506">
        <v>191500</v>
      </c>
      <c r="F7506">
        <v>2.29700854700855E-2</v>
      </c>
      <c r="G7506">
        <v>0</v>
      </c>
    </row>
    <row r="7507" spans="1:7" x14ac:dyDescent="0.25">
      <c r="A7507">
        <v>37721</v>
      </c>
      <c r="B7507" t="s">
        <v>3808</v>
      </c>
      <c r="C7507" t="s">
        <v>3692</v>
      </c>
      <c r="D7507" t="s">
        <v>3848</v>
      </c>
      <c r="E7507">
        <v>169400</v>
      </c>
      <c r="F7507">
        <v>8.7291399229781796E-2</v>
      </c>
      <c r="G7507">
        <v>63</v>
      </c>
    </row>
    <row r="7508" spans="1:7" x14ac:dyDescent="0.25">
      <c r="A7508">
        <v>99901</v>
      </c>
      <c r="B7508" t="s">
        <v>7699</v>
      </c>
      <c r="C7508" t="s">
        <v>7688</v>
      </c>
      <c r="D7508" t="s">
        <v>7699</v>
      </c>
      <c r="E7508">
        <v>291700</v>
      </c>
      <c r="F7508">
        <v>3.2200990799716903E-2</v>
      </c>
      <c r="G7508">
        <v>0</v>
      </c>
    </row>
    <row r="7509" spans="1:7" x14ac:dyDescent="0.25">
      <c r="A7509">
        <v>16127</v>
      </c>
      <c r="B7509" t="s">
        <v>6542</v>
      </c>
      <c r="C7509" t="s">
        <v>1538</v>
      </c>
      <c r="D7509" t="s">
        <v>8379</v>
      </c>
      <c r="E7509">
        <v>146300</v>
      </c>
      <c r="F7509">
        <v>6.9444444444444406E-2</v>
      </c>
      <c r="G7509">
        <v>97</v>
      </c>
    </row>
    <row r="7510" spans="1:7" x14ac:dyDescent="0.25">
      <c r="A7510">
        <v>46064</v>
      </c>
      <c r="B7510" t="s">
        <v>2963</v>
      </c>
      <c r="C7510" t="s">
        <v>4413</v>
      </c>
      <c r="D7510" t="s">
        <v>8292</v>
      </c>
      <c r="E7510">
        <v>185100</v>
      </c>
      <c r="F7510">
        <v>8.8823529411764704E-2</v>
      </c>
      <c r="G7510">
        <v>49</v>
      </c>
    </row>
    <row r="7511" spans="1:7" x14ac:dyDescent="0.25">
      <c r="A7511">
        <v>37683</v>
      </c>
      <c r="B7511" t="s">
        <v>3793</v>
      </c>
      <c r="C7511" t="s">
        <v>3692</v>
      </c>
      <c r="E7511">
        <v>84600</v>
      </c>
      <c r="F7511">
        <v>-2.0833333333333301E-2</v>
      </c>
      <c r="G7511">
        <v>0</v>
      </c>
    </row>
    <row r="7512" spans="1:7" x14ac:dyDescent="0.25">
      <c r="A7512">
        <v>34731</v>
      </c>
      <c r="B7512" t="s">
        <v>3547</v>
      </c>
      <c r="C7512" t="s">
        <v>3212</v>
      </c>
      <c r="D7512" t="s">
        <v>8272</v>
      </c>
      <c r="E7512">
        <v>172400</v>
      </c>
      <c r="F7512">
        <v>4.6751669702489403E-2</v>
      </c>
      <c r="G7512">
        <v>91.5</v>
      </c>
    </row>
    <row r="7513" spans="1:7" x14ac:dyDescent="0.25">
      <c r="A7513">
        <v>2645</v>
      </c>
      <c r="B7513" t="s">
        <v>381</v>
      </c>
      <c r="C7513" t="s">
        <v>106</v>
      </c>
      <c r="D7513" t="s">
        <v>8416</v>
      </c>
      <c r="E7513">
        <v>445800</v>
      </c>
      <c r="F7513">
        <v>1.8738574040219402E-2</v>
      </c>
      <c r="G7513">
        <v>56</v>
      </c>
    </row>
    <row r="7514" spans="1:7" x14ac:dyDescent="0.25">
      <c r="A7514">
        <v>33187</v>
      </c>
      <c r="B7514" t="s">
        <v>3392</v>
      </c>
      <c r="C7514" t="s">
        <v>3212</v>
      </c>
      <c r="D7514" t="s">
        <v>8265</v>
      </c>
      <c r="E7514">
        <v>378900</v>
      </c>
      <c r="F7514">
        <v>2.9899429192715401E-2</v>
      </c>
      <c r="G7514">
        <v>111</v>
      </c>
    </row>
    <row r="7515" spans="1:7" x14ac:dyDescent="0.25">
      <c r="A7515">
        <v>6706</v>
      </c>
      <c r="B7515" t="s">
        <v>664</v>
      </c>
      <c r="C7515" t="s">
        <v>678</v>
      </c>
      <c r="D7515" t="s">
        <v>8313</v>
      </c>
      <c r="E7515">
        <v>120700</v>
      </c>
      <c r="F7515">
        <v>8.0572963294538905E-2</v>
      </c>
      <c r="G7515">
        <v>87</v>
      </c>
    </row>
    <row r="7516" spans="1:7" x14ac:dyDescent="0.25">
      <c r="A7516">
        <v>1746</v>
      </c>
      <c r="B7516" t="s">
        <v>231</v>
      </c>
      <c r="C7516" t="s">
        <v>106</v>
      </c>
      <c r="D7516" t="s">
        <v>8271</v>
      </c>
      <c r="E7516">
        <v>438700</v>
      </c>
      <c r="F7516">
        <v>-2.25044563279857E-2</v>
      </c>
      <c r="G7516">
        <v>73</v>
      </c>
    </row>
    <row r="7517" spans="1:7" x14ac:dyDescent="0.25">
      <c r="A7517">
        <v>78121</v>
      </c>
      <c r="B7517" t="s">
        <v>8100</v>
      </c>
      <c r="C7517" t="s">
        <v>6396</v>
      </c>
      <c r="D7517" t="s">
        <v>8257</v>
      </c>
      <c r="E7517">
        <v>363200</v>
      </c>
      <c r="F7517">
        <v>0.14936708860759501</v>
      </c>
      <c r="G7517">
        <v>81</v>
      </c>
    </row>
    <row r="7518" spans="1:7" x14ac:dyDescent="0.25">
      <c r="A7518">
        <v>66214</v>
      </c>
      <c r="B7518" t="s">
        <v>5977</v>
      </c>
      <c r="C7518" t="s">
        <v>5958</v>
      </c>
      <c r="D7518" t="s">
        <v>5890</v>
      </c>
      <c r="E7518">
        <v>252600</v>
      </c>
      <c r="F7518">
        <v>4.7263681592039801E-2</v>
      </c>
      <c r="G7518">
        <v>54.5</v>
      </c>
    </row>
    <row r="7519" spans="1:7" x14ac:dyDescent="0.25">
      <c r="A7519">
        <v>89423</v>
      </c>
      <c r="B7519" t="s">
        <v>1407</v>
      </c>
      <c r="C7519" t="s">
        <v>6849</v>
      </c>
      <c r="D7519" t="s">
        <v>8486</v>
      </c>
      <c r="E7519">
        <v>453200</v>
      </c>
      <c r="F7519">
        <v>6.0613152351977499E-2</v>
      </c>
      <c r="G7519">
        <v>61</v>
      </c>
    </row>
    <row r="7520" spans="1:7" x14ac:dyDescent="0.25">
      <c r="A7520">
        <v>98360</v>
      </c>
      <c r="B7520" t="s">
        <v>7588</v>
      </c>
      <c r="C7520" t="s">
        <v>7521</v>
      </c>
      <c r="D7520" t="s">
        <v>8268</v>
      </c>
      <c r="E7520">
        <v>351100</v>
      </c>
      <c r="F7520">
        <v>7.4686256504438303E-2</v>
      </c>
      <c r="G7520">
        <v>61</v>
      </c>
    </row>
    <row r="7521" spans="1:7" x14ac:dyDescent="0.25">
      <c r="A7521">
        <v>25425</v>
      </c>
      <c r="B7521" t="s">
        <v>2532</v>
      </c>
      <c r="C7521" t="s">
        <v>2519</v>
      </c>
      <c r="D7521" t="s">
        <v>8259</v>
      </c>
      <c r="E7521">
        <v>205300</v>
      </c>
      <c r="F7521">
        <v>1.7343904856293401E-2</v>
      </c>
      <c r="G7521">
        <v>86</v>
      </c>
    </row>
    <row r="7522" spans="1:7" x14ac:dyDescent="0.25">
      <c r="A7522">
        <v>73644</v>
      </c>
      <c r="B7522" t="s">
        <v>6309</v>
      </c>
      <c r="C7522" t="s">
        <v>6269</v>
      </c>
      <c r="D7522" t="s">
        <v>6309</v>
      </c>
      <c r="E7522">
        <v>113100</v>
      </c>
      <c r="F7522">
        <v>3.7614678899082599E-2</v>
      </c>
      <c r="G7522">
        <v>134</v>
      </c>
    </row>
    <row r="7523" spans="1:7" x14ac:dyDescent="0.25">
      <c r="A7523">
        <v>70525</v>
      </c>
      <c r="B7523" t="s">
        <v>6136</v>
      </c>
      <c r="C7523" t="s">
        <v>6091</v>
      </c>
      <c r="D7523" t="s">
        <v>899</v>
      </c>
      <c r="E7523">
        <v>87900</v>
      </c>
      <c r="F7523">
        <v>3.0480656506447799E-2</v>
      </c>
      <c r="G7523">
        <v>111.5</v>
      </c>
    </row>
    <row r="7524" spans="1:7" x14ac:dyDescent="0.25">
      <c r="A7524">
        <v>60192</v>
      </c>
      <c r="B7524" t="s">
        <v>5594</v>
      </c>
      <c r="C7524" t="s">
        <v>5519</v>
      </c>
      <c r="D7524" t="s">
        <v>8251</v>
      </c>
      <c r="E7524">
        <v>323700</v>
      </c>
      <c r="F7524">
        <v>-1.8198362147406701E-2</v>
      </c>
      <c r="G7524">
        <v>92.5</v>
      </c>
    </row>
    <row r="7525" spans="1:7" x14ac:dyDescent="0.25">
      <c r="A7525">
        <v>68512</v>
      </c>
      <c r="B7525" t="s">
        <v>242</v>
      </c>
      <c r="C7525" t="s">
        <v>6064</v>
      </c>
      <c r="D7525" t="s">
        <v>242</v>
      </c>
      <c r="E7525">
        <v>235100</v>
      </c>
      <c r="F7525">
        <v>-1.69851380042463E-3</v>
      </c>
      <c r="G7525">
        <v>55</v>
      </c>
    </row>
    <row r="7526" spans="1:7" x14ac:dyDescent="0.25">
      <c r="A7526">
        <v>8070</v>
      </c>
      <c r="B7526" t="s">
        <v>957</v>
      </c>
      <c r="C7526" t="s">
        <v>733</v>
      </c>
      <c r="D7526" t="s">
        <v>8293</v>
      </c>
      <c r="E7526">
        <v>126200</v>
      </c>
      <c r="F7526">
        <v>-0.118099231306778</v>
      </c>
      <c r="G7526">
        <v>172</v>
      </c>
    </row>
    <row r="7527" spans="1:7" x14ac:dyDescent="0.25">
      <c r="A7527">
        <v>27249</v>
      </c>
      <c r="B7527" t="s">
        <v>2592</v>
      </c>
      <c r="C7527" t="s">
        <v>2564</v>
      </c>
      <c r="D7527" t="s">
        <v>8289</v>
      </c>
      <c r="E7527">
        <v>160100</v>
      </c>
      <c r="F7527">
        <v>0.12667135819845199</v>
      </c>
      <c r="G7527">
        <v>81</v>
      </c>
    </row>
    <row r="7528" spans="1:7" x14ac:dyDescent="0.25">
      <c r="A7528">
        <v>8215</v>
      </c>
      <c r="B7528" t="s">
        <v>983</v>
      </c>
      <c r="C7528" t="s">
        <v>733</v>
      </c>
      <c r="D7528" t="s">
        <v>8369</v>
      </c>
      <c r="E7528">
        <v>160200</v>
      </c>
      <c r="F7528">
        <v>0.12421052631578899</v>
      </c>
      <c r="G7528">
        <v>131</v>
      </c>
    </row>
    <row r="7529" spans="1:7" x14ac:dyDescent="0.25">
      <c r="A7529">
        <v>53818</v>
      </c>
      <c r="B7529" t="s">
        <v>5138</v>
      </c>
      <c r="C7529" t="s">
        <v>5049</v>
      </c>
      <c r="D7529" t="s">
        <v>5138</v>
      </c>
      <c r="E7529">
        <v>177200</v>
      </c>
      <c r="F7529">
        <v>7.1342200725513893E-2</v>
      </c>
      <c r="G7529">
        <v>69.5</v>
      </c>
    </row>
    <row r="7530" spans="1:7" x14ac:dyDescent="0.25">
      <c r="A7530">
        <v>48836</v>
      </c>
      <c r="B7530" t="s">
        <v>4753</v>
      </c>
      <c r="C7530" t="s">
        <v>4633</v>
      </c>
      <c r="D7530" t="s">
        <v>8278</v>
      </c>
      <c r="E7530">
        <v>207900</v>
      </c>
      <c r="F7530">
        <v>4.7355163727959698E-2</v>
      </c>
      <c r="G7530">
        <v>55</v>
      </c>
    </row>
    <row r="7531" spans="1:7" x14ac:dyDescent="0.25">
      <c r="A7531">
        <v>95391</v>
      </c>
      <c r="B7531" t="s">
        <v>5398</v>
      </c>
      <c r="C7531" t="s">
        <v>99</v>
      </c>
      <c r="D7531" t="s">
        <v>8351</v>
      </c>
      <c r="E7531">
        <v>613100</v>
      </c>
      <c r="F7531">
        <v>-2.2782750203417402E-3</v>
      </c>
      <c r="G7531">
        <v>44</v>
      </c>
    </row>
    <row r="7532" spans="1:7" x14ac:dyDescent="0.25">
      <c r="A7532">
        <v>38668</v>
      </c>
      <c r="B7532" t="s">
        <v>3938</v>
      </c>
      <c r="C7532" t="s">
        <v>3932</v>
      </c>
      <c r="D7532" t="s">
        <v>3852</v>
      </c>
      <c r="E7532">
        <v>143800</v>
      </c>
      <c r="F7532">
        <v>3.6770007209805299E-2</v>
      </c>
      <c r="G7532">
        <v>64</v>
      </c>
    </row>
    <row r="7533" spans="1:7" x14ac:dyDescent="0.25">
      <c r="A7533">
        <v>2045</v>
      </c>
      <c r="B7533" t="s">
        <v>302</v>
      </c>
      <c r="C7533" t="s">
        <v>106</v>
      </c>
      <c r="D7533" t="s">
        <v>8271</v>
      </c>
      <c r="E7533">
        <v>415500</v>
      </c>
      <c r="F7533">
        <v>1.7135862913096701E-2</v>
      </c>
      <c r="G7533">
        <v>94</v>
      </c>
    </row>
    <row r="7534" spans="1:7" x14ac:dyDescent="0.25">
      <c r="A7534">
        <v>11949</v>
      </c>
      <c r="B7534" t="s">
        <v>1226</v>
      </c>
      <c r="C7534" t="s">
        <v>1075</v>
      </c>
      <c r="D7534" t="s">
        <v>8250</v>
      </c>
      <c r="E7534">
        <v>392800</v>
      </c>
      <c r="F7534">
        <v>2.5855314703577999E-2</v>
      </c>
      <c r="G7534">
        <v>111</v>
      </c>
    </row>
    <row r="7535" spans="1:7" x14ac:dyDescent="0.25">
      <c r="A7535">
        <v>49348</v>
      </c>
      <c r="B7535" t="s">
        <v>245</v>
      </c>
      <c r="C7535" t="s">
        <v>4633</v>
      </c>
      <c r="D7535" t="s">
        <v>204</v>
      </c>
      <c r="E7535">
        <v>194500</v>
      </c>
      <c r="F7535">
        <v>7.1035242290748896E-2</v>
      </c>
      <c r="G7535">
        <v>61</v>
      </c>
    </row>
    <row r="7536" spans="1:7" x14ac:dyDescent="0.25">
      <c r="A7536">
        <v>14301</v>
      </c>
      <c r="B7536" t="s">
        <v>1475</v>
      </c>
      <c r="C7536" t="s">
        <v>1075</v>
      </c>
      <c r="D7536" t="s">
        <v>8302</v>
      </c>
      <c r="E7536">
        <v>45200</v>
      </c>
      <c r="F7536">
        <v>-8.1300813008130093E-2</v>
      </c>
      <c r="G7536">
        <v>94</v>
      </c>
    </row>
    <row r="7537" spans="1:7" x14ac:dyDescent="0.25">
      <c r="A7537">
        <v>72012</v>
      </c>
      <c r="B7537" t="s">
        <v>6216</v>
      </c>
      <c r="C7537" t="s">
        <v>6206</v>
      </c>
      <c r="D7537" t="s">
        <v>6230</v>
      </c>
      <c r="E7537">
        <v>125100</v>
      </c>
      <c r="F7537">
        <v>7.4742268041237098E-2</v>
      </c>
      <c r="G7537">
        <v>103.5</v>
      </c>
    </row>
    <row r="7538" spans="1:7" x14ac:dyDescent="0.25">
      <c r="A7538">
        <v>77703</v>
      </c>
      <c r="B7538" t="s">
        <v>6976</v>
      </c>
      <c r="C7538" t="s">
        <v>6396</v>
      </c>
      <c r="D7538" t="s">
        <v>8388</v>
      </c>
      <c r="E7538">
        <v>51800</v>
      </c>
      <c r="F7538">
        <v>-4.95412844036697E-2</v>
      </c>
      <c r="G7538">
        <v>0</v>
      </c>
    </row>
    <row r="7539" spans="1:7" x14ac:dyDescent="0.25">
      <c r="A7539">
        <v>23836</v>
      </c>
      <c r="B7539" t="s">
        <v>114</v>
      </c>
      <c r="C7539" t="s">
        <v>2066</v>
      </c>
      <c r="D7539" t="s">
        <v>157</v>
      </c>
      <c r="E7539">
        <v>266100</v>
      </c>
      <c r="F7539">
        <v>5.8472553699284002E-2</v>
      </c>
      <c r="G7539">
        <v>67</v>
      </c>
    </row>
    <row r="7540" spans="1:7" x14ac:dyDescent="0.25">
      <c r="A7540">
        <v>27522</v>
      </c>
      <c r="B7540" t="s">
        <v>2634</v>
      </c>
      <c r="C7540" t="s">
        <v>2564</v>
      </c>
      <c r="D7540" t="s">
        <v>211</v>
      </c>
      <c r="E7540">
        <v>195700</v>
      </c>
      <c r="F7540">
        <v>0.11066969353007899</v>
      </c>
      <c r="G7540">
        <v>56</v>
      </c>
    </row>
    <row r="7541" spans="1:7" x14ac:dyDescent="0.25">
      <c r="A7541">
        <v>18444</v>
      </c>
      <c r="B7541" t="s">
        <v>1910</v>
      </c>
      <c r="C7541" t="s">
        <v>1538</v>
      </c>
      <c r="D7541" t="s">
        <v>8358</v>
      </c>
      <c r="E7541">
        <v>170000</v>
      </c>
      <c r="F7541">
        <v>-0.107142857142857</v>
      </c>
      <c r="G7541">
        <v>114</v>
      </c>
    </row>
    <row r="7542" spans="1:7" x14ac:dyDescent="0.25">
      <c r="A7542">
        <v>48653</v>
      </c>
      <c r="B7542" t="s">
        <v>4732</v>
      </c>
      <c r="C7542" t="s">
        <v>4633</v>
      </c>
      <c r="E7542">
        <v>93700</v>
      </c>
      <c r="F7542">
        <v>8.7006960556844606E-2</v>
      </c>
      <c r="G7542">
        <v>69</v>
      </c>
    </row>
    <row r="7543" spans="1:7" x14ac:dyDescent="0.25">
      <c r="A7543">
        <v>65583</v>
      </c>
      <c r="B7543" t="s">
        <v>2859</v>
      </c>
      <c r="C7543" t="s">
        <v>5817</v>
      </c>
      <c r="D7543" t="s">
        <v>8490</v>
      </c>
      <c r="E7543">
        <v>182100</v>
      </c>
      <c r="F7543">
        <v>6.4912280701754393E-2</v>
      </c>
      <c r="G7543">
        <v>97.5</v>
      </c>
    </row>
    <row r="7544" spans="1:7" x14ac:dyDescent="0.25">
      <c r="A7544">
        <v>93960</v>
      </c>
      <c r="B7544" t="s">
        <v>7160</v>
      </c>
      <c r="C7544" t="s">
        <v>99</v>
      </c>
      <c r="D7544" t="s">
        <v>7151</v>
      </c>
      <c r="E7544">
        <v>386800</v>
      </c>
      <c r="F7544">
        <v>4.6820027063599501E-2</v>
      </c>
      <c r="G7544">
        <v>70</v>
      </c>
    </row>
    <row r="7545" spans="1:7" x14ac:dyDescent="0.25">
      <c r="A7545">
        <v>45885</v>
      </c>
      <c r="B7545" t="s">
        <v>3189</v>
      </c>
      <c r="C7545" t="s">
        <v>4080</v>
      </c>
      <c r="D7545" t="s">
        <v>8220</v>
      </c>
      <c r="E7545">
        <v>118600</v>
      </c>
      <c r="F7545">
        <v>7.2332730560578706E-2</v>
      </c>
      <c r="G7545">
        <v>103.5</v>
      </c>
    </row>
    <row r="7546" spans="1:7" x14ac:dyDescent="0.25">
      <c r="A7546">
        <v>98674</v>
      </c>
      <c r="B7546" t="s">
        <v>4770</v>
      </c>
      <c r="C7546" t="s">
        <v>7521</v>
      </c>
      <c r="D7546" t="s">
        <v>7634</v>
      </c>
      <c r="E7546">
        <v>387600</v>
      </c>
      <c r="F7546">
        <v>5.0121918179355199E-2</v>
      </c>
      <c r="G7546">
        <v>77</v>
      </c>
    </row>
    <row r="7547" spans="1:7" x14ac:dyDescent="0.25">
      <c r="A7547">
        <v>89410</v>
      </c>
      <c r="B7547" t="s">
        <v>6856</v>
      </c>
      <c r="C7547" t="s">
        <v>6849</v>
      </c>
      <c r="D7547" t="s">
        <v>8486</v>
      </c>
      <c r="E7547">
        <v>407300</v>
      </c>
      <c r="F7547">
        <v>4.2754736303123403E-2</v>
      </c>
      <c r="G7547">
        <v>53</v>
      </c>
    </row>
    <row r="7548" spans="1:7" x14ac:dyDescent="0.25">
      <c r="A7548">
        <v>30110</v>
      </c>
      <c r="B7548" t="s">
        <v>3021</v>
      </c>
      <c r="C7548" t="s">
        <v>2990</v>
      </c>
      <c r="D7548" t="s">
        <v>8261</v>
      </c>
      <c r="E7548">
        <v>138600</v>
      </c>
      <c r="F7548">
        <v>0.112359550561798</v>
      </c>
      <c r="G7548">
        <v>53.5</v>
      </c>
    </row>
    <row r="7549" spans="1:7" x14ac:dyDescent="0.25">
      <c r="A7549">
        <v>34452</v>
      </c>
      <c r="B7549" t="s">
        <v>3527</v>
      </c>
      <c r="C7549" t="s">
        <v>3212</v>
      </c>
      <c r="D7549" t="s">
        <v>8445</v>
      </c>
      <c r="E7549">
        <v>131400</v>
      </c>
      <c r="F7549">
        <v>5.7971014492753603E-2</v>
      </c>
      <c r="G7549">
        <v>85.5</v>
      </c>
    </row>
    <row r="7550" spans="1:7" x14ac:dyDescent="0.25">
      <c r="A7550">
        <v>32569</v>
      </c>
      <c r="B7550" t="s">
        <v>3288</v>
      </c>
      <c r="C7550" t="s">
        <v>3212</v>
      </c>
      <c r="D7550" t="s">
        <v>8382</v>
      </c>
      <c r="E7550">
        <v>206400</v>
      </c>
      <c r="F7550">
        <v>7.4999999999999997E-2</v>
      </c>
      <c r="G7550">
        <v>63.5</v>
      </c>
    </row>
    <row r="7551" spans="1:7" x14ac:dyDescent="0.25">
      <c r="A7551">
        <v>46310</v>
      </c>
      <c r="B7551" t="s">
        <v>4452</v>
      </c>
      <c r="C7551" t="s">
        <v>4413</v>
      </c>
      <c r="D7551" t="s">
        <v>8251</v>
      </c>
      <c r="E7551">
        <v>185100</v>
      </c>
      <c r="F7551">
        <v>5.6506849315068497E-2</v>
      </c>
      <c r="G7551">
        <v>80</v>
      </c>
    </row>
    <row r="7552" spans="1:7" x14ac:dyDescent="0.25">
      <c r="A7552">
        <v>86322</v>
      </c>
      <c r="B7552" t="s">
        <v>6805</v>
      </c>
      <c r="C7552" t="s">
        <v>6743</v>
      </c>
      <c r="D7552" t="s">
        <v>5153</v>
      </c>
      <c r="E7552">
        <v>262100</v>
      </c>
      <c r="F7552">
        <v>8.4402151427389299E-2</v>
      </c>
      <c r="G7552">
        <v>83</v>
      </c>
    </row>
    <row r="7553" spans="1:7" x14ac:dyDescent="0.25">
      <c r="A7553">
        <v>93433</v>
      </c>
      <c r="B7553" t="s">
        <v>7104</v>
      </c>
      <c r="C7553" t="s">
        <v>99</v>
      </c>
      <c r="D7553" t="s">
        <v>8360</v>
      </c>
      <c r="E7553">
        <v>523500</v>
      </c>
      <c r="F7553">
        <v>1.8680677174547598E-2</v>
      </c>
      <c r="G7553">
        <v>57.5</v>
      </c>
    </row>
    <row r="7554" spans="1:7" x14ac:dyDescent="0.25">
      <c r="A7554">
        <v>7762</v>
      </c>
      <c r="B7554" t="s">
        <v>885</v>
      </c>
      <c r="C7554" t="s">
        <v>733</v>
      </c>
      <c r="D7554" t="s">
        <v>8250</v>
      </c>
      <c r="E7554">
        <v>631700</v>
      </c>
      <c r="F7554">
        <v>3.1683815123305599E-2</v>
      </c>
      <c r="G7554">
        <v>105</v>
      </c>
    </row>
    <row r="7555" spans="1:7" x14ac:dyDescent="0.25">
      <c r="A7555">
        <v>15066</v>
      </c>
      <c r="B7555" t="s">
        <v>1561</v>
      </c>
      <c r="C7555" t="s">
        <v>1538</v>
      </c>
      <c r="D7555" t="s">
        <v>1587</v>
      </c>
      <c r="E7555">
        <v>103200</v>
      </c>
      <c r="F7555">
        <v>8.7976539589442806E-3</v>
      </c>
      <c r="G7555">
        <v>74</v>
      </c>
    </row>
    <row r="7556" spans="1:7" x14ac:dyDescent="0.25">
      <c r="A7556">
        <v>90402</v>
      </c>
      <c r="B7556" t="s">
        <v>6890</v>
      </c>
      <c r="C7556" t="s">
        <v>99</v>
      </c>
      <c r="D7556" t="s">
        <v>8256</v>
      </c>
      <c r="E7556">
        <v>3907800</v>
      </c>
      <c r="F7556">
        <v>8.8810863840553499E-3</v>
      </c>
      <c r="G7556">
        <v>64</v>
      </c>
    </row>
    <row r="7557" spans="1:7" x14ac:dyDescent="0.25">
      <c r="A7557">
        <v>76247</v>
      </c>
      <c r="B7557" t="s">
        <v>7930</v>
      </c>
      <c r="C7557" t="s">
        <v>6396</v>
      </c>
      <c r="D7557" t="s">
        <v>8262</v>
      </c>
      <c r="E7557">
        <v>239100</v>
      </c>
      <c r="F7557">
        <v>8.0433800271125205E-2</v>
      </c>
      <c r="G7557">
        <v>47</v>
      </c>
    </row>
    <row r="7558" spans="1:7" x14ac:dyDescent="0.25">
      <c r="A7558">
        <v>62052</v>
      </c>
      <c r="B7558" t="s">
        <v>5765</v>
      </c>
      <c r="C7558" t="s">
        <v>5519</v>
      </c>
      <c r="D7558" t="s">
        <v>8263</v>
      </c>
      <c r="E7558">
        <v>93700</v>
      </c>
      <c r="F7558">
        <v>0.198209718670077</v>
      </c>
      <c r="G7558">
        <v>106</v>
      </c>
    </row>
    <row r="7559" spans="1:7" x14ac:dyDescent="0.25">
      <c r="A7559">
        <v>14201</v>
      </c>
      <c r="B7559" t="s">
        <v>1471</v>
      </c>
      <c r="C7559" t="s">
        <v>1075</v>
      </c>
      <c r="D7559" t="s">
        <v>8302</v>
      </c>
      <c r="E7559">
        <v>203400</v>
      </c>
      <c r="F7559">
        <v>-1.21418164157358E-2</v>
      </c>
      <c r="G7559">
        <v>92</v>
      </c>
    </row>
    <row r="7560" spans="1:7" x14ac:dyDescent="0.25">
      <c r="A7560">
        <v>32754</v>
      </c>
      <c r="B7560" t="s">
        <v>3315</v>
      </c>
      <c r="C7560" t="s">
        <v>3212</v>
      </c>
      <c r="D7560" t="s">
        <v>8345</v>
      </c>
      <c r="E7560">
        <v>234800</v>
      </c>
      <c r="F7560">
        <v>0.12398276687410199</v>
      </c>
      <c r="G7560">
        <v>83</v>
      </c>
    </row>
    <row r="7561" spans="1:7" x14ac:dyDescent="0.25">
      <c r="A7561">
        <v>98528</v>
      </c>
      <c r="B7561" t="s">
        <v>7615</v>
      </c>
      <c r="C7561" t="s">
        <v>7521</v>
      </c>
      <c r="D7561" t="s">
        <v>714</v>
      </c>
      <c r="E7561">
        <v>331700</v>
      </c>
      <c r="F7561">
        <v>8.8611749261568798E-2</v>
      </c>
      <c r="G7561">
        <v>65</v>
      </c>
    </row>
    <row r="7562" spans="1:7" x14ac:dyDescent="0.25">
      <c r="A7562">
        <v>30650</v>
      </c>
      <c r="B7562" t="s">
        <v>558</v>
      </c>
      <c r="C7562" t="s">
        <v>2990</v>
      </c>
      <c r="D7562" t="s">
        <v>8261</v>
      </c>
      <c r="E7562">
        <v>214300</v>
      </c>
      <c r="F7562">
        <v>0.101799485861183</v>
      </c>
      <c r="G7562">
        <v>58</v>
      </c>
    </row>
    <row r="7563" spans="1:7" x14ac:dyDescent="0.25">
      <c r="A7563">
        <v>94805</v>
      </c>
      <c r="B7563" t="s">
        <v>157</v>
      </c>
      <c r="C7563" t="s">
        <v>99</v>
      </c>
      <c r="D7563" t="s">
        <v>8253</v>
      </c>
      <c r="E7563">
        <v>626300</v>
      </c>
      <c r="F7563">
        <v>2.8407224958949099E-2</v>
      </c>
      <c r="G7563">
        <v>43</v>
      </c>
    </row>
    <row r="7564" spans="1:7" x14ac:dyDescent="0.25">
      <c r="A7564">
        <v>2332</v>
      </c>
      <c r="B7564" t="s">
        <v>335</v>
      </c>
      <c r="C7564" t="s">
        <v>106</v>
      </c>
      <c r="D7564" t="s">
        <v>8271</v>
      </c>
      <c r="E7564">
        <v>623400</v>
      </c>
      <c r="F7564">
        <v>2.70181219110379E-2</v>
      </c>
      <c r="G7564">
        <v>92</v>
      </c>
    </row>
    <row r="7565" spans="1:7" x14ac:dyDescent="0.25">
      <c r="A7565">
        <v>6477</v>
      </c>
      <c r="B7565" t="s">
        <v>175</v>
      </c>
      <c r="C7565" t="s">
        <v>678</v>
      </c>
      <c r="D7565" t="s">
        <v>8313</v>
      </c>
      <c r="E7565">
        <v>369800</v>
      </c>
      <c r="F7565">
        <v>2.8078954684459301E-2</v>
      </c>
      <c r="G7565">
        <v>91</v>
      </c>
    </row>
    <row r="7566" spans="1:7" x14ac:dyDescent="0.25">
      <c r="A7566">
        <v>8251</v>
      </c>
      <c r="B7566" t="s">
        <v>995</v>
      </c>
      <c r="C7566" t="s">
        <v>733</v>
      </c>
      <c r="D7566" t="s">
        <v>987</v>
      </c>
      <c r="E7566">
        <v>166300</v>
      </c>
      <c r="F7566">
        <v>5.9910771191841898E-2</v>
      </c>
      <c r="G7566">
        <v>118</v>
      </c>
    </row>
    <row r="7567" spans="1:7" x14ac:dyDescent="0.25">
      <c r="A7567">
        <v>15522</v>
      </c>
      <c r="B7567" t="s">
        <v>227</v>
      </c>
      <c r="C7567" t="s">
        <v>1538</v>
      </c>
      <c r="E7567">
        <v>144100</v>
      </c>
      <c r="F7567">
        <v>-8.9408528198074294E-3</v>
      </c>
      <c r="G7567">
        <v>110</v>
      </c>
    </row>
    <row r="7568" spans="1:7" x14ac:dyDescent="0.25">
      <c r="A7568">
        <v>41048</v>
      </c>
      <c r="B7568" t="s">
        <v>693</v>
      </c>
      <c r="C7568" t="s">
        <v>4016</v>
      </c>
      <c r="D7568" t="s">
        <v>4333</v>
      </c>
      <c r="E7568">
        <v>221400</v>
      </c>
      <c r="F7568">
        <v>5.1282051282051301E-2</v>
      </c>
      <c r="G7568">
        <v>59.5</v>
      </c>
    </row>
    <row r="7569" spans="1:7" x14ac:dyDescent="0.25">
      <c r="A7569">
        <v>28638</v>
      </c>
      <c r="B7569" t="s">
        <v>234</v>
      </c>
      <c r="C7569" t="s">
        <v>2564</v>
      </c>
      <c r="D7569" t="s">
        <v>8307</v>
      </c>
      <c r="E7569">
        <v>129000</v>
      </c>
      <c r="F7569">
        <v>0.16531165311653101</v>
      </c>
      <c r="G7569">
        <v>62.5</v>
      </c>
    </row>
    <row r="7570" spans="1:7" x14ac:dyDescent="0.25">
      <c r="A7570">
        <v>44721</v>
      </c>
      <c r="B7570" t="s">
        <v>294</v>
      </c>
      <c r="C7570" t="s">
        <v>4080</v>
      </c>
      <c r="D7570" t="s">
        <v>8330</v>
      </c>
      <c r="E7570">
        <v>173200</v>
      </c>
      <c r="F7570">
        <v>4.7791893526920801E-2</v>
      </c>
      <c r="G7570">
        <v>53.5</v>
      </c>
    </row>
    <row r="7571" spans="1:7" x14ac:dyDescent="0.25">
      <c r="A7571">
        <v>68102</v>
      </c>
      <c r="B7571" t="s">
        <v>6069</v>
      </c>
      <c r="C7571" t="s">
        <v>6064</v>
      </c>
      <c r="D7571" t="s">
        <v>8386</v>
      </c>
      <c r="E7571">
        <v>212200</v>
      </c>
      <c r="F7571">
        <v>-2.79431974347229E-2</v>
      </c>
      <c r="G7571">
        <v>54</v>
      </c>
    </row>
    <row r="7572" spans="1:7" x14ac:dyDescent="0.25">
      <c r="A7572">
        <v>50219</v>
      </c>
      <c r="B7572" t="s">
        <v>4968</v>
      </c>
      <c r="C7572" t="s">
        <v>4942</v>
      </c>
      <c r="D7572" t="s">
        <v>4968</v>
      </c>
      <c r="E7572">
        <v>210600</v>
      </c>
      <c r="F7572">
        <v>8.2776349614395894E-2</v>
      </c>
      <c r="G7572">
        <v>56</v>
      </c>
    </row>
    <row r="7573" spans="1:7" x14ac:dyDescent="0.25">
      <c r="A7573">
        <v>25403</v>
      </c>
      <c r="B7573" t="s">
        <v>7701</v>
      </c>
      <c r="C7573" t="s">
        <v>2519</v>
      </c>
      <c r="D7573" t="s">
        <v>8291</v>
      </c>
      <c r="E7573">
        <v>243300</v>
      </c>
      <c r="F7573">
        <v>4.3310463121783903E-2</v>
      </c>
      <c r="G7573">
        <v>68</v>
      </c>
    </row>
    <row r="7574" spans="1:7" x14ac:dyDescent="0.25">
      <c r="A7574">
        <v>44117</v>
      </c>
      <c r="B7574" t="s">
        <v>4213</v>
      </c>
      <c r="C7574" t="s">
        <v>4080</v>
      </c>
      <c r="D7574" t="s">
        <v>8270</v>
      </c>
      <c r="E7574">
        <v>96000</v>
      </c>
      <c r="F7574">
        <v>0.109826589595376</v>
      </c>
      <c r="G7574">
        <v>76</v>
      </c>
    </row>
    <row r="7575" spans="1:7" x14ac:dyDescent="0.25">
      <c r="A7575">
        <v>38821</v>
      </c>
      <c r="B7575" t="s">
        <v>3942</v>
      </c>
      <c r="C7575" t="s">
        <v>3932</v>
      </c>
      <c r="E7575">
        <v>89500</v>
      </c>
      <c r="F7575">
        <v>0.138676844783715</v>
      </c>
      <c r="G7575">
        <v>0</v>
      </c>
    </row>
    <row r="7576" spans="1:7" x14ac:dyDescent="0.25">
      <c r="A7576">
        <v>64505</v>
      </c>
      <c r="B7576" t="s">
        <v>4793</v>
      </c>
      <c r="C7576" t="s">
        <v>5817</v>
      </c>
      <c r="D7576" t="s">
        <v>8435</v>
      </c>
      <c r="E7576">
        <v>105400</v>
      </c>
      <c r="F7576">
        <v>0.14689880304679001</v>
      </c>
      <c r="G7576">
        <v>63</v>
      </c>
    </row>
    <row r="7577" spans="1:7" x14ac:dyDescent="0.25">
      <c r="A7577">
        <v>93221</v>
      </c>
      <c r="B7577" t="s">
        <v>417</v>
      </c>
      <c r="C7577" t="s">
        <v>99</v>
      </c>
      <c r="D7577" t="s">
        <v>8304</v>
      </c>
      <c r="E7577">
        <v>224100</v>
      </c>
      <c r="F7577">
        <v>-3.5571365051133802E-3</v>
      </c>
      <c r="G7577">
        <v>65.5</v>
      </c>
    </row>
    <row r="7578" spans="1:7" x14ac:dyDescent="0.25">
      <c r="A7578">
        <v>75791</v>
      </c>
      <c r="B7578" t="s">
        <v>4159</v>
      </c>
      <c r="C7578" t="s">
        <v>6396</v>
      </c>
      <c r="D7578" t="s">
        <v>6441</v>
      </c>
      <c r="E7578">
        <v>180200</v>
      </c>
      <c r="F7578">
        <v>5.1955633391710401E-2</v>
      </c>
      <c r="G7578">
        <v>0</v>
      </c>
    </row>
    <row r="7579" spans="1:7" x14ac:dyDescent="0.25">
      <c r="A7579">
        <v>95030</v>
      </c>
      <c r="B7579" t="s">
        <v>7230</v>
      </c>
      <c r="C7579" t="s">
        <v>99</v>
      </c>
      <c r="D7579" t="s">
        <v>8294</v>
      </c>
      <c r="E7579">
        <v>2502800</v>
      </c>
      <c r="F7579">
        <v>-0.14181868056508001</v>
      </c>
      <c r="G7579">
        <v>54</v>
      </c>
    </row>
    <row r="7580" spans="1:7" x14ac:dyDescent="0.25">
      <c r="A7580">
        <v>49801</v>
      </c>
      <c r="B7580" t="s">
        <v>8729</v>
      </c>
      <c r="C7580" t="s">
        <v>4633</v>
      </c>
      <c r="D7580" t="s">
        <v>8729</v>
      </c>
      <c r="E7580">
        <v>81700</v>
      </c>
      <c r="F7580">
        <v>3.68550368550369E-3</v>
      </c>
      <c r="G7580">
        <v>0</v>
      </c>
    </row>
    <row r="7581" spans="1:7" x14ac:dyDescent="0.25">
      <c r="A7581">
        <v>45415</v>
      </c>
      <c r="B7581" t="s">
        <v>998</v>
      </c>
      <c r="C7581" t="s">
        <v>4080</v>
      </c>
      <c r="D7581" t="s">
        <v>2183</v>
      </c>
      <c r="E7581">
        <v>130400</v>
      </c>
      <c r="F7581">
        <v>5.33117932148627E-2</v>
      </c>
      <c r="G7581">
        <v>73</v>
      </c>
    </row>
    <row r="7582" spans="1:7" x14ac:dyDescent="0.25">
      <c r="A7582">
        <v>85602</v>
      </c>
      <c r="B7582" t="s">
        <v>2627</v>
      </c>
      <c r="C7582" t="s">
        <v>6743</v>
      </c>
      <c r="D7582" t="s">
        <v>8374</v>
      </c>
      <c r="E7582">
        <v>150500</v>
      </c>
      <c r="F7582">
        <v>0.104181951577403</v>
      </c>
      <c r="G7582">
        <v>69.5</v>
      </c>
    </row>
    <row r="7583" spans="1:7" x14ac:dyDescent="0.25">
      <c r="A7583">
        <v>28134</v>
      </c>
      <c r="B7583" t="s">
        <v>2717</v>
      </c>
      <c r="C7583" t="s">
        <v>2564</v>
      </c>
      <c r="D7583" t="s">
        <v>8258</v>
      </c>
      <c r="E7583">
        <v>225800</v>
      </c>
      <c r="F7583">
        <v>7.8319006685768897E-2</v>
      </c>
      <c r="G7583">
        <v>50</v>
      </c>
    </row>
    <row r="7584" spans="1:7" x14ac:dyDescent="0.25">
      <c r="A7584">
        <v>39475</v>
      </c>
      <c r="B7584" t="s">
        <v>3988</v>
      </c>
      <c r="C7584" t="s">
        <v>3932</v>
      </c>
      <c r="D7584" t="s">
        <v>3980</v>
      </c>
      <c r="E7584">
        <v>173000</v>
      </c>
      <c r="F7584">
        <v>1.8246027074749899E-2</v>
      </c>
      <c r="G7584">
        <v>83</v>
      </c>
    </row>
    <row r="7585" spans="1:7" x14ac:dyDescent="0.25">
      <c r="A7585">
        <v>70583</v>
      </c>
      <c r="B7585" t="s">
        <v>5048</v>
      </c>
      <c r="C7585" t="s">
        <v>6091</v>
      </c>
      <c r="D7585" t="s">
        <v>899</v>
      </c>
      <c r="E7585">
        <v>118900</v>
      </c>
      <c r="F7585">
        <v>4.6654929577464803E-2</v>
      </c>
      <c r="G7585">
        <v>107</v>
      </c>
    </row>
    <row r="7586" spans="1:7" x14ac:dyDescent="0.25">
      <c r="A7586">
        <v>27573</v>
      </c>
      <c r="B7586" t="s">
        <v>2651</v>
      </c>
      <c r="C7586" t="s">
        <v>2564</v>
      </c>
      <c r="D7586" t="s">
        <v>8300</v>
      </c>
      <c r="E7586">
        <v>111400</v>
      </c>
      <c r="F7586">
        <v>0.141393442622951</v>
      </c>
      <c r="G7586">
        <v>72</v>
      </c>
    </row>
    <row r="7587" spans="1:7" x14ac:dyDescent="0.25">
      <c r="A7587">
        <v>37341</v>
      </c>
      <c r="B7587" t="s">
        <v>591</v>
      </c>
      <c r="C7587" t="s">
        <v>3692</v>
      </c>
      <c r="D7587" t="s">
        <v>3763</v>
      </c>
      <c r="E7587">
        <v>178200</v>
      </c>
      <c r="F7587">
        <v>7.4141048824593103E-2</v>
      </c>
      <c r="G7587">
        <v>58</v>
      </c>
    </row>
    <row r="7588" spans="1:7" x14ac:dyDescent="0.25">
      <c r="A7588">
        <v>22181</v>
      </c>
      <c r="B7588" t="s">
        <v>1402</v>
      </c>
      <c r="C7588" t="s">
        <v>2066</v>
      </c>
      <c r="D7588" t="s">
        <v>8259</v>
      </c>
      <c r="E7588">
        <v>751700</v>
      </c>
      <c r="F7588">
        <v>-7.5257459730657499E-3</v>
      </c>
      <c r="G7588">
        <v>65</v>
      </c>
    </row>
    <row r="7589" spans="1:7" x14ac:dyDescent="0.25">
      <c r="A7589">
        <v>43558</v>
      </c>
      <c r="B7589" t="s">
        <v>655</v>
      </c>
      <c r="C7589" t="s">
        <v>4080</v>
      </c>
      <c r="D7589" t="s">
        <v>4160</v>
      </c>
      <c r="E7589">
        <v>159400</v>
      </c>
      <c r="F7589">
        <v>3.7760416666666699E-2</v>
      </c>
      <c r="G7589">
        <v>66</v>
      </c>
    </row>
    <row r="7590" spans="1:7" x14ac:dyDescent="0.25">
      <c r="A7590">
        <v>75835</v>
      </c>
      <c r="B7590" t="s">
        <v>7187</v>
      </c>
      <c r="C7590" t="s">
        <v>6396</v>
      </c>
      <c r="E7590">
        <v>83600</v>
      </c>
      <c r="F7590">
        <v>-0.105882352941176</v>
      </c>
      <c r="G7590">
        <v>0</v>
      </c>
    </row>
    <row r="7591" spans="1:7" x14ac:dyDescent="0.25">
      <c r="A7591">
        <v>97448</v>
      </c>
      <c r="B7591" t="s">
        <v>5199</v>
      </c>
      <c r="C7591" t="s">
        <v>7409</v>
      </c>
      <c r="D7591" t="s">
        <v>7471</v>
      </c>
      <c r="E7591">
        <v>310900</v>
      </c>
      <c r="F7591">
        <v>6.2179706183805902E-2</v>
      </c>
      <c r="G7591">
        <v>66</v>
      </c>
    </row>
    <row r="7592" spans="1:7" x14ac:dyDescent="0.25">
      <c r="A7592">
        <v>28753</v>
      </c>
      <c r="B7592" t="s">
        <v>2070</v>
      </c>
      <c r="C7592" t="s">
        <v>2564</v>
      </c>
      <c r="D7592" t="s">
        <v>2862</v>
      </c>
      <c r="E7592">
        <v>198800</v>
      </c>
      <c r="F7592">
        <v>9.2908191313908706E-2</v>
      </c>
      <c r="G7592">
        <v>0</v>
      </c>
    </row>
    <row r="7593" spans="1:7" x14ac:dyDescent="0.25">
      <c r="A7593">
        <v>32136</v>
      </c>
      <c r="B7593" t="s">
        <v>3240</v>
      </c>
      <c r="C7593" t="s">
        <v>3212</v>
      </c>
      <c r="D7593" t="s">
        <v>8295</v>
      </c>
      <c r="E7593">
        <v>314200</v>
      </c>
      <c r="F7593">
        <v>1.02893890675241E-2</v>
      </c>
      <c r="G7593">
        <v>142.5</v>
      </c>
    </row>
    <row r="7594" spans="1:7" x14ac:dyDescent="0.25">
      <c r="A7594">
        <v>34448</v>
      </c>
      <c r="B7594" t="s">
        <v>3525</v>
      </c>
      <c r="C7594" t="s">
        <v>3212</v>
      </c>
      <c r="D7594" t="s">
        <v>8445</v>
      </c>
      <c r="E7594">
        <v>165700</v>
      </c>
      <c r="F7594">
        <v>7.8074170461938805E-2</v>
      </c>
      <c r="G7594">
        <v>83</v>
      </c>
    </row>
    <row r="7595" spans="1:7" x14ac:dyDescent="0.25">
      <c r="A7595">
        <v>38866</v>
      </c>
      <c r="B7595" t="s">
        <v>3952</v>
      </c>
      <c r="C7595" t="s">
        <v>3932</v>
      </c>
      <c r="D7595" t="s">
        <v>3941</v>
      </c>
      <c r="E7595">
        <v>169600</v>
      </c>
      <c r="F7595">
        <v>3.2258064516128997E-2</v>
      </c>
      <c r="G7595">
        <v>84</v>
      </c>
    </row>
    <row r="7596" spans="1:7" x14ac:dyDescent="0.25">
      <c r="A7596">
        <v>93203</v>
      </c>
      <c r="B7596" t="s">
        <v>7071</v>
      </c>
      <c r="C7596" t="s">
        <v>99</v>
      </c>
      <c r="D7596" t="s">
        <v>7095</v>
      </c>
      <c r="E7596">
        <v>176800</v>
      </c>
      <c r="F7596">
        <v>7.2815533980582506E-2</v>
      </c>
      <c r="G7596">
        <v>73</v>
      </c>
    </row>
    <row r="7597" spans="1:7" x14ac:dyDescent="0.25">
      <c r="A7597">
        <v>19934</v>
      </c>
      <c r="B7597" t="s">
        <v>636</v>
      </c>
      <c r="C7597" t="s">
        <v>2044</v>
      </c>
      <c r="D7597" t="s">
        <v>297</v>
      </c>
      <c r="E7597">
        <v>221100</v>
      </c>
      <c r="F7597">
        <v>-1.8058690744921001E-3</v>
      </c>
      <c r="G7597">
        <v>101</v>
      </c>
    </row>
    <row r="7598" spans="1:7" x14ac:dyDescent="0.25">
      <c r="A7598">
        <v>31047</v>
      </c>
      <c r="B7598" t="s">
        <v>3159</v>
      </c>
      <c r="C7598" t="s">
        <v>2990</v>
      </c>
      <c r="D7598" t="s">
        <v>3164</v>
      </c>
      <c r="E7598">
        <v>205600</v>
      </c>
      <c r="F7598">
        <v>4.8979591836734698E-2</v>
      </c>
      <c r="G7598">
        <v>76</v>
      </c>
    </row>
    <row r="7599" spans="1:7" x14ac:dyDescent="0.25">
      <c r="A7599">
        <v>33873</v>
      </c>
      <c r="B7599" t="s">
        <v>9187</v>
      </c>
      <c r="C7599" t="s">
        <v>3212</v>
      </c>
      <c r="D7599" t="s">
        <v>9187</v>
      </c>
      <c r="E7599">
        <v>98300</v>
      </c>
      <c r="F7599">
        <v>-3.04259634888438E-3</v>
      </c>
      <c r="G7599">
        <v>0</v>
      </c>
    </row>
    <row r="7600" spans="1:7" x14ac:dyDescent="0.25">
      <c r="A7600">
        <v>37924</v>
      </c>
      <c r="B7600" t="s">
        <v>3848</v>
      </c>
      <c r="C7600" t="s">
        <v>3692</v>
      </c>
      <c r="D7600" t="s">
        <v>3848</v>
      </c>
      <c r="E7600">
        <v>162300</v>
      </c>
      <c r="F7600">
        <v>7.7689243027888405E-2</v>
      </c>
      <c r="G7600">
        <v>79.5</v>
      </c>
    </row>
    <row r="7601" spans="1:7" x14ac:dyDescent="0.25">
      <c r="A7601">
        <v>27023</v>
      </c>
      <c r="B7601" t="s">
        <v>2571</v>
      </c>
      <c r="C7601" t="s">
        <v>2564</v>
      </c>
      <c r="D7601" t="s">
        <v>2574</v>
      </c>
      <c r="E7601">
        <v>220000</v>
      </c>
      <c r="F7601">
        <v>7.3170731707317097E-2</v>
      </c>
      <c r="G7601">
        <v>80</v>
      </c>
    </row>
    <row r="7602" spans="1:7" x14ac:dyDescent="0.25">
      <c r="A7602">
        <v>7001</v>
      </c>
      <c r="B7602" t="s">
        <v>719</v>
      </c>
      <c r="C7602" t="s">
        <v>733</v>
      </c>
      <c r="D7602" t="s">
        <v>8250</v>
      </c>
      <c r="E7602">
        <v>270500</v>
      </c>
      <c r="F7602">
        <v>1.42482189726284E-2</v>
      </c>
      <c r="G7602">
        <v>101</v>
      </c>
    </row>
    <row r="7603" spans="1:7" x14ac:dyDescent="0.25">
      <c r="A7603">
        <v>97024</v>
      </c>
      <c r="B7603" t="s">
        <v>744</v>
      </c>
      <c r="C7603" t="s">
        <v>7409</v>
      </c>
      <c r="D7603" t="s">
        <v>8281</v>
      </c>
      <c r="E7603">
        <v>340300</v>
      </c>
      <c r="F7603">
        <v>2.5617842073538299E-2</v>
      </c>
      <c r="G7603">
        <v>51</v>
      </c>
    </row>
    <row r="7604" spans="1:7" x14ac:dyDescent="0.25">
      <c r="A7604">
        <v>60445</v>
      </c>
      <c r="B7604" t="s">
        <v>4019</v>
      </c>
      <c r="C7604" t="s">
        <v>5519</v>
      </c>
      <c r="D7604" t="s">
        <v>8251</v>
      </c>
      <c r="E7604">
        <v>142200</v>
      </c>
      <c r="F7604">
        <v>6.1986557132188203E-2</v>
      </c>
      <c r="G7604">
        <v>99</v>
      </c>
    </row>
    <row r="7605" spans="1:7" x14ac:dyDescent="0.25">
      <c r="A7605">
        <v>81506</v>
      </c>
      <c r="B7605" t="s">
        <v>3859</v>
      </c>
      <c r="C7605" t="s">
        <v>6509</v>
      </c>
      <c r="D7605" t="s">
        <v>3859</v>
      </c>
      <c r="E7605">
        <v>310800</v>
      </c>
      <c r="F7605">
        <v>6.2927496580027401E-2</v>
      </c>
      <c r="G7605">
        <v>68</v>
      </c>
    </row>
    <row r="7606" spans="1:7" x14ac:dyDescent="0.25">
      <c r="A7606">
        <v>33875</v>
      </c>
      <c r="B7606" t="s">
        <v>3484</v>
      </c>
      <c r="C7606" t="s">
        <v>3212</v>
      </c>
      <c r="D7606" t="s">
        <v>3484</v>
      </c>
      <c r="E7606">
        <v>164500</v>
      </c>
      <c r="F7606">
        <v>5.2463211772232898E-2</v>
      </c>
      <c r="G7606">
        <v>119</v>
      </c>
    </row>
    <row r="7607" spans="1:7" x14ac:dyDescent="0.25">
      <c r="A7607">
        <v>77587</v>
      </c>
      <c r="B7607" t="s">
        <v>8088</v>
      </c>
      <c r="C7607" t="s">
        <v>6396</v>
      </c>
      <c r="D7607" t="s">
        <v>8252</v>
      </c>
      <c r="E7607">
        <v>142100</v>
      </c>
      <c r="F7607">
        <v>0.150607287449393</v>
      </c>
      <c r="G7607">
        <v>75</v>
      </c>
    </row>
    <row r="7608" spans="1:7" x14ac:dyDescent="0.25">
      <c r="A7608">
        <v>77422</v>
      </c>
      <c r="B7608" t="s">
        <v>8069</v>
      </c>
      <c r="C7608" t="s">
        <v>6396</v>
      </c>
      <c r="D7608" t="s">
        <v>8252</v>
      </c>
      <c r="E7608">
        <v>172000</v>
      </c>
      <c r="F7608">
        <v>6.7659838609559306E-2</v>
      </c>
      <c r="G7608">
        <v>69</v>
      </c>
    </row>
    <row r="7609" spans="1:7" x14ac:dyDescent="0.25">
      <c r="A7609">
        <v>32696</v>
      </c>
      <c r="B7609" t="s">
        <v>3301</v>
      </c>
      <c r="C7609" t="s">
        <v>3212</v>
      </c>
      <c r="E7609">
        <v>133400</v>
      </c>
      <c r="F7609">
        <v>6.8910256410256401E-2</v>
      </c>
      <c r="G7609">
        <v>121</v>
      </c>
    </row>
    <row r="7610" spans="1:7" x14ac:dyDescent="0.25">
      <c r="A7610">
        <v>7663</v>
      </c>
      <c r="B7610" t="s">
        <v>856</v>
      </c>
      <c r="C7610" t="s">
        <v>733</v>
      </c>
      <c r="D7610" t="s">
        <v>8250</v>
      </c>
      <c r="E7610">
        <v>395200</v>
      </c>
      <c r="F7610">
        <v>5.4991991457554699E-2</v>
      </c>
      <c r="G7610">
        <v>113</v>
      </c>
    </row>
    <row r="7611" spans="1:7" x14ac:dyDescent="0.25">
      <c r="A7611">
        <v>35954</v>
      </c>
      <c r="B7611" t="s">
        <v>3632</v>
      </c>
      <c r="C7611" t="s">
        <v>3568</v>
      </c>
      <c r="D7611" t="s">
        <v>3626</v>
      </c>
      <c r="E7611">
        <v>71000</v>
      </c>
      <c r="F7611">
        <v>5.0295857988165701E-2</v>
      </c>
      <c r="G7611">
        <v>93</v>
      </c>
    </row>
    <row r="7612" spans="1:7" x14ac:dyDescent="0.25">
      <c r="A7612">
        <v>10941</v>
      </c>
      <c r="B7612" t="s">
        <v>1124</v>
      </c>
      <c r="C7612" t="s">
        <v>1075</v>
      </c>
      <c r="D7612" t="s">
        <v>8250</v>
      </c>
      <c r="E7612">
        <v>255800</v>
      </c>
      <c r="F7612">
        <v>8.0692860160540794E-2</v>
      </c>
      <c r="G7612">
        <v>124</v>
      </c>
    </row>
    <row r="7613" spans="1:7" x14ac:dyDescent="0.25">
      <c r="A7613">
        <v>95673</v>
      </c>
      <c r="B7613" t="s">
        <v>7315</v>
      </c>
      <c r="C7613" t="s">
        <v>99</v>
      </c>
      <c r="D7613" t="s">
        <v>8273</v>
      </c>
      <c r="E7613">
        <v>309500</v>
      </c>
      <c r="F7613">
        <v>3.4079518877380602E-2</v>
      </c>
      <c r="G7613">
        <v>70</v>
      </c>
    </row>
    <row r="7614" spans="1:7" x14ac:dyDescent="0.25">
      <c r="A7614">
        <v>34488</v>
      </c>
      <c r="B7614" t="s">
        <v>3531</v>
      </c>
      <c r="C7614" t="s">
        <v>3212</v>
      </c>
      <c r="D7614" t="s">
        <v>3530</v>
      </c>
      <c r="E7614">
        <v>103300</v>
      </c>
      <c r="F7614">
        <v>0.125272331154684</v>
      </c>
      <c r="G7614">
        <v>89</v>
      </c>
    </row>
    <row r="7615" spans="1:7" x14ac:dyDescent="0.25">
      <c r="A7615">
        <v>43953</v>
      </c>
      <c r="B7615" t="s">
        <v>8491</v>
      </c>
      <c r="C7615" t="s">
        <v>4080</v>
      </c>
      <c r="D7615" t="s">
        <v>8427</v>
      </c>
      <c r="E7615">
        <v>112100</v>
      </c>
      <c r="F7615">
        <v>9.47265625E-2</v>
      </c>
      <c r="G7615">
        <v>0</v>
      </c>
    </row>
    <row r="7616" spans="1:7" x14ac:dyDescent="0.25">
      <c r="A7616">
        <v>45067</v>
      </c>
      <c r="B7616" t="s">
        <v>1025</v>
      </c>
      <c r="C7616" t="s">
        <v>4080</v>
      </c>
      <c r="D7616" t="s">
        <v>4333</v>
      </c>
      <c r="E7616">
        <v>153800</v>
      </c>
      <c r="F7616">
        <v>4.1299932295193E-2</v>
      </c>
      <c r="G7616">
        <v>59.5</v>
      </c>
    </row>
    <row r="7617" spans="1:7" x14ac:dyDescent="0.25">
      <c r="A7617">
        <v>44667</v>
      </c>
      <c r="B7617" t="s">
        <v>4298</v>
      </c>
      <c r="C7617" t="s">
        <v>4080</v>
      </c>
      <c r="D7617" t="s">
        <v>4301</v>
      </c>
      <c r="E7617">
        <v>133900</v>
      </c>
      <c r="F7617">
        <v>1.67046317388003E-2</v>
      </c>
      <c r="G7617">
        <v>67</v>
      </c>
    </row>
    <row r="7618" spans="1:7" x14ac:dyDescent="0.25">
      <c r="A7618">
        <v>6076</v>
      </c>
      <c r="B7618" t="s">
        <v>687</v>
      </c>
      <c r="C7618" t="s">
        <v>678</v>
      </c>
      <c r="D7618" t="s">
        <v>8276</v>
      </c>
      <c r="E7618">
        <v>195700</v>
      </c>
      <c r="F7618">
        <v>4.2066027689030901E-2</v>
      </c>
      <c r="G7618">
        <v>93</v>
      </c>
    </row>
    <row r="7619" spans="1:7" x14ac:dyDescent="0.25">
      <c r="A7619">
        <v>27944</v>
      </c>
      <c r="B7619" t="s">
        <v>9301</v>
      </c>
      <c r="C7619" t="s">
        <v>2564</v>
      </c>
      <c r="D7619" t="s">
        <v>9172</v>
      </c>
      <c r="E7619">
        <v>157900</v>
      </c>
      <c r="F7619">
        <v>-5.7875894988066799E-2</v>
      </c>
      <c r="G7619">
        <v>0</v>
      </c>
    </row>
    <row r="7620" spans="1:7" x14ac:dyDescent="0.25">
      <c r="A7620">
        <v>77808</v>
      </c>
      <c r="B7620" t="s">
        <v>4142</v>
      </c>
      <c r="C7620" t="s">
        <v>6396</v>
      </c>
      <c r="D7620" t="s">
        <v>8285</v>
      </c>
      <c r="E7620">
        <v>294400</v>
      </c>
      <c r="F7620">
        <v>4.0650406504064998E-2</v>
      </c>
      <c r="G7620">
        <v>0</v>
      </c>
    </row>
    <row r="7621" spans="1:7" x14ac:dyDescent="0.25">
      <c r="A7621">
        <v>44260</v>
      </c>
      <c r="B7621" t="s">
        <v>4244</v>
      </c>
      <c r="C7621" t="s">
        <v>4080</v>
      </c>
      <c r="D7621" t="s">
        <v>1797</v>
      </c>
      <c r="E7621">
        <v>153800</v>
      </c>
      <c r="F7621">
        <v>4.62585034013605E-2</v>
      </c>
      <c r="G7621">
        <v>64</v>
      </c>
    </row>
    <row r="7622" spans="1:7" x14ac:dyDescent="0.25">
      <c r="A7622">
        <v>81620</v>
      </c>
      <c r="B7622" t="s">
        <v>332</v>
      </c>
      <c r="C7622" t="s">
        <v>6509</v>
      </c>
      <c r="D7622" t="s">
        <v>3961</v>
      </c>
      <c r="E7622">
        <v>656600</v>
      </c>
      <c r="F7622">
        <v>2.3219573009194298E-2</v>
      </c>
      <c r="G7622">
        <v>129</v>
      </c>
    </row>
    <row r="7623" spans="1:7" x14ac:dyDescent="0.25">
      <c r="A7623">
        <v>8244</v>
      </c>
      <c r="B7623" t="s">
        <v>993</v>
      </c>
      <c r="C7623" t="s">
        <v>733</v>
      </c>
      <c r="D7623" t="s">
        <v>8369</v>
      </c>
      <c r="E7623">
        <v>196400</v>
      </c>
      <c r="F7623">
        <v>6.2770562770562796E-2</v>
      </c>
      <c r="G7623">
        <v>118</v>
      </c>
    </row>
    <row r="7624" spans="1:7" x14ac:dyDescent="0.25">
      <c r="A7624">
        <v>61764</v>
      </c>
      <c r="B7624" t="s">
        <v>4697</v>
      </c>
      <c r="C7624" t="s">
        <v>5519</v>
      </c>
      <c r="D7624" t="s">
        <v>4697</v>
      </c>
      <c r="E7624">
        <v>98500</v>
      </c>
      <c r="F7624">
        <v>8.8397790055248601E-2</v>
      </c>
      <c r="G7624">
        <v>122.5</v>
      </c>
    </row>
    <row r="7625" spans="1:7" x14ac:dyDescent="0.25">
      <c r="A7625">
        <v>22835</v>
      </c>
      <c r="B7625" t="s">
        <v>7875</v>
      </c>
      <c r="C7625" t="s">
        <v>2066</v>
      </c>
      <c r="E7625">
        <v>163100</v>
      </c>
      <c r="F7625">
        <v>4.0842373962986601E-2</v>
      </c>
      <c r="G7625">
        <v>96.5</v>
      </c>
    </row>
    <row r="7626" spans="1:7" x14ac:dyDescent="0.25">
      <c r="A7626">
        <v>6519</v>
      </c>
      <c r="B7626" t="s">
        <v>652</v>
      </c>
      <c r="C7626" t="s">
        <v>678</v>
      </c>
      <c r="D7626" t="s">
        <v>8313</v>
      </c>
      <c r="E7626">
        <v>136000</v>
      </c>
      <c r="F7626">
        <v>0.188811188811189</v>
      </c>
      <c r="G7626">
        <v>90</v>
      </c>
    </row>
    <row r="7627" spans="1:7" x14ac:dyDescent="0.25">
      <c r="A7627">
        <v>14063</v>
      </c>
      <c r="B7627" t="s">
        <v>5058</v>
      </c>
      <c r="C7627" t="s">
        <v>1075</v>
      </c>
      <c r="D7627" t="s">
        <v>8370</v>
      </c>
      <c r="E7627">
        <v>121900</v>
      </c>
      <c r="F7627">
        <v>8.9365504915102797E-2</v>
      </c>
      <c r="G7627">
        <v>0</v>
      </c>
    </row>
    <row r="7628" spans="1:7" x14ac:dyDescent="0.25">
      <c r="A7628">
        <v>75757</v>
      </c>
      <c r="B7628" t="s">
        <v>6443</v>
      </c>
      <c r="C7628" t="s">
        <v>6396</v>
      </c>
      <c r="D7628" t="s">
        <v>6441</v>
      </c>
      <c r="E7628">
        <v>223900</v>
      </c>
      <c r="F7628">
        <v>3.0372756557754298E-2</v>
      </c>
      <c r="G7628">
        <v>106</v>
      </c>
    </row>
    <row r="7629" spans="1:7" x14ac:dyDescent="0.25">
      <c r="A7629">
        <v>95357</v>
      </c>
      <c r="B7629" t="s">
        <v>7261</v>
      </c>
      <c r="C7629" t="s">
        <v>99</v>
      </c>
      <c r="D7629" t="s">
        <v>7261</v>
      </c>
      <c r="E7629">
        <v>334100</v>
      </c>
      <c r="F7629">
        <v>6.3335455124124806E-2</v>
      </c>
      <c r="G7629">
        <v>58</v>
      </c>
    </row>
    <row r="7630" spans="1:7" x14ac:dyDescent="0.25">
      <c r="A7630">
        <v>94707</v>
      </c>
      <c r="B7630" t="s">
        <v>1029</v>
      </c>
      <c r="C7630" t="s">
        <v>99</v>
      </c>
      <c r="D7630" t="s">
        <v>8253</v>
      </c>
      <c r="E7630">
        <v>1426100</v>
      </c>
      <c r="F7630">
        <v>1.2064438293946499E-2</v>
      </c>
      <c r="G7630">
        <v>38.5</v>
      </c>
    </row>
    <row r="7631" spans="1:7" x14ac:dyDescent="0.25">
      <c r="A7631">
        <v>18036</v>
      </c>
      <c r="B7631" t="s">
        <v>1860</v>
      </c>
      <c r="C7631" t="s">
        <v>1538</v>
      </c>
      <c r="D7631" t="s">
        <v>8350</v>
      </c>
      <c r="E7631">
        <v>284900</v>
      </c>
      <c r="F7631">
        <v>-1.40203294777427E-3</v>
      </c>
      <c r="G7631">
        <v>63.5</v>
      </c>
    </row>
    <row r="7632" spans="1:7" x14ac:dyDescent="0.25">
      <c r="A7632">
        <v>55444</v>
      </c>
      <c r="B7632" t="s">
        <v>2225</v>
      </c>
      <c r="C7632" t="s">
        <v>5260</v>
      </c>
      <c r="D7632" t="s">
        <v>8314</v>
      </c>
      <c r="E7632">
        <v>243700</v>
      </c>
      <c r="F7632">
        <v>6.0026098303610297E-2</v>
      </c>
      <c r="G7632">
        <v>66</v>
      </c>
    </row>
    <row r="7633" spans="1:7" x14ac:dyDescent="0.25">
      <c r="A7633">
        <v>17362</v>
      </c>
      <c r="B7633" t="s">
        <v>1791</v>
      </c>
      <c r="C7633" t="s">
        <v>1538</v>
      </c>
      <c r="D7633" t="s">
        <v>8310</v>
      </c>
      <c r="E7633">
        <v>191600</v>
      </c>
      <c r="F7633">
        <v>3.3441208198489801E-2</v>
      </c>
      <c r="G7633">
        <v>103</v>
      </c>
    </row>
    <row r="7634" spans="1:7" x14ac:dyDescent="0.25">
      <c r="A7634">
        <v>81201</v>
      </c>
      <c r="B7634" t="s">
        <v>6582</v>
      </c>
      <c r="C7634" t="s">
        <v>6509</v>
      </c>
      <c r="E7634">
        <v>415900</v>
      </c>
      <c r="F7634">
        <v>7.8858625162127105E-2</v>
      </c>
      <c r="G7634">
        <v>85</v>
      </c>
    </row>
    <row r="7635" spans="1:7" x14ac:dyDescent="0.25">
      <c r="A7635">
        <v>46814</v>
      </c>
      <c r="B7635" t="s">
        <v>4517</v>
      </c>
      <c r="C7635" t="s">
        <v>4413</v>
      </c>
      <c r="D7635" t="s">
        <v>4517</v>
      </c>
      <c r="E7635">
        <v>331700</v>
      </c>
      <c r="F7635">
        <v>3.3333333333333298E-2</v>
      </c>
      <c r="G7635">
        <v>69</v>
      </c>
    </row>
    <row r="7636" spans="1:7" x14ac:dyDescent="0.25">
      <c r="A7636">
        <v>94904</v>
      </c>
      <c r="B7636" t="s">
        <v>7208</v>
      </c>
      <c r="C7636" t="s">
        <v>99</v>
      </c>
      <c r="D7636" t="s">
        <v>8253</v>
      </c>
      <c r="E7636">
        <v>1681800</v>
      </c>
      <c r="F7636">
        <v>-3.9575124207640901E-2</v>
      </c>
      <c r="G7636">
        <v>46</v>
      </c>
    </row>
    <row r="7637" spans="1:7" x14ac:dyDescent="0.25">
      <c r="A7637">
        <v>82935</v>
      </c>
      <c r="B7637" t="s">
        <v>6622</v>
      </c>
      <c r="C7637" t="s">
        <v>6604</v>
      </c>
      <c r="D7637" t="s">
        <v>6619</v>
      </c>
      <c r="E7637">
        <v>225200</v>
      </c>
      <c r="F7637">
        <v>-7.4922873512560601E-3</v>
      </c>
      <c r="G7637">
        <v>0</v>
      </c>
    </row>
    <row r="7638" spans="1:7" x14ac:dyDescent="0.25">
      <c r="A7638">
        <v>39667</v>
      </c>
      <c r="B7638" t="s">
        <v>4007</v>
      </c>
      <c r="C7638" t="s">
        <v>3932</v>
      </c>
      <c r="E7638">
        <v>105700</v>
      </c>
      <c r="F7638">
        <v>-1.6744186046511601E-2</v>
      </c>
      <c r="G7638">
        <v>0</v>
      </c>
    </row>
    <row r="7639" spans="1:7" x14ac:dyDescent="0.25">
      <c r="A7639">
        <v>51401</v>
      </c>
      <c r="B7639" t="s">
        <v>1521</v>
      </c>
      <c r="C7639" t="s">
        <v>4942</v>
      </c>
      <c r="D7639" t="s">
        <v>1521</v>
      </c>
      <c r="E7639">
        <v>155600</v>
      </c>
      <c r="F7639">
        <v>2.4358130348913799E-2</v>
      </c>
      <c r="G7639">
        <v>0</v>
      </c>
    </row>
    <row r="7640" spans="1:7" x14ac:dyDescent="0.25">
      <c r="A7640">
        <v>2120</v>
      </c>
      <c r="B7640" t="s">
        <v>316</v>
      </c>
      <c r="C7640" t="s">
        <v>106</v>
      </c>
      <c r="D7640" t="s">
        <v>8271</v>
      </c>
      <c r="E7640">
        <v>501600</v>
      </c>
      <c r="F7640">
        <v>-5.4655107425556002E-2</v>
      </c>
      <c r="G7640">
        <v>71</v>
      </c>
    </row>
    <row r="7641" spans="1:7" x14ac:dyDescent="0.25">
      <c r="A7641">
        <v>18509</v>
      </c>
      <c r="B7641" t="s">
        <v>1914</v>
      </c>
      <c r="C7641" t="s">
        <v>1538</v>
      </c>
      <c r="D7641" t="s">
        <v>8358</v>
      </c>
      <c r="E7641">
        <v>104200</v>
      </c>
      <c r="F7641">
        <v>-6.9642857142857104E-2</v>
      </c>
      <c r="G7641">
        <v>120.5</v>
      </c>
    </row>
    <row r="7642" spans="1:7" x14ac:dyDescent="0.25">
      <c r="A7642">
        <v>75418</v>
      </c>
      <c r="B7642" t="s">
        <v>8232</v>
      </c>
      <c r="C7642" t="s">
        <v>6396</v>
      </c>
      <c r="D7642" t="s">
        <v>8232</v>
      </c>
      <c r="E7642">
        <v>95500</v>
      </c>
      <c r="F7642">
        <v>3.1317494600431997E-2</v>
      </c>
      <c r="G7642">
        <v>85</v>
      </c>
    </row>
    <row r="7643" spans="1:7" x14ac:dyDescent="0.25">
      <c r="A7643">
        <v>7503</v>
      </c>
      <c r="B7643" t="s">
        <v>824</v>
      </c>
      <c r="C7643" t="s">
        <v>733</v>
      </c>
      <c r="D7643" t="s">
        <v>8250</v>
      </c>
      <c r="E7643">
        <v>294800</v>
      </c>
      <c r="F7643">
        <v>6.9666182873729998E-2</v>
      </c>
      <c r="G7643">
        <v>146</v>
      </c>
    </row>
    <row r="7644" spans="1:7" x14ac:dyDescent="0.25">
      <c r="A7644">
        <v>8402</v>
      </c>
      <c r="B7644" t="s">
        <v>1004</v>
      </c>
      <c r="C7644" t="s">
        <v>733</v>
      </c>
      <c r="D7644" t="s">
        <v>8369</v>
      </c>
      <c r="E7644">
        <v>475400</v>
      </c>
      <c r="F7644">
        <v>1.38622307528258E-2</v>
      </c>
      <c r="G7644">
        <v>196</v>
      </c>
    </row>
    <row r="7645" spans="1:7" x14ac:dyDescent="0.25">
      <c r="A7645">
        <v>61853</v>
      </c>
      <c r="B7645" t="s">
        <v>5748</v>
      </c>
      <c r="C7645" t="s">
        <v>5519</v>
      </c>
      <c r="D7645" t="s">
        <v>8372</v>
      </c>
      <c r="E7645">
        <v>201700</v>
      </c>
      <c r="F7645">
        <v>2.4377856780091401E-2</v>
      </c>
      <c r="G7645">
        <v>95</v>
      </c>
    </row>
    <row r="7646" spans="1:7" x14ac:dyDescent="0.25">
      <c r="A7646">
        <v>67060</v>
      </c>
      <c r="B7646" t="s">
        <v>6015</v>
      </c>
      <c r="C7646" t="s">
        <v>5958</v>
      </c>
      <c r="D7646" t="s">
        <v>6031</v>
      </c>
      <c r="E7646">
        <v>127800</v>
      </c>
      <c r="F7646">
        <v>3.9869812855980499E-2</v>
      </c>
      <c r="G7646">
        <v>54</v>
      </c>
    </row>
    <row r="7647" spans="1:7" x14ac:dyDescent="0.25">
      <c r="A7647">
        <v>48173</v>
      </c>
      <c r="B7647" t="s">
        <v>8492</v>
      </c>
      <c r="C7647" t="s">
        <v>4633</v>
      </c>
      <c r="D7647" t="s">
        <v>8278</v>
      </c>
      <c r="E7647">
        <v>172100</v>
      </c>
      <c r="F7647">
        <v>-1.16076610562972E-3</v>
      </c>
      <c r="G7647">
        <v>78</v>
      </c>
    </row>
    <row r="7648" spans="1:7" x14ac:dyDescent="0.25">
      <c r="A7648">
        <v>77085</v>
      </c>
      <c r="B7648" t="s">
        <v>2056</v>
      </c>
      <c r="C7648" t="s">
        <v>6396</v>
      </c>
      <c r="D7648" t="s">
        <v>8252</v>
      </c>
      <c r="E7648">
        <v>155500</v>
      </c>
      <c r="F7648">
        <v>5.0675675675675699E-2</v>
      </c>
      <c r="G7648">
        <v>77</v>
      </c>
    </row>
    <row r="7649" spans="1:7" x14ac:dyDescent="0.25">
      <c r="A7649">
        <v>90670</v>
      </c>
      <c r="B7649" t="s">
        <v>6900</v>
      </c>
      <c r="C7649" t="s">
        <v>99</v>
      </c>
      <c r="D7649" t="s">
        <v>8256</v>
      </c>
      <c r="E7649">
        <v>500200</v>
      </c>
      <c r="F7649">
        <v>1.3987431583215099E-2</v>
      </c>
      <c r="G7649">
        <v>63</v>
      </c>
    </row>
    <row r="7650" spans="1:7" x14ac:dyDescent="0.25">
      <c r="A7650">
        <v>64503</v>
      </c>
      <c r="B7650" t="s">
        <v>4793</v>
      </c>
      <c r="C7650" t="s">
        <v>5817</v>
      </c>
      <c r="D7650" t="s">
        <v>8435</v>
      </c>
      <c r="E7650">
        <v>104500</v>
      </c>
      <c r="F7650">
        <v>0.16369710467706</v>
      </c>
      <c r="G7650">
        <v>63</v>
      </c>
    </row>
    <row r="7651" spans="1:7" x14ac:dyDescent="0.25">
      <c r="A7651">
        <v>3878</v>
      </c>
      <c r="B7651" t="s">
        <v>569</v>
      </c>
      <c r="C7651" t="s">
        <v>444</v>
      </c>
      <c r="D7651" t="s">
        <v>8271</v>
      </c>
      <c r="E7651">
        <v>226100</v>
      </c>
      <c r="F7651">
        <v>3.9540229885057503E-2</v>
      </c>
      <c r="G7651">
        <v>65</v>
      </c>
    </row>
    <row r="7652" spans="1:7" x14ac:dyDescent="0.25">
      <c r="A7652">
        <v>95650</v>
      </c>
      <c r="B7652" t="s">
        <v>7307</v>
      </c>
      <c r="C7652" t="s">
        <v>99</v>
      </c>
      <c r="D7652" t="s">
        <v>8273</v>
      </c>
      <c r="E7652">
        <v>670700</v>
      </c>
      <c r="F7652">
        <v>7.9163314561544698E-2</v>
      </c>
      <c r="G7652">
        <v>63</v>
      </c>
    </row>
    <row r="7653" spans="1:7" x14ac:dyDescent="0.25">
      <c r="A7653">
        <v>28469</v>
      </c>
      <c r="B7653" t="s">
        <v>2785</v>
      </c>
      <c r="C7653" t="s">
        <v>2564</v>
      </c>
      <c r="D7653" t="s">
        <v>8312</v>
      </c>
      <c r="E7653">
        <v>370000</v>
      </c>
      <c r="F7653">
        <v>5.5634807417974302E-2</v>
      </c>
      <c r="G7653">
        <v>105</v>
      </c>
    </row>
    <row r="7654" spans="1:7" x14ac:dyDescent="0.25">
      <c r="A7654">
        <v>8846</v>
      </c>
      <c r="B7654" t="s">
        <v>1057</v>
      </c>
      <c r="C7654" t="s">
        <v>733</v>
      </c>
      <c r="D7654" t="s">
        <v>8250</v>
      </c>
      <c r="E7654">
        <v>311600</v>
      </c>
      <c r="F7654">
        <v>5.1991897366644203E-2</v>
      </c>
      <c r="G7654">
        <v>91</v>
      </c>
    </row>
    <row r="7655" spans="1:7" x14ac:dyDescent="0.25">
      <c r="A7655">
        <v>74604</v>
      </c>
      <c r="B7655" t="s">
        <v>6374</v>
      </c>
      <c r="C7655" t="s">
        <v>6269</v>
      </c>
      <c r="D7655" t="s">
        <v>6374</v>
      </c>
      <c r="E7655">
        <v>134700</v>
      </c>
      <c r="F7655">
        <v>3.6951501154734397E-2</v>
      </c>
      <c r="G7655">
        <v>79</v>
      </c>
    </row>
    <row r="7656" spans="1:7" x14ac:dyDescent="0.25">
      <c r="A7656">
        <v>70615</v>
      </c>
      <c r="B7656" t="s">
        <v>6146</v>
      </c>
      <c r="C7656" t="s">
        <v>6091</v>
      </c>
      <c r="D7656" t="s">
        <v>6146</v>
      </c>
      <c r="E7656">
        <v>62000</v>
      </c>
      <c r="F7656">
        <v>-0.240196078431373</v>
      </c>
      <c r="G7656">
        <v>0</v>
      </c>
    </row>
    <row r="7657" spans="1:7" x14ac:dyDescent="0.25">
      <c r="A7657">
        <v>40208</v>
      </c>
      <c r="B7657" t="s">
        <v>3823</v>
      </c>
      <c r="C7657" t="s">
        <v>4016</v>
      </c>
      <c r="D7657" t="s">
        <v>8319</v>
      </c>
      <c r="E7657">
        <v>62700</v>
      </c>
      <c r="F7657">
        <v>-3.6866359447004601E-2</v>
      </c>
      <c r="G7657">
        <v>63</v>
      </c>
    </row>
    <row r="7658" spans="1:7" x14ac:dyDescent="0.25">
      <c r="A7658">
        <v>67209</v>
      </c>
      <c r="B7658" t="s">
        <v>6031</v>
      </c>
      <c r="C7658" t="s">
        <v>5958</v>
      </c>
      <c r="D7658" t="s">
        <v>6031</v>
      </c>
      <c r="E7658">
        <v>165900</v>
      </c>
      <c r="F7658">
        <v>3.94736842105263E-2</v>
      </c>
      <c r="G7658">
        <v>49</v>
      </c>
    </row>
    <row r="7659" spans="1:7" x14ac:dyDescent="0.25">
      <c r="A7659">
        <v>99006</v>
      </c>
      <c r="B7659" t="s">
        <v>1183</v>
      </c>
      <c r="C7659" t="s">
        <v>7521</v>
      </c>
      <c r="D7659" t="s">
        <v>8306</v>
      </c>
      <c r="E7659">
        <v>275300</v>
      </c>
      <c r="F7659">
        <v>7.1206225680933793E-2</v>
      </c>
      <c r="G7659">
        <v>77</v>
      </c>
    </row>
    <row r="7660" spans="1:7" x14ac:dyDescent="0.25">
      <c r="A7660">
        <v>27524</v>
      </c>
      <c r="B7660" t="s">
        <v>2635</v>
      </c>
      <c r="C7660" t="s">
        <v>2564</v>
      </c>
      <c r="D7660" t="s">
        <v>2660</v>
      </c>
      <c r="E7660">
        <v>154900</v>
      </c>
      <c r="F7660">
        <v>0.15510812826249101</v>
      </c>
      <c r="G7660">
        <v>69</v>
      </c>
    </row>
    <row r="7661" spans="1:7" x14ac:dyDescent="0.25">
      <c r="A7661">
        <v>61705</v>
      </c>
      <c r="B7661" t="s">
        <v>4578</v>
      </c>
      <c r="C7661" t="s">
        <v>5519</v>
      </c>
      <c r="D7661" t="s">
        <v>4578</v>
      </c>
      <c r="E7661">
        <v>233300</v>
      </c>
      <c r="F7661">
        <v>1.6557734204793E-2</v>
      </c>
      <c r="G7661">
        <v>86</v>
      </c>
    </row>
    <row r="7662" spans="1:7" x14ac:dyDescent="0.25">
      <c r="A7662">
        <v>17870</v>
      </c>
      <c r="B7662" t="s">
        <v>1567</v>
      </c>
      <c r="C7662" t="s">
        <v>1538</v>
      </c>
      <c r="D7662" t="s">
        <v>9188</v>
      </c>
      <c r="E7662">
        <v>174500</v>
      </c>
      <c r="F7662">
        <v>4.5536249251048502E-2</v>
      </c>
      <c r="G7662">
        <v>96.5</v>
      </c>
    </row>
    <row r="7663" spans="1:7" x14ac:dyDescent="0.25">
      <c r="A7663">
        <v>72150</v>
      </c>
      <c r="B7663" t="s">
        <v>4423</v>
      </c>
      <c r="C7663" t="s">
        <v>6206</v>
      </c>
      <c r="D7663" t="s">
        <v>8326</v>
      </c>
      <c r="E7663">
        <v>122200</v>
      </c>
      <c r="F7663">
        <v>4.5337895637296802E-2</v>
      </c>
      <c r="G7663">
        <v>0</v>
      </c>
    </row>
    <row r="7664" spans="1:7" x14ac:dyDescent="0.25">
      <c r="A7664">
        <v>55056</v>
      </c>
      <c r="B7664" t="s">
        <v>4714</v>
      </c>
      <c r="C7664" t="s">
        <v>5260</v>
      </c>
      <c r="D7664" t="s">
        <v>8314</v>
      </c>
      <c r="E7664">
        <v>225900</v>
      </c>
      <c r="F7664">
        <v>6.0563380281690102E-2</v>
      </c>
      <c r="G7664">
        <v>75.5</v>
      </c>
    </row>
    <row r="7665" spans="1:7" x14ac:dyDescent="0.25">
      <c r="A7665">
        <v>11738</v>
      </c>
      <c r="B7665" t="s">
        <v>1187</v>
      </c>
      <c r="C7665" t="s">
        <v>1075</v>
      </c>
      <c r="D7665" t="s">
        <v>8250</v>
      </c>
      <c r="E7665">
        <v>351300</v>
      </c>
      <c r="F7665">
        <v>6.1970979443772702E-2</v>
      </c>
      <c r="G7665">
        <v>111</v>
      </c>
    </row>
    <row r="7666" spans="1:7" x14ac:dyDescent="0.25">
      <c r="A7666">
        <v>55387</v>
      </c>
      <c r="B7666" t="s">
        <v>5338</v>
      </c>
      <c r="C7666" t="s">
        <v>5260</v>
      </c>
      <c r="D7666" t="s">
        <v>8314</v>
      </c>
      <c r="E7666">
        <v>310800</v>
      </c>
      <c r="F7666">
        <v>5.35593220338983E-2</v>
      </c>
      <c r="G7666">
        <v>65</v>
      </c>
    </row>
    <row r="7667" spans="1:7" x14ac:dyDescent="0.25">
      <c r="A7667">
        <v>13676</v>
      </c>
      <c r="B7667" t="s">
        <v>1424</v>
      </c>
      <c r="C7667" t="s">
        <v>1075</v>
      </c>
      <c r="D7667" t="s">
        <v>8466</v>
      </c>
      <c r="E7667">
        <v>101500</v>
      </c>
      <c r="F7667">
        <v>-8.7890625E-3</v>
      </c>
      <c r="G7667">
        <v>133.5</v>
      </c>
    </row>
    <row r="7668" spans="1:7" x14ac:dyDescent="0.25">
      <c r="A7668">
        <v>75644</v>
      </c>
      <c r="B7668" t="s">
        <v>8493</v>
      </c>
      <c r="C7668" t="s">
        <v>6396</v>
      </c>
      <c r="D7668" t="s">
        <v>7634</v>
      </c>
      <c r="E7668">
        <v>123800</v>
      </c>
      <c r="F7668">
        <v>3.2527105921601303E-2</v>
      </c>
      <c r="G7668">
        <v>0</v>
      </c>
    </row>
    <row r="7669" spans="1:7" x14ac:dyDescent="0.25">
      <c r="A7669">
        <v>47670</v>
      </c>
      <c r="B7669" t="s">
        <v>212</v>
      </c>
      <c r="C7669" t="s">
        <v>4413</v>
      </c>
      <c r="E7669">
        <v>95100</v>
      </c>
      <c r="F7669">
        <v>5.6666666666666698E-2</v>
      </c>
      <c r="G7669">
        <v>64.5</v>
      </c>
    </row>
    <row r="7670" spans="1:7" x14ac:dyDescent="0.25">
      <c r="A7670">
        <v>17350</v>
      </c>
      <c r="B7670" t="s">
        <v>211</v>
      </c>
      <c r="C7670" t="s">
        <v>1538</v>
      </c>
      <c r="D7670" t="s">
        <v>8418</v>
      </c>
      <c r="E7670">
        <v>175800</v>
      </c>
      <c r="F7670">
        <v>-3.5655512890839298E-2</v>
      </c>
      <c r="G7670">
        <v>84.5</v>
      </c>
    </row>
    <row r="7671" spans="1:7" x14ac:dyDescent="0.25">
      <c r="A7671">
        <v>46567</v>
      </c>
      <c r="B7671" t="s">
        <v>1396</v>
      </c>
      <c r="C7671" t="s">
        <v>4413</v>
      </c>
      <c r="D7671" t="s">
        <v>2762</v>
      </c>
      <c r="E7671">
        <v>216400</v>
      </c>
      <c r="F7671">
        <v>6.6535239034006904E-2</v>
      </c>
      <c r="G7671">
        <v>73</v>
      </c>
    </row>
    <row r="7672" spans="1:7" x14ac:dyDescent="0.25">
      <c r="A7672">
        <v>91502</v>
      </c>
      <c r="B7672" t="s">
        <v>4234</v>
      </c>
      <c r="C7672" t="s">
        <v>99</v>
      </c>
      <c r="D7672" t="s">
        <v>8256</v>
      </c>
      <c r="E7672">
        <v>620600</v>
      </c>
      <c r="F7672">
        <v>6.48718780408693E-3</v>
      </c>
      <c r="G7672">
        <v>49</v>
      </c>
    </row>
    <row r="7673" spans="1:7" x14ac:dyDescent="0.25">
      <c r="A7673">
        <v>52632</v>
      </c>
      <c r="B7673" t="s">
        <v>9189</v>
      </c>
      <c r="C7673" t="s">
        <v>4942</v>
      </c>
      <c r="D7673" t="s">
        <v>8712</v>
      </c>
      <c r="E7673">
        <v>69300</v>
      </c>
      <c r="F7673">
        <v>-2.8776978417266201E-3</v>
      </c>
      <c r="G7673">
        <v>0</v>
      </c>
    </row>
    <row r="7674" spans="1:7" x14ac:dyDescent="0.25">
      <c r="A7674">
        <v>94571</v>
      </c>
      <c r="B7674" t="s">
        <v>7197</v>
      </c>
      <c r="C7674" t="s">
        <v>99</v>
      </c>
      <c r="D7674" t="s">
        <v>8279</v>
      </c>
      <c r="E7674">
        <v>370200</v>
      </c>
      <c r="F7674">
        <v>-4.03551251008878E-3</v>
      </c>
      <c r="G7674">
        <v>70</v>
      </c>
    </row>
    <row r="7675" spans="1:7" x14ac:dyDescent="0.25">
      <c r="A7675">
        <v>11428</v>
      </c>
      <c r="B7675" t="s">
        <v>1074</v>
      </c>
      <c r="C7675" t="s">
        <v>1075</v>
      </c>
      <c r="D7675" t="s">
        <v>8250</v>
      </c>
      <c r="E7675">
        <v>546000</v>
      </c>
      <c r="F7675">
        <v>7.5659715814726004E-3</v>
      </c>
      <c r="G7675">
        <v>154</v>
      </c>
    </row>
    <row r="7676" spans="1:7" x14ac:dyDescent="0.25">
      <c r="A7676">
        <v>28650</v>
      </c>
      <c r="B7676" t="s">
        <v>2821</v>
      </c>
      <c r="C7676" t="s">
        <v>2564</v>
      </c>
      <c r="D7676" t="s">
        <v>8307</v>
      </c>
      <c r="E7676">
        <v>141500</v>
      </c>
      <c r="F7676">
        <v>6.8731117824773397E-2</v>
      </c>
      <c r="G7676">
        <v>62</v>
      </c>
    </row>
    <row r="7677" spans="1:7" x14ac:dyDescent="0.25">
      <c r="A7677">
        <v>1778</v>
      </c>
      <c r="B7677" t="s">
        <v>245</v>
      </c>
      <c r="C7677" t="s">
        <v>106</v>
      </c>
      <c r="D7677" t="s">
        <v>8271</v>
      </c>
      <c r="E7677">
        <v>733600</v>
      </c>
      <c r="F7677">
        <v>-2.7188689505165901E-3</v>
      </c>
      <c r="G7677">
        <v>64</v>
      </c>
    </row>
    <row r="7678" spans="1:7" x14ac:dyDescent="0.25">
      <c r="A7678">
        <v>19425</v>
      </c>
      <c r="B7678" t="s">
        <v>2009</v>
      </c>
      <c r="C7678" t="s">
        <v>1538</v>
      </c>
      <c r="D7678" t="s">
        <v>8293</v>
      </c>
      <c r="E7678">
        <v>489200</v>
      </c>
      <c r="F7678">
        <v>1.43295803480041E-3</v>
      </c>
      <c r="G7678">
        <v>97</v>
      </c>
    </row>
    <row r="7679" spans="1:7" x14ac:dyDescent="0.25">
      <c r="A7679">
        <v>7012</v>
      </c>
      <c r="B7679" t="s">
        <v>740</v>
      </c>
      <c r="C7679" t="s">
        <v>733</v>
      </c>
      <c r="D7679" t="s">
        <v>8250</v>
      </c>
      <c r="E7679">
        <v>361700</v>
      </c>
      <c r="F7679">
        <v>9.7710776102735899E-3</v>
      </c>
      <c r="G7679">
        <v>109</v>
      </c>
    </row>
    <row r="7680" spans="1:7" x14ac:dyDescent="0.25">
      <c r="A7680">
        <v>17740</v>
      </c>
      <c r="B7680" t="s">
        <v>1829</v>
      </c>
      <c r="C7680" t="s">
        <v>1538</v>
      </c>
      <c r="D7680" t="s">
        <v>1824</v>
      </c>
      <c r="E7680">
        <v>139000</v>
      </c>
      <c r="F7680">
        <v>3.5767511177347201E-2</v>
      </c>
      <c r="G7680">
        <v>90</v>
      </c>
    </row>
    <row r="7681" spans="1:7" x14ac:dyDescent="0.25">
      <c r="A7681">
        <v>46204</v>
      </c>
      <c r="B7681" t="s">
        <v>4431</v>
      </c>
      <c r="C7681" t="s">
        <v>4413</v>
      </c>
      <c r="D7681" t="s">
        <v>8292</v>
      </c>
      <c r="E7681">
        <v>326300</v>
      </c>
      <c r="F7681">
        <v>6.3212772890192198E-2</v>
      </c>
      <c r="G7681">
        <v>61</v>
      </c>
    </row>
    <row r="7682" spans="1:7" x14ac:dyDescent="0.25">
      <c r="A7682">
        <v>78669</v>
      </c>
      <c r="B7682" t="s">
        <v>6500</v>
      </c>
      <c r="C7682" t="s">
        <v>6396</v>
      </c>
      <c r="D7682" t="s">
        <v>8254</v>
      </c>
      <c r="E7682">
        <v>453500</v>
      </c>
      <c r="F7682">
        <v>9.1456077015643802E-2</v>
      </c>
      <c r="G7682">
        <v>93</v>
      </c>
    </row>
    <row r="7683" spans="1:7" x14ac:dyDescent="0.25">
      <c r="A7683">
        <v>60457</v>
      </c>
      <c r="B7683" t="s">
        <v>5628</v>
      </c>
      <c r="C7683" t="s">
        <v>5519</v>
      </c>
      <c r="D7683" t="s">
        <v>8251</v>
      </c>
      <c r="E7683">
        <v>223700</v>
      </c>
      <c r="F7683">
        <v>4.3376865671641798E-2</v>
      </c>
      <c r="G7683">
        <v>75</v>
      </c>
    </row>
    <row r="7684" spans="1:7" x14ac:dyDescent="0.25">
      <c r="A7684">
        <v>48609</v>
      </c>
      <c r="B7684" t="s">
        <v>4720</v>
      </c>
      <c r="C7684" t="s">
        <v>4633</v>
      </c>
      <c r="D7684" t="s">
        <v>4720</v>
      </c>
      <c r="E7684">
        <v>130900</v>
      </c>
      <c r="F7684">
        <v>6.8571428571428603E-2</v>
      </c>
      <c r="G7684">
        <v>61</v>
      </c>
    </row>
    <row r="7685" spans="1:7" x14ac:dyDescent="0.25">
      <c r="A7685">
        <v>77037</v>
      </c>
      <c r="B7685" t="s">
        <v>2056</v>
      </c>
      <c r="C7685" t="s">
        <v>6396</v>
      </c>
      <c r="D7685" t="s">
        <v>8252</v>
      </c>
      <c r="E7685">
        <v>134600</v>
      </c>
      <c r="F7685">
        <v>0.100572363041701</v>
      </c>
      <c r="G7685">
        <v>77</v>
      </c>
    </row>
    <row r="7686" spans="1:7" x14ac:dyDescent="0.25">
      <c r="A7686">
        <v>60471</v>
      </c>
      <c r="B7686" t="s">
        <v>5637</v>
      </c>
      <c r="C7686" t="s">
        <v>5519</v>
      </c>
      <c r="D7686" t="s">
        <v>8251</v>
      </c>
      <c r="E7686">
        <v>132300</v>
      </c>
      <c r="F7686">
        <v>5.3343949044586003E-2</v>
      </c>
      <c r="G7686">
        <v>117</v>
      </c>
    </row>
    <row r="7687" spans="1:7" x14ac:dyDescent="0.25">
      <c r="A7687">
        <v>43567</v>
      </c>
      <c r="B7687" t="s">
        <v>4157</v>
      </c>
      <c r="C7687" t="s">
        <v>4080</v>
      </c>
      <c r="D7687" t="s">
        <v>4160</v>
      </c>
      <c r="E7687">
        <v>139300</v>
      </c>
      <c r="F7687">
        <v>5.0527903469079899E-2</v>
      </c>
      <c r="G7687">
        <v>66</v>
      </c>
    </row>
    <row r="7688" spans="1:7" x14ac:dyDescent="0.25">
      <c r="A7688">
        <v>63143</v>
      </c>
      <c r="B7688" t="s">
        <v>758</v>
      </c>
      <c r="C7688" t="s">
        <v>5817</v>
      </c>
      <c r="D7688" t="s">
        <v>8263</v>
      </c>
      <c r="E7688">
        <v>173900</v>
      </c>
      <c r="F7688">
        <v>-4.1345093715545803E-2</v>
      </c>
      <c r="G7688">
        <v>59</v>
      </c>
    </row>
    <row r="7689" spans="1:7" x14ac:dyDescent="0.25">
      <c r="A7689">
        <v>64080</v>
      </c>
      <c r="B7689" t="s">
        <v>4365</v>
      </c>
      <c r="C7689" t="s">
        <v>5817</v>
      </c>
      <c r="D7689" t="s">
        <v>5890</v>
      </c>
      <c r="E7689">
        <v>217900</v>
      </c>
      <c r="F7689">
        <v>2.8315243039169401E-2</v>
      </c>
      <c r="G7689">
        <v>71</v>
      </c>
    </row>
    <row r="7690" spans="1:7" x14ac:dyDescent="0.25">
      <c r="A7690">
        <v>17754</v>
      </c>
      <c r="B7690" t="s">
        <v>1832</v>
      </c>
      <c r="C7690" t="s">
        <v>1538</v>
      </c>
      <c r="D7690" t="s">
        <v>1824</v>
      </c>
      <c r="E7690">
        <v>185200</v>
      </c>
      <c r="F7690">
        <v>4.1034288926363099E-2</v>
      </c>
      <c r="G7690">
        <v>90</v>
      </c>
    </row>
    <row r="7691" spans="1:7" x14ac:dyDescent="0.25">
      <c r="A7691">
        <v>93930</v>
      </c>
      <c r="B7691" t="s">
        <v>7155</v>
      </c>
      <c r="C7691" t="s">
        <v>99</v>
      </c>
      <c r="D7691" t="s">
        <v>7151</v>
      </c>
      <c r="E7691">
        <v>313200</v>
      </c>
      <c r="F7691">
        <v>2.68852459016393E-2</v>
      </c>
      <c r="G7691">
        <v>70</v>
      </c>
    </row>
    <row r="7692" spans="1:7" x14ac:dyDescent="0.25">
      <c r="A7692">
        <v>51031</v>
      </c>
      <c r="B7692" t="s">
        <v>9302</v>
      </c>
      <c r="C7692" t="s">
        <v>4942</v>
      </c>
      <c r="D7692" t="s">
        <v>4996</v>
      </c>
      <c r="E7692">
        <v>162800</v>
      </c>
      <c r="F7692">
        <v>3.10322989233692E-2</v>
      </c>
      <c r="G7692">
        <v>0</v>
      </c>
    </row>
    <row r="7693" spans="1:7" x14ac:dyDescent="0.25">
      <c r="A7693">
        <v>97027</v>
      </c>
      <c r="B7693" t="s">
        <v>5891</v>
      </c>
      <c r="C7693" t="s">
        <v>7409</v>
      </c>
      <c r="D7693" t="s">
        <v>8281</v>
      </c>
      <c r="E7693">
        <v>368600</v>
      </c>
      <c r="F7693">
        <v>7.9299972655181798E-3</v>
      </c>
      <c r="G7693">
        <v>49.5</v>
      </c>
    </row>
    <row r="7694" spans="1:7" x14ac:dyDescent="0.25">
      <c r="A7694">
        <v>13207</v>
      </c>
      <c r="B7694" t="s">
        <v>1396</v>
      </c>
      <c r="C7694" t="s">
        <v>1075</v>
      </c>
      <c r="D7694" t="s">
        <v>1396</v>
      </c>
      <c r="E7694">
        <v>83600</v>
      </c>
      <c r="F7694">
        <v>0.122147651006711</v>
      </c>
      <c r="G7694">
        <v>94</v>
      </c>
    </row>
    <row r="7695" spans="1:7" x14ac:dyDescent="0.25">
      <c r="A7695">
        <v>38358</v>
      </c>
      <c r="B7695" t="s">
        <v>524</v>
      </c>
      <c r="C7695" t="s">
        <v>3692</v>
      </c>
      <c r="E7695">
        <v>91300</v>
      </c>
      <c r="F7695">
        <v>4.1049030786773098E-2</v>
      </c>
      <c r="G7695">
        <v>86</v>
      </c>
    </row>
    <row r="7696" spans="1:7" x14ac:dyDescent="0.25">
      <c r="A7696">
        <v>2452</v>
      </c>
      <c r="B7696" t="s">
        <v>353</v>
      </c>
      <c r="C7696" t="s">
        <v>106</v>
      </c>
      <c r="D7696" t="s">
        <v>8271</v>
      </c>
      <c r="E7696">
        <v>612000</v>
      </c>
      <c r="F7696">
        <v>-4.0683482506102498E-3</v>
      </c>
      <c r="G7696">
        <v>56</v>
      </c>
    </row>
    <row r="7697" spans="1:7" x14ac:dyDescent="0.25">
      <c r="A7697">
        <v>53715</v>
      </c>
      <c r="B7697" t="s">
        <v>558</v>
      </c>
      <c r="C7697" t="s">
        <v>5049</v>
      </c>
      <c r="D7697" t="s">
        <v>558</v>
      </c>
      <c r="E7697">
        <v>312300</v>
      </c>
      <c r="F7697">
        <v>8.6638830897703606E-2</v>
      </c>
      <c r="G7697">
        <v>61</v>
      </c>
    </row>
    <row r="7698" spans="1:7" x14ac:dyDescent="0.25">
      <c r="A7698">
        <v>55374</v>
      </c>
      <c r="B7698" t="s">
        <v>5331</v>
      </c>
      <c r="C7698" t="s">
        <v>5260</v>
      </c>
      <c r="D7698" t="s">
        <v>8314</v>
      </c>
      <c r="E7698">
        <v>334000</v>
      </c>
      <c r="F7698">
        <v>2.42256976387611E-2</v>
      </c>
      <c r="G7698">
        <v>76.5</v>
      </c>
    </row>
    <row r="7699" spans="1:7" x14ac:dyDescent="0.25">
      <c r="A7699">
        <v>20639</v>
      </c>
      <c r="B7699" t="s">
        <v>2104</v>
      </c>
      <c r="C7699" t="s">
        <v>101</v>
      </c>
      <c r="D7699" t="s">
        <v>8259</v>
      </c>
      <c r="E7699">
        <v>431000</v>
      </c>
      <c r="F7699">
        <v>2.1811284969179699E-2</v>
      </c>
      <c r="G7699">
        <v>99</v>
      </c>
    </row>
    <row r="7700" spans="1:7" x14ac:dyDescent="0.25">
      <c r="A7700">
        <v>49345</v>
      </c>
      <c r="B7700" t="s">
        <v>904</v>
      </c>
      <c r="C7700" t="s">
        <v>4633</v>
      </c>
      <c r="D7700" t="s">
        <v>8353</v>
      </c>
      <c r="E7700">
        <v>183200</v>
      </c>
      <c r="F7700">
        <v>4.6857142857142799E-2</v>
      </c>
      <c r="G7700">
        <v>54</v>
      </c>
    </row>
    <row r="7701" spans="1:7" x14ac:dyDescent="0.25">
      <c r="A7701">
        <v>95605</v>
      </c>
      <c r="B7701" t="s">
        <v>7291</v>
      </c>
      <c r="C7701" t="s">
        <v>99</v>
      </c>
      <c r="D7701" t="s">
        <v>8273</v>
      </c>
      <c r="E7701">
        <v>291300</v>
      </c>
      <c r="F7701">
        <v>3.5549235691432597E-2</v>
      </c>
      <c r="G7701">
        <v>60</v>
      </c>
    </row>
    <row r="7702" spans="1:7" x14ac:dyDescent="0.25">
      <c r="A7702">
        <v>33776</v>
      </c>
      <c r="B7702" t="s">
        <v>3462</v>
      </c>
      <c r="C7702" t="s">
        <v>3212</v>
      </c>
      <c r="D7702" t="s">
        <v>8283</v>
      </c>
      <c r="E7702">
        <v>316400</v>
      </c>
      <c r="F7702">
        <v>2.2624434389140299E-2</v>
      </c>
      <c r="G7702">
        <v>77</v>
      </c>
    </row>
    <row r="7703" spans="1:7" x14ac:dyDescent="0.25">
      <c r="A7703">
        <v>12095</v>
      </c>
      <c r="B7703" t="s">
        <v>1259</v>
      </c>
      <c r="C7703" t="s">
        <v>1075</v>
      </c>
      <c r="D7703" t="s">
        <v>1257</v>
      </c>
      <c r="E7703">
        <v>116800</v>
      </c>
      <c r="F7703">
        <v>4.2857142857142899E-2</v>
      </c>
      <c r="G7703">
        <v>98</v>
      </c>
    </row>
    <row r="7704" spans="1:7" x14ac:dyDescent="0.25">
      <c r="A7704">
        <v>63134</v>
      </c>
      <c r="B7704" t="s">
        <v>1029</v>
      </c>
      <c r="C7704" t="s">
        <v>5817</v>
      </c>
      <c r="D7704" t="s">
        <v>8263</v>
      </c>
      <c r="E7704">
        <v>55100</v>
      </c>
      <c r="F7704">
        <v>-4.6712802768166098E-2</v>
      </c>
      <c r="G7704">
        <v>66</v>
      </c>
    </row>
    <row r="7705" spans="1:7" x14ac:dyDescent="0.25">
      <c r="A7705">
        <v>29697</v>
      </c>
      <c r="B7705" t="s">
        <v>2973</v>
      </c>
      <c r="C7705" t="s">
        <v>2868</v>
      </c>
      <c r="D7705" t="s">
        <v>8303</v>
      </c>
      <c r="E7705">
        <v>144200</v>
      </c>
      <c r="F7705">
        <v>7.69230769230769E-2</v>
      </c>
      <c r="G7705">
        <v>70</v>
      </c>
    </row>
    <row r="7706" spans="1:7" x14ac:dyDescent="0.25">
      <c r="A7706">
        <v>64154</v>
      </c>
      <c r="B7706" t="s">
        <v>5890</v>
      </c>
      <c r="C7706" t="s">
        <v>5817</v>
      </c>
      <c r="D7706" t="s">
        <v>5890</v>
      </c>
      <c r="E7706">
        <v>277800</v>
      </c>
      <c r="F7706">
        <v>7.9673532841041603E-2</v>
      </c>
      <c r="G7706">
        <v>60</v>
      </c>
    </row>
    <row r="7707" spans="1:7" x14ac:dyDescent="0.25">
      <c r="A7707">
        <v>33146</v>
      </c>
      <c r="B7707" t="s">
        <v>3370</v>
      </c>
      <c r="C7707" t="s">
        <v>3212</v>
      </c>
      <c r="D7707" t="s">
        <v>8265</v>
      </c>
      <c r="E7707">
        <v>876300</v>
      </c>
      <c r="F7707">
        <v>-4.0407358738502E-2</v>
      </c>
      <c r="G7707">
        <v>134</v>
      </c>
    </row>
    <row r="7708" spans="1:7" x14ac:dyDescent="0.25">
      <c r="A7708">
        <v>3045</v>
      </c>
      <c r="B7708" t="s">
        <v>451</v>
      </c>
      <c r="C7708" t="s">
        <v>444</v>
      </c>
      <c r="D7708" t="s">
        <v>8390</v>
      </c>
      <c r="E7708">
        <v>293200</v>
      </c>
      <c r="F7708">
        <v>8.6328269729529394E-2</v>
      </c>
      <c r="G7708">
        <v>62.5</v>
      </c>
    </row>
    <row r="7709" spans="1:7" x14ac:dyDescent="0.25">
      <c r="A7709">
        <v>14810</v>
      </c>
      <c r="B7709" t="s">
        <v>530</v>
      </c>
      <c r="C7709" t="s">
        <v>1075</v>
      </c>
      <c r="D7709" t="s">
        <v>8441</v>
      </c>
      <c r="E7709">
        <v>98800</v>
      </c>
      <c r="F7709">
        <v>4.4397463002114203E-2</v>
      </c>
      <c r="G7709">
        <v>0</v>
      </c>
    </row>
    <row r="7710" spans="1:7" x14ac:dyDescent="0.25">
      <c r="A7710">
        <v>64108</v>
      </c>
      <c r="B7710" t="s">
        <v>5890</v>
      </c>
      <c r="C7710" t="s">
        <v>5817</v>
      </c>
      <c r="D7710" t="s">
        <v>5890</v>
      </c>
      <c r="E7710">
        <v>210600</v>
      </c>
      <c r="F7710">
        <v>2.4817518248175199E-2</v>
      </c>
      <c r="G7710">
        <v>60</v>
      </c>
    </row>
    <row r="7711" spans="1:7" x14ac:dyDescent="0.25">
      <c r="A7711">
        <v>59911</v>
      </c>
      <c r="B7711" t="s">
        <v>5451</v>
      </c>
      <c r="C7711" t="s">
        <v>5488</v>
      </c>
      <c r="D7711" t="s">
        <v>5514</v>
      </c>
      <c r="E7711">
        <v>397200</v>
      </c>
      <c r="F7711">
        <v>-2.5276073619631901E-2</v>
      </c>
      <c r="G7711">
        <v>89.5</v>
      </c>
    </row>
    <row r="7712" spans="1:7" x14ac:dyDescent="0.25">
      <c r="A7712">
        <v>80863</v>
      </c>
      <c r="B7712" t="s">
        <v>6570</v>
      </c>
      <c r="C7712" t="s">
        <v>6509</v>
      </c>
      <c r="D7712" t="s">
        <v>6571</v>
      </c>
      <c r="E7712">
        <v>358700</v>
      </c>
      <c r="F7712">
        <v>3.07471264367816E-2</v>
      </c>
      <c r="G7712">
        <v>69</v>
      </c>
    </row>
    <row r="7713" spans="1:7" x14ac:dyDescent="0.25">
      <c r="A7713">
        <v>4345</v>
      </c>
      <c r="B7713" t="s">
        <v>623</v>
      </c>
      <c r="C7713" t="s">
        <v>575</v>
      </c>
      <c r="D7713" t="s">
        <v>8408</v>
      </c>
      <c r="E7713">
        <v>151400</v>
      </c>
      <c r="F7713">
        <v>6.77009873060649E-2</v>
      </c>
      <c r="G7713">
        <v>76</v>
      </c>
    </row>
    <row r="7714" spans="1:7" x14ac:dyDescent="0.25">
      <c r="A7714">
        <v>13032</v>
      </c>
      <c r="B7714" t="s">
        <v>155</v>
      </c>
      <c r="C7714" t="s">
        <v>1075</v>
      </c>
      <c r="D7714" t="s">
        <v>1396</v>
      </c>
      <c r="E7714">
        <v>109100</v>
      </c>
      <c r="F7714">
        <v>-5.2951388888888902E-2</v>
      </c>
      <c r="G7714">
        <v>90</v>
      </c>
    </row>
    <row r="7715" spans="1:7" x14ac:dyDescent="0.25">
      <c r="A7715">
        <v>15003</v>
      </c>
      <c r="B7715" t="s">
        <v>1540</v>
      </c>
      <c r="C7715" t="s">
        <v>1538</v>
      </c>
      <c r="D7715" t="s">
        <v>1587</v>
      </c>
      <c r="E7715">
        <v>81100</v>
      </c>
      <c r="F7715">
        <v>2.9187817258883201E-2</v>
      </c>
      <c r="G7715">
        <v>78</v>
      </c>
    </row>
    <row r="7716" spans="1:7" x14ac:dyDescent="0.25">
      <c r="A7716">
        <v>66002</v>
      </c>
      <c r="B7716" t="s">
        <v>5957</v>
      </c>
      <c r="C7716" t="s">
        <v>5958</v>
      </c>
      <c r="D7716" t="s">
        <v>5957</v>
      </c>
      <c r="E7716">
        <v>83700</v>
      </c>
      <c r="F7716">
        <v>-2.9002320185614799E-2</v>
      </c>
      <c r="G7716">
        <v>0</v>
      </c>
    </row>
    <row r="7717" spans="1:7" x14ac:dyDescent="0.25">
      <c r="A7717">
        <v>36877</v>
      </c>
      <c r="B7717" t="s">
        <v>3691</v>
      </c>
      <c r="C7717" t="s">
        <v>3568</v>
      </c>
      <c r="D7717" t="s">
        <v>8333</v>
      </c>
      <c r="E7717">
        <v>161700</v>
      </c>
      <c r="F7717">
        <v>5.4106910039113401E-2</v>
      </c>
      <c r="G7717">
        <v>58</v>
      </c>
    </row>
    <row r="7718" spans="1:7" x14ac:dyDescent="0.25">
      <c r="A7718">
        <v>10520</v>
      </c>
      <c r="B7718" t="s">
        <v>1084</v>
      </c>
      <c r="C7718" t="s">
        <v>1075</v>
      </c>
      <c r="D7718" t="s">
        <v>8250</v>
      </c>
      <c r="E7718">
        <v>549900</v>
      </c>
      <c r="F7718">
        <v>6.7145352222006599E-2</v>
      </c>
      <c r="G7718">
        <v>120</v>
      </c>
    </row>
    <row r="7719" spans="1:7" x14ac:dyDescent="0.25">
      <c r="A7719">
        <v>19153</v>
      </c>
      <c r="B7719" t="s">
        <v>1984</v>
      </c>
      <c r="C7719" t="s">
        <v>1538</v>
      </c>
      <c r="D7719" t="s">
        <v>8293</v>
      </c>
      <c r="E7719">
        <v>149400</v>
      </c>
      <c r="F7719">
        <v>4.3296089385474898E-2</v>
      </c>
      <c r="G7719">
        <v>81</v>
      </c>
    </row>
    <row r="7720" spans="1:7" x14ac:dyDescent="0.25">
      <c r="A7720">
        <v>75862</v>
      </c>
      <c r="B7720" t="s">
        <v>2619</v>
      </c>
      <c r="C7720" t="s">
        <v>6396</v>
      </c>
      <c r="D7720" t="s">
        <v>3620</v>
      </c>
      <c r="E7720">
        <v>120500</v>
      </c>
      <c r="F7720">
        <v>4.6006944444444399E-2</v>
      </c>
      <c r="G7720">
        <v>0</v>
      </c>
    </row>
    <row r="7721" spans="1:7" x14ac:dyDescent="0.25">
      <c r="A7721">
        <v>44614</v>
      </c>
      <c r="B7721" t="s">
        <v>4288</v>
      </c>
      <c r="C7721" t="s">
        <v>4080</v>
      </c>
      <c r="D7721" t="s">
        <v>8330</v>
      </c>
      <c r="E7721">
        <v>162500</v>
      </c>
      <c r="F7721">
        <v>4.7036082474226797E-2</v>
      </c>
      <c r="G7721">
        <v>62</v>
      </c>
    </row>
    <row r="7722" spans="1:7" x14ac:dyDescent="0.25">
      <c r="A7722">
        <v>21666</v>
      </c>
      <c r="B7722" t="s">
        <v>2265</v>
      </c>
      <c r="C7722" t="s">
        <v>101</v>
      </c>
      <c r="D7722" t="s">
        <v>8267</v>
      </c>
      <c r="E7722">
        <v>367500</v>
      </c>
      <c r="F7722">
        <v>5.7249712313003499E-2</v>
      </c>
      <c r="G7722">
        <v>101</v>
      </c>
    </row>
    <row r="7723" spans="1:7" x14ac:dyDescent="0.25">
      <c r="A7723">
        <v>44054</v>
      </c>
      <c r="B7723" t="s">
        <v>4197</v>
      </c>
      <c r="C7723" t="s">
        <v>4080</v>
      </c>
      <c r="D7723" t="s">
        <v>8270</v>
      </c>
      <c r="E7723">
        <v>128200</v>
      </c>
      <c r="F7723">
        <v>4.7385620915032699E-2</v>
      </c>
      <c r="G7723">
        <v>64</v>
      </c>
    </row>
    <row r="7724" spans="1:7" x14ac:dyDescent="0.25">
      <c r="A7724">
        <v>98579</v>
      </c>
      <c r="B7724" t="s">
        <v>403</v>
      </c>
      <c r="C7724" t="s">
        <v>7521</v>
      </c>
      <c r="D7724" t="s">
        <v>8354</v>
      </c>
      <c r="E7724">
        <v>323400</v>
      </c>
      <c r="F7724">
        <v>9.3676022996280001E-2</v>
      </c>
      <c r="G7724">
        <v>72.5</v>
      </c>
    </row>
    <row r="7725" spans="1:7" x14ac:dyDescent="0.25">
      <c r="A7725">
        <v>41094</v>
      </c>
      <c r="B7725" t="s">
        <v>4047</v>
      </c>
      <c r="C7725" t="s">
        <v>4016</v>
      </c>
      <c r="D7725" t="s">
        <v>4333</v>
      </c>
      <c r="E7725">
        <v>211400</v>
      </c>
      <c r="F7725">
        <v>6.17780010045203E-2</v>
      </c>
      <c r="G7725">
        <v>65</v>
      </c>
    </row>
    <row r="7726" spans="1:7" x14ac:dyDescent="0.25">
      <c r="A7726">
        <v>16428</v>
      </c>
      <c r="B7726" t="s">
        <v>1706</v>
      </c>
      <c r="C7726" t="s">
        <v>1538</v>
      </c>
      <c r="D7726" t="s">
        <v>1710</v>
      </c>
      <c r="E7726">
        <v>147100</v>
      </c>
      <c r="F7726">
        <v>3.9575971731448799E-2</v>
      </c>
      <c r="G7726">
        <v>91</v>
      </c>
    </row>
    <row r="7727" spans="1:7" x14ac:dyDescent="0.25">
      <c r="A7727">
        <v>2339</v>
      </c>
      <c r="B7727" t="s">
        <v>536</v>
      </c>
      <c r="C7727" t="s">
        <v>106</v>
      </c>
      <c r="D7727" t="s">
        <v>8271</v>
      </c>
      <c r="E7727">
        <v>515500</v>
      </c>
      <c r="F7727">
        <v>8.6088828018000395E-3</v>
      </c>
      <c r="G7727">
        <v>77</v>
      </c>
    </row>
    <row r="7728" spans="1:7" x14ac:dyDescent="0.25">
      <c r="A7728">
        <v>15065</v>
      </c>
      <c r="B7728" t="s">
        <v>591</v>
      </c>
      <c r="C7728" t="s">
        <v>1538</v>
      </c>
      <c r="D7728" t="s">
        <v>1587</v>
      </c>
      <c r="E7728">
        <v>101200</v>
      </c>
      <c r="F7728">
        <v>7.9681274900398405E-3</v>
      </c>
      <c r="G7728">
        <v>71</v>
      </c>
    </row>
    <row r="7729" spans="1:7" x14ac:dyDescent="0.25">
      <c r="A7729">
        <v>30204</v>
      </c>
      <c r="B7729" t="s">
        <v>3041</v>
      </c>
      <c r="C7729" t="s">
        <v>2990</v>
      </c>
      <c r="D7729" t="s">
        <v>8261</v>
      </c>
      <c r="E7729">
        <v>110600</v>
      </c>
      <c r="F7729">
        <v>0.128571428571429</v>
      </c>
      <c r="G7729">
        <v>82</v>
      </c>
    </row>
    <row r="7730" spans="1:7" x14ac:dyDescent="0.25">
      <c r="A7730">
        <v>54521</v>
      </c>
      <c r="B7730" t="s">
        <v>8494</v>
      </c>
      <c r="C7730" t="s">
        <v>5049</v>
      </c>
      <c r="E7730">
        <v>182600</v>
      </c>
      <c r="F7730">
        <v>2.7574563871693901E-2</v>
      </c>
      <c r="G7730">
        <v>0</v>
      </c>
    </row>
    <row r="7731" spans="1:7" x14ac:dyDescent="0.25">
      <c r="A7731">
        <v>81650</v>
      </c>
      <c r="B7731" t="s">
        <v>6601</v>
      </c>
      <c r="C7731" t="s">
        <v>6509</v>
      </c>
      <c r="D7731" t="s">
        <v>6593</v>
      </c>
      <c r="E7731">
        <v>277700</v>
      </c>
      <c r="F7731">
        <v>4.1244844394450697E-2</v>
      </c>
      <c r="G7731">
        <v>89</v>
      </c>
    </row>
    <row r="7732" spans="1:7" x14ac:dyDescent="0.25">
      <c r="A7732">
        <v>59860</v>
      </c>
      <c r="B7732" t="s">
        <v>5511</v>
      </c>
      <c r="C7732" t="s">
        <v>5488</v>
      </c>
      <c r="E7732">
        <v>262200</v>
      </c>
      <c r="F7732">
        <v>2.4218750000000001E-2</v>
      </c>
      <c r="G7732">
        <v>80.5</v>
      </c>
    </row>
    <row r="7733" spans="1:7" x14ac:dyDescent="0.25">
      <c r="A7733">
        <v>68028</v>
      </c>
      <c r="B7733" t="s">
        <v>2505</v>
      </c>
      <c r="C7733" t="s">
        <v>6064</v>
      </c>
      <c r="D7733" t="s">
        <v>8386</v>
      </c>
      <c r="E7733">
        <v>277800</v>
      </c>
      <c r="F7733">
        <v>4.5540082800150497E-2</v>
      </c>
      <c r="G7733">
        <v>68.5</v>
      </c>
    </row>
    <row r="7734" spans="1:7" x14ac:dyDescent="0.25">
      <c r="A7734">
        <v>24084</v>
      </c>
      <c r="B7734" t="s">
        <v>505</v>
      </c>
      <c r="C7734" t="s">
        <v>2066</v>
      </c>
      <c r="D7734" t="s">
        <v>8327</v>
      </c>
      <c r="E7734">
        <v>145600</v>
      </c>
      <c r="F7734">
        <v>8.6567164179104497E-2</v>
      </c>
      <c r="G7734">
        <v>78</v>
      </c>
    </row>
    <row r="7735" spans="1:7" x14ac:dyDescent="0.25">
      <c r="A7735">
        <v>48079</v>
      </c>
      <c r="B7735" t="s">
        <v>4653</v>
      </c>
      <c r="C7735" t="s">
        <v>4633</v>
      </c>
      <c r="D7735" t="s">
        <v>8278</v>
      </c>
      <c r="E7735">
        <v>192800</v>
      </c>
      <c r="F7735">
        <v>5.99230346344145E-2</v>
      </c>
      <c r="G7735">
        <v>79.5</v>
      </c>
    </row>
    <row r="7736" spans="1:7" x14ac:dyDescent="0.25">
      <c r="A7736">
        <v>95946</v>
      </c>
      <c r="B7736" t="s">
        <v>7339</v>
      </c>
      <c r="C7736" t="s">
        <v>99</v>
      </c>
      <c r="D7736" t="s">
        <v>8400</v>
      </c>
      <c r="E7736">
        <v>386400</v>
      </c>
      <c r="F7736">
        <v>1.5552099533437001E-3</v>
      </c>
      <c r="G7736">
        <v>87</v>
      </c>
    </row>
    <row r="7737" spans="1:7" x14ac:dyDescent="0.25">
      <c r="A7737">
        <v>44811</v>
      </c>
      <c r="B7737" t="s">
        <v>1588</v>
      </c>
      <c r="C7737" t="s">
        <v>4080</v>
      </c>
      <c r="D7737" t="s">
        <v>450</v>
      </c>
      <c r="E7737">
        <v>106700</v>
      </c>
      <c r="F7737">
        <v>5.9582919563058598E-2</v>
      </c>
      <c r="G7737">
        <v>66</v>
      </c>
    </row>
    <row r="7738" spans="1:7" x14ac:dyDescent="0.25">
      <c r="A7738">
        <v>78257</v>
      </c>
      <c r="B7738" t="s">
        <v>3440</v>
      </c>
      <c r="C7738" t="s">
        <v>6396</v>
      </c>
      <c r="D7738" t="s">
        <v>8257</v>
      </c>
      <c r="E7738">
        <v>609200</v>
      </c>
      <c r="F7738">
        <v>3.5174171622769798E-2</v>
      </c>
      <c r="G7738">
        <v>63</v>
      </c>
    </row>
    <row r="7739" spans="1:7" x14ac:dyDescent="0.25">
      <c r="A7739">
        <v>72719</v>
      </c>
      <c r="B7739" t="s">
        <v>6253</v>
      </c>
      <c r="C7739" t="s">
        <v>6206</v>
      </c>
      <c r="D7739" t="s">
        <v>8340</v>
      </c>
      <c r="E7739">
        <v>175600</v>
      </c>
      <c r="F7739">
        <v>3.2941176470588203E-2</v>
      </c>
      <c r="G7739">
        <v>57</v>
      </c>
    </row>
    <row r="7740" spans="1:7" x14ac:dyDescent="0.25">
      <c r="A7740">
        <v>40033</v>
      </c>
      <c r="B7740" t="s">
        <v>537</v>
      </c>
      <c r="C7740" t="s">
        <v>4016</v>
      </c>
      <c r="E7740">
        <v>113800</v>
      </c>
      <c r="F7740">
        <v>5.9590316573556797E-2</v>
      </c>
      <c r="G7740">
        <v>0</v>
      </c>
    </row>
    <row r="7741" spans="1:7" x14ac:dyDescent="0.25">
      <c r="A7741">
        <v>19129</v>
      </c>
      <c r="B7741" t="s">
        <v>1984</v>
      </c>
      <c r="C7741" t="s">
        <v>1538</v>
      </c>
      <c r="D7741" t="s">
        <v>8293</v>
      </c>
      <c r="E7741">
        <v>237300</v>
      </c>
      <c r="F7741">
        <v>7.2300045187528195E-2</v>
      </c>
      <c r="G7741">
        <v>81</v>
      </c>
    </row>
    <row r="7742" spans="1:7" x14ac:dyDescent="0.25">
      <c r="A7742">
        <v>27608</v>
      </c>
      <c r="B7742" t="s">
        <v>2660</v>
      </c>
      <c r="C7742" t="s">
        <v>2564</v>
      </c>
      <c r="D7742" t="s">
        <v>2660</v>
      </c>
      <c r="E7742">
        <v>612700</v>
      </c>
      <c r="F7742">
        <v>4.8067054396168298E-2</v>
      </c>
      <c r="G7742">
        <v>70.5</v>
      </c>
    </row>
    <row r="7743" spans="1:7" x14ac:dyDescent="0.25">
      <c r="A7743">
        <v>81082</v>
      </c>
      <c r="B7743" t="s">
        <v>6425</v>
      </c>
      <c r="C7743" t="s">
        <v>6509</v>
      </c>
      <c r="E7743">
        <v>150400</v>
      </c>
      <c r="F7743">
        <v>1.75913396481732E-2</v>
      </c>
      <c r="G7743">
        <v>76</v>
      </c>
    </row>
    <row r="7744" spans="1:7" x14ac:dyDescent="0.25">
      <c r="A7744">
        <v>92314</v>
      </c>
      <c r="B7744" t="s">
        <v>6995</v>
      </c>
      <c r="C7744" t="s">
        <v>99</v>
      </c>
      <c r="D7744" t="s">
        <v>8282</v>
      </c>
      <c r="E7744">
        <v>253800</v>
      </c>
      <c r="F7744">
        <v>4.7505938242280296E-3</v>
      </c>
      <c r="G7744">
        <v>72</v>
      </c>
    </row>
    <row r="7745" spans="1:7" x14ac:dyDescent="0.25">
      <c r="A7745">
        <v>12210</v>
      </c>
      <c r="B7745" t="s">
        <v>1275</v>
      </c>
      <c r="C7745" t="s">
        <v>1075</v>
      </c>
      <c r="D7745" t="s">
        <v>8320</v>
      </c>
      <c r="E7745">
        <v>152100</v>
      </c>
      <c r="F7745">
        <v>5.5517002081887597E-2</v>
      </c>
      <c r="G7745">
        <v>85.5</v>
      </c>
    </row>
    <row r="7746" spans="1:7" x14ac:dyDescent="0.25">
      <c r="A7746">
        <v>60503</v>
      </c>
      <c r="B7746" t="s">
        <v>4232</v>
      </c>
      <c r="C7746" t="s">
        <v>5519</v>
      </c>
      <c r="D7746" t="s">
        <v>8251</v>
      </c>
      <c r="E7746">
        <v>268500</v>
      </c>
      <c r="F7746">
        <v>2.3637056805184901E-2</v>
      </c>
      <c r="G7746">
        <v>69</v>
      </c>
    </row>
    <row r="7747" spans="1:7" x14ac:dyDescent="0.25">
      <c r="A7747">
        <v>49849</v>
      </c>
      <c r="B7747" t="s">
        <v>4936</v>
      </c>
      <c r="C7747" t="s">
        <v>4633</v>
      </c>
      <c r="D7747" t="s">
        <v>4937</v>
      </c>
      <c r="E7747">
        <v>103300</v>
      </c>
      <c r="F7747">
        <v>9.1966173361522199E-2</v>
      </c>
      <c r="G7747">
        <v>64</v>
      </c>
    </row>
    <row r="7748" spans="1:7" x14ac:dyDescent="0.25">
      <c r="A7748">
        <v>45694</v>
      </c>
      <c r="B7748" t="s">
        <v>4388</v>
      </c>
      <c r="C7748" t="s">
        <v>4080</v>
      </c>
      <c r="D7748" t="s">
        <v>429</v>
      </c>
      <c r="E7748">
        <v>118100</v>
      </c>
      <c r="F7748">
        <v>7.4613284804367602E-2</v>
      </c>
      <c r="G7748">
        <v>106.5</v>
      </c>
    </row>
    <row r="7749" spans="1:7" x14ac:dyDescent="0.25">
      <c r="A7749">
        <v>32766</v>
      </c>
      <c r="B7749" t="s">
        <v>3318</v>
      </c>
      <c r="C7749" t="s">
        <v>3212</v>
      </c>
      <c r="D7749" t="s">
        <v>8272</v>
      </c>
      <c r="E7749">
        <v>377500</v>
      </c>
      <c r="F7749">
        <v>3.45300082214305E-2</v>
      </c>
      <c r="G7749">
        <v>78.5</v>
      </c>
    </row>
    <row r="7750" spans="1:7" x14ac:dyDescent="0.25">
      <c r="A7750">
        <v>1569</v>
      </c>
      <c r="B7750" t="s">
        <v>217</v>
      </c>
      <c r="C7750" t="s">
        <v>106</v>
      </c>
      <c r="D7750" t="s">
        <v>222</v>
      </c>
      <c r="E7750">
        <v>315000</v>
      </c>
      <c r="F7750">
        <v>1.0262989095574101E-2</v>
      </c>
      <c r="G7750">
        <v>87.5</v>
      </c>
    </row>
    <row r="7751" spans="1:7" x14ac:dyDescent="0.25">
      <c r="A7751">
        <v>34288</v>
      </c>
      <c r="B7751" t="s">
        <v>3518</v>
      </c>
      <c r="C7751" t="s">
        <v>3212</v>
      </c>
      <c r="D7751" t="s">
        <v>8311</v>
      </c>
      <c r="E7751">
        <v>222100</v>
      </c>
      <c r="F7751">
        <v>1.7407237746220799E-2</v>
      </c>
      <c r="G7751">
        <v>132</v>
      </c>
    </row>
    <row r="7752" spans="1:7" x14ac:dyDescent="0.25">
      <c r="A7752">
        <v>76692</v>
      </c>
      <c r="B7752" t="s">
        <v>6479</v>
      </c>
      <c r="C7752" t="s">
        <v>6396</v>
      </c>
      <c r="E7752">
        <v>120500</v>
      </c>
      <c r="F7752">
        <v>7.0159857904085299E-2</v>
      </c>
      <c r="G7752">
        <v>71.5</v>
      </c>
    </row>
    <row r="7753" spans="1:7" x14ac:dyDescent="0.25">
      <c r="A7753">
        <v>54487</v>
      </c>
      <c r="B7753" t="s">
        <v>7920</v>
      </c>
      <c r="C7753" t="s">
        <v>5049</v>
      </c>
      <c r="D7753" t="s">
        <v>8454</v>
      </c>
      <c r="E7753">
        <v>162400</v>
      </c>
      <c r="F7753">
        <v>0.102511880515954</v>
      </c>
      <c r="G7753">
        <v>95</v>
      </c>
    </row>
    <row r="7754" spans="1:7" x14ac:dyDescent="0.25">
      <c r="A7754">
        <v>11751</v>
      </c>
      <c r="B7754" t="s">
        <v>1171</v>
      </c>
      <c r="C7754" t="s">
        <v>1075</v>
      </c>
      <c r="D7754" t="s">
        <v>8250</v>
      </c>
      <c r="E7754">
        <v>377700</v>
      </c>
      <c r="F7754">
        <v>8.0686695278969905E-2</v>
      </c>
      <c r="G7754">
        <v>103</v>
      </c>
    </row>
    <row r="7755" spans="1:7" x14ac:dyDescent="0.25">
      <c r="A7755">
        <v>82520</v>
      </c>
      <c r="B7755" t="s">
        <v>6613</v>
      </c>
      <c r="C7755" t="s">
        <v>6604</v>
      </c>
      <c r="D7755" t="s">
        <v>5800</v>
      </c>
      <c r="E7755">
        <v>242100</v>
      </c>
      <c r="F7755">
        <v>1.6372795969773299E-2</v>
      </c>
      <c r="G7755">
        <v>88</v>
      </c>
    </row>
    <row r="7756" spans="1:7" x14ac:dyDescent="0.25">
      <c r="A7756">
        <v>78405</v>
      </c>
      <c r="B7756" t="s">
        <v>8363</v>
      </c>
      <c r="C7756" t="s">
        <v>6396</v>
      </c>
      <c r="D7756" t="s">
        <v>8363</v>
      </c>
      <c r="E7756">
        <v>54100</v>
      </c>
      <c r="F7756">
        <v>-0.16383307573415801</v>
      </c>
      <c r="G7756">
        <v>0</v>
      </c>
    </row>
    <row r="7757" spans="1:7" x14ac:dyDescent="0.25">
      <c r="A7757">
        <v>84501</v>
      </c>
      <c r="B7757" t="s">
        <v>6729</v>
      </c>
      <c r="C7757" t="s">
        <v>6693</v>
      </c>
      <c r="D7757" t="s">
        <v>6729</v>
      </c>
      <c r="E7757">
        <v>189100</v>
      </c>
      <c r="F7757">
        <v>2.2162162162162199E-2</v>
      </c>
      <c r="G7757">
        <v>89.5</v>
      </c>
    </row>
    <row r="7758" spans="1:7" x14ac:dyDescent="0.25">
      <c r="A7758">
        <v>8069</v>
      </c>
      <c r="B7758" t="s">
        <v>956</v>
      </c>
      <c r="C7758" t="s">
        <v>733</v>
      </c>
      <c r="D7758" t="s">
        <v>8293</v>
      </c>
      <c r="E7758">
        <v>99400</v>
      </c>
      <c r="F7758">
        <v>-4.8803827751196197E-2</v>
      </c>
      <c r="G7758">
        <v>134</v>
      </c>
    </row>
    <row r="7759" spans="1:7" x14ac:dyDescent="0.25">
      <c r="A7759">
        <v>60447</v>
      </c>
      <c r="B7759" t="s">
        <v>5620</v>
      </c>
      <c r="C7759" t="s">
        <v>5519</v>
      </c>
      <c r="D7759" t="s">
        <v>8251</v>
      </c>
      <c r="E7759">
        <v>235000</v>
      </c>
      <c r="F7759">
        <v>5.1454138702460801E-2</v>
      </c>
      <c r="G7759">
        <v>75</v>
      </c>
    </row>
    <row r="7760" spans="1:7" x14ac:dyDescent="0.25">
      <c r="A7760">
        <v>2748</v>
      </c>
      <c r="B7760" t="s">
        <v>398</v>
      </c>
      <c r="C7760" t="s">
        <v>106</v>
      </c>
      <c r="D7760" t="s">
        <v>8324</v>
      </c>
      <c r="E7760">
        <v>406500</v>
      </c>
      <c r="F7760">
        <v>-8.7783467446964202E-3</v>
      </c>
      <c r="G7760">
        <v>80.5</v>
      </c>
    </row>
    <row r="7761" spans="1:7" x14ac:dyDescent="0.25">
      <c r="A7761">
        <v>23875</v>
      </c>
      <c r="B7761" t="s">
        <v>8495</v>
      </c>
      <c r="C7761" t="s">
        <v>2066</v>
      </c>
      <c r="D7761" t="s">
        <v>157</v>
      </c>
      <c r="E7761">
        <v>212400</v>
      </c>
      <c r="F7761">
        <v>8.2017320427916499E-2</v>
      </c>
      <c r="G7761">
        <v>0</v>
      </c>
    </row>
    <row r="7762" spans="1:7" x14ac:dyDescent="0.25">
      <c r="A7762">
        <v>99615</v>
      </c>
      <c r="B7762" t="s">
        <v>7691</v>
      </c>
      <c r="C7762" t="s">
        <v>7688</v>
      </c>
      <c r="E7762">
        <v>341900</v>
      </c>
      <c r="F7762">
        <v>3.2276995305164299E-3</v>
      </c>
      <c r="G7762">
        <v>0</v>
      </c>
    </row>
    <row r="7763" spans="1:7" x14ac:dyDescent="0.25">
      <c r="A7763">
        <v>36022</v>
      </c>
      <c r="B7763" t="s">
        <v>3642</v>
      </c>
      <c r="C7763" t="s">
        <v>3568</v>
      </c>
      <c r="D7763" t="s">
        <v>1008</v>
      </c>
      <c r="E7763">
        <v>191500</v>
      </c>
      <c r="F7763">
        <v>7.2228443449048094E-2</v>
      </c>
      <c r="G7763">
        <v>83</v>
      </c>
    </row>
    <row r="7764" spans="1:7" x14ac:dyDescent="0.25">
      <c r="A7764">
        <v>93015</v>
      </c>
      <c r="B7764" t="s">
        <v>4435</v>
      </c>
      <c r="C7764" t="s">
        <v>99</v>
      </c>
      <c r="D7764" t="s">
        <v>8296</v>
      </c>
      <c r="E7764">
        <v>452800</v>
      </c>
      <c r="F7764">
        <v>2.72232304900181E-2</v>
      </c>
      <c r="G7764">
        <v>65</v>
      </c>
    </row>
    <row r="7765" spans="1:7" x14ac:dyDescent="0.25">
      <c r="A7765">
        <v>64109</v>
      </c>
      <c r="B7765" t="s">
        <v>5890</v>
      </c>
      <c r="C7765" t="s">
        <v>5817</v>
      </c>
      <c r="D7765" t="s">
        <v>5890</v>
      </c>
      <c r="E7765">
        <v>88800</v>
      </c>
      <c r="F7765">
        <v>6.3473053892215595E-2</v>
      </c>
      <c r="G7765">
        <v>0</v>
      </c>
    </row>
    <row r="7766" spans="1:7" x14ac:dyDescent="0.25">
      <c r="A7766">
        <v>29669</v>
      </c>
      <c r="B7766" t="s">
        <v>2962</v>
      </c>
      <c r="C7766" t="s">
        <v>2868</v>
      </c>
      <c r="D7766" t="s">
        <v>8303</v>
      </c>
      <c r="E7766">
        <v>137600</v>
      </c>
      <c r="F7766">
        <v>8.8607594936708806E-2</v>
      </c>
      <c r="G7766">
        <v>76</v>
      </c>
    </row>
    <row r="7767" spans="1:7" x14ac:dyDescent="0.25">
      <c r="A7767">
        <v>73108</v>
      </c>
      <c r="B7767" t="s">
        <v>6295</v>
      </c>
      <c r="C7767" t="s">
        <v>6269</v>
      </c>
      <c r="D7767" t="s">
        <v>6295</v>
      </c>
      <c r="E7767">
        <v>37700</v>
      </c>
      <c r="F7767">
        <v>7.7142857142857096E-2</v>
      </c>
      <c r="G7767">
        <v>0</v>
      </c>
    </row>
    <row r="7768" spans="1:7" x14ac:dyDescent="0.25">
      <c r="A7768">
        <v>38340</v>
      </c>
      <c r="B7768" t="s">
        <v>3888</v>
      </c>
      <c r="C7768" t="s">
        <v>3692</v>
      </c>
      <c r="D7768" t="s">
        <v>557</v>
      </c>
      <c r="E7768">
        <v>111900</v>
      </c>
      <c r="F7768">
        <v>8.1159420289855094E-2</v>
      </c>
      <c r="G7768">
        <v>85</v>
      </c>
    </row>
    <row r="7769" spans="1:7" x14ac:dyDescent="0.25">
      <c r="A7769">
        <v>82930</v>
      </c>
      <c r="B7769" t="s">
        <v>5595</v>
      </c>
      <c r="C7769" t="s">
        <v>6604</v>
      </c>
      <c r="D7769" t="s">
        <v>5595</v>
      </c>
      <c r="E7769">
        <v>198700</v>
      </c>
      <c r="F7769">
        <v>-5.1551312649164703E-2</v>
      </c>
      <c r="G7769">
        <v>91</v>
      </c>
    </row>
    <row r="7770" spans="1:7" x14ac:dyDescent="0.25">
      <c r="A7770">
        <v>91377</v>
      </c>
      <c r="B7770" t="s">
        <v>4688</v>
      </c>
      <c r="C7770" t="s">
        <v>99</v>
      </c>
      <c r="D7770" t="s">
        <v>8296</v>
      </c>
      <c r="E7770">
        <v>842800</v>
      </c>
      <c r="F7770">
        <v>2.7679551274234802E-2</v>
      </c>
      <c r="G7770">
        <v>49.5</v>
      </c>
    </row>
    <row r="7771" spans="1:7" x14ac:dyDescent="0.25">
      <c r="A7771">
        <v>94502</v>
      </c>
      <c r="B7771" t="s">
        <v>7180</v>
      </c>
      <c r="C7771" t="s">
        <v>99</v>
      </c>
      <c r="D7771" t="s">
        <v>8253</v>
      </c>
      <c r="E7771">
        <v>942900</v>
      </c>
      <c r="F7771">
        <v>7.4294205052005896E-4</v>
      </c>
      <c r="G7771">
        <v>42.5</v>
      </c>
    </row>
    <row r="7772" spans="1:7" x14ac:dyDescent="0.25">
      <c r="A7772">
        <v>99603</v>
      </c>
      <c r="B7772" t="s">
        <v>1377</v>
      </c>
      <c r="C7772" t="s">
        <v>7688</v>
      </c>
      <c r="E7772">
        <v>286000</v>
      </c>
      <c r="F7772">
        <v>1.8155927376290501E-2</v>
      </c>
      <c r="G7772">
        <v>90</v>
      </c>
    </row>
    <row r="7773" spans="1:7" x14ac:dyDescent="0.25">
      <c r="A7773">
        <v>10804</v>
      </c>
      <c r="B7773" t="s">
        <v>1111</v>
      </c>
      <c r="C7773" t="s">
        <v>1075</v>
      </c>
      <c r="D7773" t="s">
        <v>8250</v>
      </c>
      <c r="E7773">
        <v>726500</v>
      </c>
      <c r="F7773">
        <v>-5.8839627805144998E-3</v>
      </c>
      <c r="G7773">
        <v>133</v>
      </c>
    </row>
    <row r="7774" spans="1:7" x14ac:dyDescent="0.25">
      <c r="A7774">
        <v>72110</v>
      </c>
      <c r="B7774" t="s">
        <v>8496</v>
      </c>
      <c r="C7774" t="s">
        <v>6206</v>
      </c>
      <c r="E7774">
        <v>98500</v>
      </c>
      <c r="F7774">
        <v>6.4864864864864896E-2</v>
      </c>
      <c r="G7774">
        <v>0</v>
      </c>
    </row>
    <row r="7775" spans="1:7" x14ac:dyDescent="0.25">
      <c r="A7775">
        <v>10044</v>
      </c>
      <c r="B7775" t="s">
        <v>1074</v>
      </c>
      <c r="C7775" t="s">
        <v>1075</v>
      </c>
      <c r="D7775" t="s">
        <v>8250</v>
      </c>
      <c r="E7775">
        <v>925700</v>
      </c>
      <c r="F7775">
        <v>-7.3744246547928799E-2</v>
      </c>
      <c r="G7775">
        <v>160</v>
      </c>
    </row>
    <row r="7776" spans="1:7" x14ac:dyDescent="0.25">
      <c r="A7776">
        <v>64089</v>
      </c>
      <c r="B7776" t="s">
        <v>3741</v>
      </c>
      <c r="C7776" t="s">
        <v>5817</v>
      </c>
      <c r="D7776" t="s">
        <v>5890</v>
      </c>
      <c r="E7776">
        <v>255900</v>
      </c>
      <c r="F7776">
        <v>5.5009823182711201E-3</v>
      </c>
      <c r="G7776">
        <v>59.5</v>
      </c>
    </row>
    <row r="7777" spans="1:7" x14ac:dyDescent="0.25">
      <c r="A7777">
        <v>19390</v>
      </c>
      <c r="B7777" t="s">
        <v>1567</v>
      </c>
      <c r="C7777" t="s">
        <v>1538</v>
      </c>
      <c r="D7777" t="s">
        <v>8293</v>
      </c>
      <c r="E7777">
        <v>287000</v>
      </c>
      <c r="F7777">
        <v>1.02076733544527E-2</v>
      </c>
      <c r="G7777">
        <v>81</v>
      </c>
    </row>
    <row r="7778" spans="1:7" x14ac:dyDescent="0.25">
      <c r="A7778">
        <v>55040</v>
      </c>
      <c r="B7778" t="s">
        <v>5274</v>
      </c>
      <c r="C7778" t="s">
        <v>5260</v>
      </c>
      <c r="D7778" t="s">
        <v>8314</v>
      </c>
      <c r="E7778">
        <v>207100</v>
      </c>
      <c r="F7778">
        <v>5.9335038363171402E-2</v>
      </c>
      <c r="G7778">
        <v>63</v>
      </c>
    </row>
    <row r="7779" spans="1:7" x14ac:dyDescent="0.25">
      <c r="A7779">
        <v>73089</v>
      </c>
      <c r="B7779" t="s">
        <v>6291</v>
      </c>
      <c r="C7779" t="s">
        <v>6269</v>
      </c>
      <c r="D7779" t="s">
        <v>6295</v>
      </c>
      <c r="E7779">
        <v>194700</v>
      </c>
      <c r="F7779">
        <v>9.0145576707726799E-2</v>
      </c>
      <c r="G7779">
        <v>84.5</v>
      </c>
    </row>
    <row r="7780" spans="1:7" x14ac:dyDescent="0.25">
      <c r="A7780">
        <v>72212</v>
      </c>
      <c r="B7780" t="s">
        <v>6233</v>
      </c>
      <c r="C7780" t="s">
        <v>6206</v>
      </c>
      <c r="D7780" t="s">
        <v>8326</v>
      </c>
      <c r="E7780">
        <v>275100</v>
      </c>
      <c r="F7780">
        <v>-2.8996013048205901E-3</v>
      </c>
      <c r="G7780">
        <v>111</v>
      </c>
    </row>
    <row r="7781" spans="1:7" x14ac:dyDescent="0.25">
      <c r="A7781">
        <v>25405</v>
      </c>
      <c r="B7781" t="s">
        <v>7701</v>
      </c>
      <c r="C7781" t="s">
        <v>2519</v>
      </c>
      <c r="D7781" t="s">
        <v>8291</v>
      </c>
      <c r="E7781">
        <v>185400</v>
      </c>
      <c r="F7781">
        <v>6.2464183381088799E-2</v>
      </c>
      <c r="G7781">
        <v>73</v>
      </c>
    </row>
    <row r="7782" spans="1:7" x14ac:dyDescent="0.25">
      <c r="A7782">
        <v>55077</v>
      </c>
      <c r="B7782" t="s">
        <v>5290</v>
      </c>
      <c r="C7782" t="s">
        <v>5260</v>
      </c>
      <c r="D7782" t="s">
        <v>8314</v>
      </c>
      <c r="E7782">
        <v>419700</v>
      </c>
      <c r="F7782">
        <v>6.28007090402634E-2</v>
      </c>
      <c r="G7782">
        <v>67.5</v>
      </c>
    </row>
    <row r="7783" spans="1:7" x14ac:dyDescent="0.25">
      <c r="A7783">
        <v>48623</v>
      </c>
      <c r="B7783" t="s">
        <v>2188</v>
      </c>
      <c r="C7783" t="s">
        <v>4633</v>
      </c>
      <c r="D7783" t="s">
        <v>4720</v>
      </c>
      <c r="E7783">
        <v>171400</v>
      </c>
      <c r="F7783">
        <v>6.4596273291925493E-2</v>
      </c>
      <c r="G7783">
        <v>62</v>
      </c>
    </row>
    <row r="7784" spans="1:7" x14ac:dyDescent="0.25">
      <c r="A7784">
        <v>76103</v>
      </c>
      <c r="B7784" t="s">
        <v>6454</v>
      </c>
      <c r="C7784" t="s">
        <v>6396</v>
      </c>
      <c r="D7784" t="s">
        <v>8262</v>
      </c>
      <c r="E7784">
        <v>138200</v>
      </c>
      <c r="F7784">
        <v>4.6969696969697002E-2</v>
      </c>
      <c r="G7784">
        <v>55</v>
      </c>
    </row>
    <row r="7785" spans="1:7" x14ac:dyDescent="0.25">
      <c r="A7785">
        <v>6238</v>
      </c>
      <c r="B7785" t="s">
        <v>414</v>
      </c>
      <c r="C7785" t="s">
        <v>678</v>
      </c>
      <c r="D7785" t="s">
        <v>8276</v>
      </c>
      <c r="E7785">
        <v>225400</v>
      </c>
      <c r="F7785">
        <v>1.4401440144014401E-2</v>
      </c>
      <c r="G7785">
        <v>92</v>
      </c>
    </row>
    <row r="7786" spans="1:7" x14ac:dyDescent="0.25">
      <c r="A7786">
        <v>97221</v>
      </c>
      <c r="B7786" t="s">
        <v>607</v>
      </c>
      <c r="C7786" t="s">
        <v>7409</v>
      </c>
      <c r="D7786" t="s">
        <v>8281</v>
      </c>
      <c r="E7786">
        <v>597000</v>
      </c>
      <c r="F7786">
        <v>-6.9860279441117798E-3</v>
      </c>
      <c r="G7786">
        <v>62</v>
      </c>
    </row>
    <row r="7787" spans="1:7" x14ac:dyDescent="0.25">
      <c r="A7787">
        <v>74033</v>
      </c>
      <c r="B7787" t="s">
        <v>6330</v>
      </c>
      <c r="C7787" t="s">
        <v>6269</v>
      </c>
      <c r="D7787" t="s">
        <v>6347</v>
      </c>
      <c r="E7787">
        <v>134600</v>
      </c>
      <c r="F7787">
        <v>3.7285607755406401E-3</v>
      </c>
      <c r="G7787">
        <v>72.5</v>
      </c>
    </row>
    <row r="7788" spans="1:7" x14ac:dyDescent="0.25">
      <c r="A7788">
        <v>33812</v>
      </c>
      <c r="B7788" t="s">
        <v>3466</v>
      </c>
      <c r="C7788" t="s">
        <v>3212</v>
      </c>
      <c r="D7788" t="s">
        <v>8337</v>
      </c>
      <c r="E7788">
        <v>221800</v>
      </c>
      <c r="F7788">
        <v>5.7701478302336698E-2</v>
      </c>
      <c r="G7788">
        <v>61</v>
      </c>
    </row>
    <row r="7789" spans="1:7" x14ac:dyDescent="0.25">
      <c r="A7789">
        <v>25311</v>
      </c>
      <c r="B7789" t="s">
        <v>1740</v>
      </c>
      <c r="C7789" t="s">
        <v>2519</v>
      </c>
      <c r="D7789" t="s">
        <v>1740</v>
      </c>
      <c r="E7789">
        <v>101800</v>
      </c>
      <c r="F7789">
        <v>-3.3238366571699901E-2</v>
      </c>
      <c r="G7789">
        <v>103</v>
      </c>
    </row>
    <row r="7790" spans="1:7" x14ac:dyDescent="0.25">
      <c r="A7790">
        <v>14092</v>
      </c>
      <c r="B7790" t="s">
        <v>611</v>
      </c>
      <c r="C7790" t="s">
        <v>1075</v>
      </c>
      <c r="D7790" t="s">
        <v>8302</v>
      </c>
      <c r="E7790">
        <v>198200</v>
      </c>
      <c r="F7790">
        <v>4.5910290237466997E-2</v>
      </c>
      <c r="G7790">
        <v>87</v>
      </c>
    </row>
    <row r="7791" spans="1:7" x14ac:dyDescent="0.25">
      <c r="A7791">
        <v>18960</v>
      </c>
      <c r="B7791" t="s">
        <v>1944</v>
      </c>
      <c r="C7791" t="s">
        <v>1538</v>
      </c>
      <c r="D7791" t="s">
        <v>8293</v>
      </c>
      <c r="E7791">
        <v>281700</v>
      </c>
      <c r="F7791">
        <v>1.8070112034694601E-2</v>
      </c>
      <c r="G7791">
        <v>79</v>
      </c>
    </row>
    <row r="7792" spans="1:7" x14ac:dyDescent="0.25">
      <c r="A7792">
        <v>55792</v>
      </c>
      <c r="B7792" t="s">
        <v>5368</v>
      </c>
      <c r="C7792" t="s">
        <v>5260</v>
      </c>
      <c r="D7792" t="s">
        <v>3011</v>
      </c>
      <c r="E7792">
        <v>82100</v>
      </c>
      <c r="F7792">
        <v>3.4005037783375297E-2</v>
      </c>
      <c r="G7792">
        <v>78</v>
      </c>
    </row>
    <row r="7793" spans="1:7" x14ac:dyDescent="0.25">
      <c r="A7793">
        <v>2481</v>
      </c>
      <c r="B7793" t="s">
        <v>358</v>
      </c>
      <c r="C7793" t="s">
        <v>106</v>
      </c>
      <c r="D7793" t="s">
        <v>8271</v>
      </c>
      <c r="E7793">
        <v>1382400</v>
      </c>
      <c r="F7793">
        <v>4.9432974701948199E-3</v>
      </c>
      <c r="G7793">
        <v>93</v>
      </c>
    </row>
    <row r="7794" spans="1:7" x14ac:dyDescent="0.25">
      <c r="A7794">
        <v>48629</v>
      </c>
      <c r="B7794" t="s">
        <v>4727</v>
      </c>
      <c r="C7794" t="s">
        <v>4633</v>
      </c>
      <c r="E7794">
        <v>103700</v>
      </c>
      <c r="F7794">
        <v>8.5863874345549707E-2</v>
      </c>
      <c r="G7794">
        <v>65</v>
      </c>
    </row>
    <row r="7795" spans="1:7" x14ac:dyDescent="0.25">
      <c r="A7795">
        <v>90623</v>
      </c>
      <c r="B7795" t="s">
        <v>6894</v>
      </c>
      <c r="C7795" t="s">
        <v>99</v>
      </c>
      <c r="D7795" t="s">
        <v>8256</v>
      </c>
      <c r="E7795">
        <v>739300</v>
      </c>
      <c r="F7795">
        <v>-2.0145791915175602E-2</v>
      </c>
      <c r="G7795">
        <v>64</v>
      </c>
    </row>
    <row r="7796" spans="1:7" x14ac:dyDescent="0.25">
      <c r="A7796">
        <v>2364</v>
      </c>
      <c r="B7796" t="s">
        <v>345</v>
      </c>
      <c r="C7796" t="s">
        <v>106</v>
      </c>
      <c r="D7796" t="s">
        <v>8271</v>
      </c>
      <c r="E7796">
        <v>416800</v>
      </c>
      <c r="F7796">
        <v>-6.4362336114421898E-3</v>
      </c>
      <c r="G7796">
        <v>77</v>
      </c>
    </row>
    <row r="7797" spans="1:7" x14ac:dyDescent="0.25">
      <c r="A7797">
        <v>19943</v>
      </c>
      <c r="B7797" t="s">
        <v>2051</v>
      </c>
      <c r="C7797" t="s">
        <v>2044</v>
      </c>
      <c r="D7797" t="s">
        <v>297</v>
      </c>
      <c r="E7797">
        <v>215400</v>
      </c>
      <c r="F7797">
        <v>4.2089985486211901E-2</v>
      </c>
      <c r="G7797">
        <v>79</v>
      </c>
    </row>
    <row r="7798" spans="1:7" x14ac:dyDescent="0.25">
      <c r="A7798">
        <v>43031</v>
      </c>
      <c r="B7798" t="s">
        <v>1259</v>
      </c>
      <c r="C7798" t="s">
        <v>4080</v>
      </c>
      <c r="D7798" t="s">
        <v>2838</v>
      </c>
      <c r="E7798">
        <v>249000</v>
      </c>
      <c r="F7798">
        <v>6.8211068211068204E-2</v>
      </c>
      <c r="G7798">
        <v>77</v>
      </c>
    </row>
    <row r="7799" spans="1:7" x14ac:dyDescent="0.25">
      <c r="A7799">
        <v>91345</v>
      </c>
      <c r="B7799" t="s">
        <v>98</v>
      </c>
      <c r="C7799" t="s">
        <v>99</v>
      </c>
      <c r="D7799" t="s">
        <v>8256</v>
      </c>
      <c r="E7799">
        <v>544400</v>
      </c>
      <c r="F7799">
        <v>3.1060606060606101E-2</v>
      </c>
      <c r="G7799">
        <v>64</v>
      </c>
    </row>
    <row r="7800" spans="1:7" x14ac:dyDescent="0.25">
      <c r="A7800">
        <v>3076</v>
      </c>
      <c r="B7800" t="s">
        <v>463</v>
      </c>
      <c r="C7800" t="s">
        <v>444</v>
      </c>
      <c r="D7800" t="s">
        <v>8390</v>
      </c>
      <c r="E7800">
        <v>380700</v>
      </c>
      <c r="F7800">
        <v>4.1017227235438901E-2</v>
      </c>
      <c r="G7800">
        <v>71</v>
      </c>
    </row>
    <row r="7801" spans="1:7" x14ac:dyDescent="0.25">
      <c r="A7801">
        <v>46561</v>
      </c>
      <c r="B7801" t="s">
        <v>4484</v>
      </c>
      <c r="C7801" t="s">
        <v>4413</v>
      </c>
      <c r="D7801" t="s">
        <v>8397</v>
      </c>
      <c r="E7801">
        <v>173600</v>
      </c>
      <c r="F7801">
        <v>8.5000000000000006E-2</v>
      </c>
      <c r="G7801">
        <v>53.5</v>
      </c>
    </row>
    <row r="7802" spans="1:7" x14ac:dyDescent="0.25">
      <c r="A7802">
        <v>15207</v>
      </c>
      <c r="B7802" t="s">
        <v>1587</v>
      </c>
      <c r="C7802" t="s">
        <v>1538</v>
      </c>
      <c r="D7802" t="s">
        <v>1587</v>
      </c>
      <c r="E7802">
        <v>96300</v>
      </c>
      <c r="F7802">
        <v>-6.1919504643962904E-3</v>
      </c>
      <c r="G7802">
        <v>66.5</v>
      </c>
    </row>
    <row r="7803" spans="1:7" x14ac:dyDescent="0.25">
      <c r="A7803">
        <v>4105</v>
      </c>
      <c r="B7803" t="s">
        <v>369</v>
      </c>
      <c r="C7803" t="s">
        <v>575</v>
      </c>
      <c r="D7803" t="s">
        <v>8395</v>
      </c>
      <c r="E7803">
        <v>489200</v>
      </c>
      <c r="F7803">
        <v>8.7594486438417093E-2</v>
      </c>
      <c r="G7803">
        <v>84</v>
      </c>
    </row>
    <row r="7804" spans="1:7" x14ac:dyDescent="0.25">
      <c r="A7804">
        <v>18055</v>
      </c>
      <c r="B7804" t="s">
        <v>1870</v>
      </c>
      <c r="C7804" t="s">
        <v>1538</v>
      </c>
      <c r="D7804" t="s">
        <v>8350</v>
      </c>
      <c r="E7804">
        <v>218300</v>
      </c>
      <c r="F7804">
        <v>5.0529355149181901E-2</v>
      </c>
      <c r="G7804">
        <v>79</v>
      </c>
    </row>
    <row r="7805" spans="1:7" x14ac:dyDescent="0.25">
      <c r="A7805">
        <v>75652</v>
      </c>
      <c r="B7805" t="s">
        <v>3888</v>
      </c>
      <c r="C7805" t="s">
        <v>6396</v>
      </c>
      <c r="D7805" t="s">
        <v>7634</v>
      </c>
      <c r="E7805">
        <v>111300</v>
      </c>
      <c r="F7805">
        <v>1.6438356164383602E-2</v>
      </c>
      <c r="G7805">
        <v>0</v>
      </c>
    </row>
    <row r="7806" spans="1:7" x14ac:dyDescent="0.25">
      <c r="A7806">
        <v>3766</v>
      </c>
      <c r="B7806" t="s">
        <v>537</v>
      </c>
      <c r="C7806" t="s">
        <v>444</v>
      </c>
      <c r="D7806" t="s">
        <v>8477</v>
      </c>
      <c r="E7806">
        <v>240800</v>
      </c>
      <c r="F7806">
        <v>4.4685466377440301E-2</v>
      </c>
      <c r="G7806">
        <v>73</v>
      </c>
    </row>
    <row r="7807" spans="1:7" x14ac:dyDescent="0.25">
      <c r="A7807">
        <v>33974</v>
      </c>
      <c r="B7807" t="s">
        <v>3494</v>
      </c>
      <c r="C7807" t="s">
        <v>3212</v>
      </c>
      <c r="D7807" t="s">
        <v>8280</v>
      </c>
      <c r="E7807">
        <v>180400</v>
      </c>
      <c r="F7807">
        <v>5.4970760233918101E-2</v>
      </c>
      <c r="G7807">
        <v>135</v>
      </c>
    </row>
    <row r="7808" spans="1:7" x14ac:dyDescent="0.25">
      <c r="A7808">
        <v>30620</v>
      </c>
      <c r="B7808" t="s">
        <v>518</v>
      </c>
      <c r="C7808" t="s">
        <v>2990</v>
      </c>
      <c r="D7808" t="s">
        <v>8261</v>
      </c>
      <c r="E7808">
        <v>191700</v>
      </c>
      <c r="F7808">
        <v>7.2147651006711402E-2</v>
      </c>
      <c r="G7808">
        <v>49</v>
      </c>
    </row>
    <row r="7809" spans="1:7" x14ac:dyDescent="0.25">
      <c r="A7809">
        <v>78612</v>
      </c>
      <c r="B7809" t="s">
        <v>6497</v>
      </c>
      <c r="C7809" t="s">
        <v>6396</v>
      </c>
      <c r="D7809" t="s">
        <v>8254</v>
      </c>
      <c r="E7809">
        <v>254100</v>
      </c>
      <c r="F7809">
        <v>0.12883163038649501</v>
      </c>
      <c r="G7809">
        <v>76</v>
      </c>
    </row>
    <row r="7810" spans="1:7" x14ac:dyDescent="0.25">
      <c r="A7810">
        <v>96097</v>
      </c>
      <c r="B7810" t="s">
        <v>7360</v>
      </c>
      <c r="C7810" t="s">
        <v>99</v>
      </c>
      <c r="E7810">
        <v>175300</v>
      </c>
      <c r="F7810">
        <v>4.5319022063208099E-2</v>
      </c>
      <c r="G7810">
        <v>97.5</v>
      </c>
    </row>
    <row r="7811" spans="1:7" x14ac:dyDescent="0.25">
      <c r="A7811">
        <v>80107</v>
      </c>
      <c r="B7811" t="s">
        <v>789</v>
      </c>
      <c r="C7811" t="s">
        <v>6509</v>
      </c>
      <c r="D7811" t="s">
        <v>8274</v>
      </c>
      <c r="E7811">
        <v>525600</v>
      </c>
      <c r="F7811">
        <v>9.3860561914672194E-2</v>
      </c>
      <c r="G7811">
        <v>68</v>
      </c>
    </row>
    <row r="7812" spans="1:7" x14ac:dyDescent="0.25">
      <c r="A7812">
        <v>76384</v>
      </c>
      <c r="B7812" t="s">
        <v>819</v>
      </c>
      <c r="C7812" t="s">
        <v>6396</v>
      </c>
      <c r="D7812" t="s">
        <v>819</v>
      </c>
      <c r="E7812">
        <v>63800</v>
      </c>
      <c r="F7812">
        <v>4.9342105263157902E-2</v>
      </c>
      <c r="G7812">
        <v>0</v>
      </c>
    </row>
    <row r="7813" spans="1:7" x14ac:dyDescent="0.25">
      <c r="A7813">
        <v>30326</v>
      </c>
      <c r="B7813" t="s">
        <v>3063</v>
      </c>
      <c r="C7813" t="s">
        <v>2990</v>
      </c>
      <c r="D7813" t="s">
        <v>8261</v>
      </c>
      <c r="E7813">
        <v>368600</v>
      </c>
      <c r="F7813">
        <v>-9.4060736361193196E-3</v>
      </c>
      <c r="G7813">
        <v>55</v>
      </c>
    </row>
    <row r="7814" spans="1:7" x14ac:dyDescent="0.25">
      <c r="A7814">
        <v>35773</v>
      </c>
      <c r="B7814" t="s">
        <v>3624</v>
      </c>
      <c r="C7814" t="s">
        <v>3568</v>
      </c>
      <c r="D7814" t="s">
        <v>3620</v>
      </c>
      <c r="E7814">
        <v>144000</v>
      </c>
      <c r="F7814">
        <v>6.7457375833951103E-2</v>
      </c>
      <c r="G7814">
        <v>68</v>
      </c>
    </row>
    <row r="7815" spans="1:7" x14ac:dyDescent="0.25">
      <c r="A7815">
        <v>68508</v>
      </c>
      <c r="B7815" t="s">
        <v>242</v>
      </c>
      <c r="C7815" t="s">
        <v>6064</v>
      </c>
      <c r="D7815" t="s">
        <v>242</v>
      </c>
      <c r="E7815">
        <v>108100</v>
      </c>
      <c r="F7815">
        <v>4.8496605237633397E-2</v>
      </c>
      <c r="G7815">
        <v>55</v>
      </c>
    </row>
    <row r="7816" spans="1:7" x14ac:dyDescent="0.25">
      <c r="A7816">
        <v>11730</v>
      </c>
      <c r="B7816" t="s">
        <v>1171</v>
      </c>
      <c r="C7816" t="s">
        <v>1075</v>
      </c>
      <c r="D7816" t="s">
        <v>8250</v>
      </c>
      <c r="E7816">
        <v>414800</v>
      </c>
      <c r="F7816">
        <v>7.7402597402597403E-2</v>
      </c>
      <c r="G7816">
        <v>103</v>
      </c>
    </row>
    <row r="7817" spans="1:7" x14ac:dyDescent="0.25">
      <c r="A7817">
        <v>65605</v>
      </c>
      <c r="B7817" t="s">
        <v>4232</v>
      </c>
      <c r="C7817" t="s">
        <v>5817</v>
      </c>
      <c r="E7817">
        <v>103100</v>
      </c>
      <c r="F7817">
        <v>2.7916251246261198E-2</v>
      </c>
      <c r="G7817">
        <v>66</v>
      </c>
    </row>
    <row r="7818" spans="1:7" x14ac:dyDescent="0.25">
      <c r="A7818">
        <v>46320</v>
      </c>
      <c r="B7818" t="s">
        <v>4454</v>
      </c>
      <c r="C7818" t="s">
        <v>4413</v>
      </c>
      <c r="D7818" t="s">
        <v>8251</v>
      </c>
      <c r="E7818">
        <v>76800</v>
      </c>
      <c r="F7818">
        <v>0.20376175548589301</v>
      </c>
      <c r="G7818">
        <v>80.5</v>
      </c>
    </row>
    <row r="7819" spans="1:7" x14ac:dyDescent="0.25">
      <c r="A7819">
        <v>77708</v>
      </c>
      <c r="B7819" t="s">
        <v>6976</v>
      </c>
      <c r="C7819" t="s">
        <v>6396</v>
      </c>
      <c r="D7819" t="s">
        <v>8388</v>
      </c>
      <c r="E7819">
        <v>111300</v>
      </c>
      <c r="F7819">
        <v>8.7976539589442806E-2</v>
      </c>
      <c r="G7819">
        <v>0</v>
      </c>
    </row>
    <row r="7820" spans="1:7" x14ac:dyDescent="0.25">
      <c r="A7820">
        <v>55103</v>
      </c>
      <c r="B7820" t="s">
        <v>5296</v>
      </c>
      <c r="C7820" t="s">
        <v>5260</v>
      </c>
      <c r="D7820" t="s">
        <v>8314</v>
      </c>
      <c r="E7820">
        <v>188500</v>
      </c>
      <c r="F7820">
        <v>4.4321329639889197E-2</v>
      </c>
      <c r="G7820">
        <v>67</v>
      </c>
    </row>
    <row r="7821" spans="1:7" x14ac:dyDescent="0.25">
      <c r="A7821">
        <v>60020</v>
      </c>
      <c r="B7821" t="s">
        <v>5525</v>
      </c>
      <c r="C7821" t="s">
        <v>5519</v>
      </c>
      <c r="D7821" t="s">
        <v>8251</v>
      </c>
      <c r="E7821">
        <v>145200</v>
      </c>
      <c r="F7821">
        <v>3.9370078740157501E-2</v>
      </c>
      <c r="G7821">
        <v>94</v>
      </c>
    </row>
    <row r="7822" spans="1:7" x14ac:dyDescent="0.25">
      <c r="A7822">
        <v>39730</v>
      </c>
      <c r="B7822" t="s">
        <v>2172</v>
      </c>
      <c r="C7822" t="s">
        <v>3932</v>
      </c>
      <c r="E7822">
        <v>85400</v>
      </c>
      <c r="F7822">
        <v>7.5566750629722901E-2</v>
      </c>
      <c r="G7822">
        <v>0</v>
      </c>
    </row>
    <row r="7823" spans="1:7" x14ac:dyDescent="0.25">
      <c r="A7823">
        <v>2458</v>
      </c>
      <c r="B7823" t="s">
        <v>354</v>
      </c>
      <c r="C7823" t="s">
        <v>106</v>
      </c>
      <c r="D7823" t="s">
        <v>8271</v>
      </c>
      <c r="E7823">
        <v>968000</v>
      </c>
      <c r="F7823">
        <v>2.80373831775701E-2</v>
      </c>
      <c r="G7823">
        <v>82</v>
      </c>
    </row>
    <row r="7824" spans="1:7" x14ac:dyDescent="0.25">
      <c r="A7824">
        <v>32579</v>
      </c>
      <c r="B7824" t="s">
        <v>3291</v>
      </c>
      <c r="C7824" t="s">
        <v>3212</v>
      </c>
      <c r="D7824" t="s">
        <v>8382</v>
      </c>
      <c r="E7824">
        <v>263800</v>
      </c>
      <c r="F7824">
        <v>3.6949685534591201E-2</v>
      </c>
      <c r="G7824">
        <v>76</v>
      </c>
    </row>
    <row r="7825" spans="1:7" x14ac:dyDescent="0.25">
      <c r="A7825">
        <v>45309</v>
      </c>
      <c r="B7825" t="s">
        <v>4349</v>
      </c>
      <c r="C7825" t="s">
        <v>4080</v>
      </c>
      <c r="D7825" t="s">
        <v>2183</v>
      </c>
      <c r="E7825">
        <v>143800</v>
      </c>
      <c r="F7825">
        <v>1.91353649893692E-2</v>
      </c>
      <c r="G7825">
        <v>64</v>
      </c>
    </row>
    <row r="7826" spans="1:7" x14ac:dyDescent="0.25">
      <c r="A7826">
        <v>14219</v>
      </c>
      <c r="B7826" t="s">
        <v>1461</v>
      </c>
      <c r="C7826" t="s">
        <v>1075</v>
      </c>
      <c r="D7826" t="s">
        <v>8302</v>
      </c>
      <c r="E7826">
        <v>143500</v>
      </c>
      <c r="F7826">
        <v>4.89766081871345E-2</v>
      </c>
      <c r="G7826">
        <v>86</v>
      </c>
    </row>
    <row r="7827" spans="1:7" x14ac:dyDescent="0.25">
      <c r="A7827">
        <v>7670</v>
      </c>
      <c r="B7827" t="s">
        <v>858</v>
      </c>
      <c r="C7827" t="s">
        <v>733</v>
      </c>
      <c r="D7827" t="s">
        <v>8250</v>
      </c>
      <c r="E7827">
        <v>751200</v>
      </c>
      <c r="F7827">
        <v>-3.1334622823984498E-2</v>
      </c>
      <c r="G7827">
        <v>147</v>
      </c>
    </row>
    <row r="7828" spans="1:7" x14ac:dyDescent="0.25">
      <c r="A7828">
        <v>17557</v>
      </c>
      <c r="B7828" t="s">
        <v>1817</v>
      </c>
      <c r="C7828" t="s">
        <v>1538</v>
      </c>
      <c r="D7828" t="s">
        <v>205</v>
      </c>
      <c r="E7828">
        <v>226500</v>
      </c>
      <c r="F7828">
        <v>7.80580675868634E-2</v>
      </c>
      <c r="G7828">
        <v>69</v>
      </c>
    </row>
    <row r="7829" spans="1:7" x14ac:dyDescent="0.25">
      <c r="A7829">
        <v>68008</v>
      </c>
      <c r="B7829" t="s">
        <v>5218</v>
      </c>
      <c r="C7829" t="s">
        <v>6064</v>
      </c>
      <c r="D7829" t="s">
        <v>8386</v>
      </c>
      <c r="E7829">
        <v>191200</v>
      </c>
      <c r="F7829">
        <v>4.3098745226404798E-2</v>
      </c>
      <c r="G7829">
        <v>58</v>
      </c>
    </row>
    <row r="7830" spans="1:7" x14ac:dyDescent="0.25">
      <c r="A7830">
        <v>17847</v>
      </c>
      <c r="B7830" t="s">
        <v>329</v>
      </c>
      <c r="C7830" t="s">
        <v>1538</v>
      </c>
      <c r="D7830" t="s">
        <v>1835</v>
      </c>
      <c r="E7830">
        <v>136800</v>
      </c>
      <c r="F7830">
        <v>6.5420560747663503E-2</v>
      </c>
      <c r="G7830">
        <v>113.5</v>
      </c>
    </row>
    <row r="7831" spans="1:7" x14ac:dyDescent="0.25">
      <c r="A7831">
        <v>99019</v>
      </c>
      <c r="B7831" t="s">
        <v>7667</v>
      </c>
      <c r="C7831" t="s">
        <v>7521</v>
      </c>
      <c r="D7831" t="s">
        <v>8306</v>
      </c>
      <c r="E7831">
        <v>385200</v>
      </c>
      <c r="F7831">
        <v>8.5070422535211299E-2</v>
      </c>
      <c r="G7831">
        <v>49</v>
      </c>
    </row>
    <row r="7832" spans="1:7" x14ac:dyDescent="0.25">
      <c r="A7832">
        <v>8030</v>
      </c>
      <c r="B7832" t="s">
        <v>932</v>
      </c>
      <c r="C7832" t="s">
        <v>733</v>
      </c>
      <c r="D7832" t="s">
        <v>8293</v>
      </c>
      <c r="E7832">
        <v>103100</v>
      </c>
      <c r="F7832">
        <v>3.3066132264529098E-2</v>
      </c>
      <c r="G7832">
        <v>177</v>
      </c>
    </row>
    <row r="7833" spans="1:7" x14ac:dyDescent="0.25">
      <c r="A7833">
        <v>8534</v>
      </c>
      <c r="B7833" t="s">
        <v>1016</v>
      </c>
      <c r="C7833" t="s">
        <v>733</v>
      </c>
      <c r="D7833" t="s">
        <v>1025</v>
      </c>
      <c r="E7833">
        <v>432000</v>
      </c>
      <c r="F7833">
        <v>1.07627515208236E-2</v>
      </c>
      <c r="G7833">
        <v>122</v>
      </c>
    </row>
    <row r="7834" spans="1:7" x14ac:dyDescent="0.25">
      <c r="A7834">
        <v>38672</v>
      </c>
      <c r="B7834" t="s">
        <v>3939</v>
      </c>
      <c r="C7834" t="s">
        <v>3932</v>
      </c>
      <c r="D7834" t="s">
        <v>3852</v>
      </c>
      <c r="E7834">
        <v>223400</v>
      </c>
      <c r="F7834">
        <v>2.9018885306310499E-2</v>
      </c>
      <c r="G7834">
        <v>62.5</v>
      </c>
    </row>
    <row r="7835" spans="1:7" x14ac:dyDescent="0.25">
      <c r="A7835">
        <v>77836</v>
      </c>
      <c r="B7835" t="s">
        <v>6006</v>
      </c>
      <c r="C7835" t="s">
        <v>6396</v>
      </c>
      <c r="D7835" t="s">
        <v>8285</v>
      </c>
      <c r="E7835">
        <v>135100</v>
      </c>
      <c r="F7835">
        <v>-6.4404432132963998E-2</v>
      </c>
      <c r="G7835">
        <v>0</v>
      </c>
    </row>
    <row r="7836" spans="1:7" x14ac:dyDescent="0.25">
      <c r="A7836">
        <v>48462</v>
      </c>
      <c r="B7836" t="s">
        <v>4715</v>
      </c>
      <c r="C7836" t="s">
        <v>4633</v>
      </c>
      <c r="D7836" t="s">
        <v>8278</v>
      </c>
      <c r="E7836">
        <v>259000</v>
      </c>
      <c r="F7836">
        <v>1.8482107746755801E-2</v>
      </c>
      <c r="G7836">
        <v>68</v>
      </c>
    </row>
    <row r="7837" spans="1:7" x14ac:dyDescent="0.25">
      <c r="A7837">
        <v>1119</v>
      </c>
      <c r="B7837" t="s">
        <v>144</v>
      </c>
      <c r="C7837" t="s">
        <v>106</v>
      </c>
      <c r="D7837" t="s">
        <v>144</v>
      </c>
      <c r="E7837">
        <v>171100</v>
      </c>
      <c r="F7837">
        <v>4.7764849969381497E-2</v>
      </c>
      <c r="G7837">
        <v>71</v>
      </c>
    </row>
    <row r="7838" spans="1:7" x14ac:dyDescent="0.25">
      <c r="A7838">
        <v>28445</v>
      </c>
      <c r="B7838" t="s">
        <v>2771</v>
      </c>
      <c r="C7838" t="s">
        <v>2564</v>
      </c>
      <c r="D7838" t="s">
        <v>266</v>
      </c>
      <c r="E7838">
        <v>310300</v>
      </c>
      <c r="F7838">
        <v>5.4008152173912999E-2</v>
      </c>
      <c r="G7838">
        <v>113</v>
      </c>
    </row>
    <row r="7839" spans="1:7" x14ac:dyDescent="0.25">
      <c r="A7839">
        <v>7204</v>
      </c>
      <c r="B7839" t="s">
        <v>791</v>
      </c>
      <c r="C7839" t="s">
        <v>733</v>
      </c>
      <c r="D7839" t="s">
        <v>8250</v>
      </c>
      <c r="E7839">
        <v>292000</v>
      </c>
      <c r="F7839">
        <v>2.8169014084507001E-2</v>
      </c>
      <c r="G7839">
        <v>109</v>
      </c>
    </row>
    <row r="7840" spans="1:7" x14ac:dyDescent="0.25">
      <c r="A7840">
        <v>75065</v>
      </c>
      <c r="B7840" t="s">
        <v>6408</v>
      </c>
      <c r="C7840" t="s">
        <v>6396</v>
      </c>
      <c r="D7840" t="s">
        <v>8262</v>
      </c>
      <c r="E7840">
        <v>253200</v>
      </c>
      <c r="F7840">
        <v>4.2833607907743002E-2</v>
      </c>
      <c r="G7840">
        <v>43</v>
      </c>
    </row>
    <row r="7841" spans="1:7" x14ac:dyDescent="0.25">
      <c r="A7841">
        <v>73111</v>
      </c>
      <c r="B7841" t="s">
        <v>6295</v>
      </c>
      <c r="C7841" t="s">
        <v>6269</v>
      </c>
      <c r="D7841" t="s">
        <v>6295</v>
      </c>
      <c r="E7841">
        <v>48700</v>
      </c>
      <c r="F7841">
        <v>0.14588235294117599</v>
      </c>
      <c r="G7841">
        <v>70</v>
      </c>
    </row>
    <row r="7842" spans="1:7" x14ac:dyDescent="0.25">
      <c r="A7842">
        <v>32784</v>
      </c>
      <c r="B7842" t="s">
        <v>3322</v>
      </c>
      <c r="C7842" t="s">
        <v>3212</v>
      </c>
      <c r="D7842" t="s">
        <v>8272</v>
      </c>
      <c r="E7842">
        <v>164200</v>
      </c>
      <c r="F7842">
        <v>5.3915275994865203E-2</v>
      </c>
      <c r="G7842">
        <v>86</v>
      </c>
    </row>
    <row r="7843" spans="1:7" x14ac:dyDescent="0.25">
      <c r="A7843">
        <v>94517</v>
      </c>
      <c r="B7843" t="s">
        <v>998</v>
      </c>
      <c r="C7843" t="s">
        <v>99</v>
      </c>
      <c r="D7843" t="s">
        <v>8253</v>
      </c>
      <c r="E7843">
        <v>816500</v>
      </c>
      <c r="F7843">
        <v>-8.7410464975112307E-3</v>
      </c>
      <c r="G7843">
        <v>44</v>
      </c>
    </row>
    <row r="7844" spans="1:7" x14ac:dyDescent="0.25">
      <c r="A7844">
        <v>38558</v>
      </c>
      <c r="B7844" t="s">
        <v>3633</v>
      </c>
      <c r="C7844" t="s">
        <v>3692</v>
      </c>
      <c r="D7844" t="s">
        <v>3633</v>
      </c>
      <c r="E7844">
        <v>216800</v>
      </c>
      <c r="F7844">
        <v>0.103307888040712</v>
      </c>
      <c r="G7844">
        <v>105.5</v>
      </c>
    </row>
    <row r="7845" spans="1:7" x14ac:dyDescent="0.25">
      <c r="A7845">
        <v>60064</v>
      </c>
      <c r="B7845" t="s">
        <v>8046</v>
      </c>
      <c r="C7845" t="s">
        <v>5519</v>
      </c>
      <c r="D7845" t="s">
        <v>8251</v>
      </c>
      <c r="E7845">
        <v>101800</v>
      </c>
      <c r="F7845">
        <v>0.121145374449339</v>
      </c>
      <c r="G7845">
        <v>94</v>
      </c>
    </row>
    <row r="7846" spans="1:7" x14ac:dyDescent="0.25">
      <c r="A7846">
        <v>22657</v>
      </c>
      <c r="B7846" t="s">
        <v>1822</v>
      </c>
      <c r="C7846" t="s">
        <v>2066</v>
      </c>
      <c r="E7846">
        <v>197900</v>
      </c>
      <c r="F7846">
        <v>5.2099946836789E-2</v>
      </c>
      <c r="G7846">
        <v>82</v>
      </c>
    </row>
    <row r="7847" spans="1:7" x14ac:dyDescent="0.25">
      <c r="A7847">
        <v>13492</v>
      </c>
      <c r="B7847" t="s">
        <v>1420</v>
      </c>
      <c r="C7847" t="s">
        <v>1075</v>
      </c>
      <c r="D7847" t="s">
        <v>8366</v>
      </c>
      <c r="E7847">
        <v>151400</v>
      </c>
      <c r="F7847">
        <v>7.3758865248226904E-2</v>
      </c>
      <c r="G7847">
        <v>93</v>
      </c>
    </row>
    <row r="7848" spans="1:7" x14ac:dyDescent="0.25">
      <c r="A7848">
        <v>60481</v>
      </c>
      <c r="B7848" t="s">
        <v>266</v>
      </c>
      <c r="C7848" t="s">
        <v>5519</v>
      </c>
      <c r="D7848" t="s">
        <v>8251</v>
      </c>
      <c r="E7848">
        <v>158700</v>
      </c>
      <c r="F7848">
        <v>8.1062670299727496E-2</v>
      </c>
      <c r="G7848">
        <v>105.5</v>
      </c>
    </row>
    <row r="7849" spans="1:7" x14ac:dyDescent="0.25">
      <c r="A7849">
        <v>47371</v>
      </c>
      <c r="B7849" t="s">
        <v>607</v>
      </c>
      <c r="C7849" t="s">
        <v>4413</v>
      </c>
      <c r="E7849">
        <v>85600</v>
      </c>
      <c r="F7849">
        <v>-5.2048726467331101E-2</v>
      </c>
      <c r="G7849">
        <v>0</v>
      </c>
    </row>
    <row r="7850" spans="1:7" x14ac:dyDescent="0.25">
      <c r="A7850">
        <v>36420</v>
      </c>
      <c r="B7850" t="s">
        <v>5695</v>
      </c>
      <c r="C7850" t="s">
        <v>3568</v>
      </c>
      <c r="E7850">
        <v>86000</v>
      </c>
      <c r="F7850">
        <v>0.30105900151285903</v>
      </c>
      <c r="G7850">
        <v>0</v>
      </c>
    </row>
    <row r="7851" spans="1:7" x14ac:dyDescent="0.25">
      <c r="A7851">
        <v>70070</v>
      </c>
      <c r="B7851" t="s">
        <v>6100</v>
      </c>
      <c r="C7851" t="s">
        <v>6091</v>
      </c>
      <c r="D7851" t="s">
        <v>8318</v>
      </c>
      <c r="E7851">
        <v>213600</v>
      </c>
      <c r="F7851">
        <v>2.6429601153291699E-2</v>
      </c>
      <c r="G7851">
        <v>66</v>
      </c>
    </row>
    <row r="7852" spans="1:7" x14ac:dyDescent="0.25">
      <c r="A7852">
        <v>94065</v>
      </c>
      <c r="B7852" t="s">
        <v>7173</v>
      </c>
      <c r="C7852" t="s">
        <v>99</v>
      </c>
      <c r="D7852" t="s">
        <v>8253</v>
      </c>
      <c r="E7852">
        <v>1460200</v>
      </c>
      <c r="F7852">
        <v>-0.11594115154083701</v>
      </c>
      <c r="G7852">
        <v>39</v>
      </c>
    </row>
    <row r="7853" spans="1:7" x14ac:dyDescent="0.25">
      <c r="A7853">
        <v>27949</v>
      </c>
      <c r="B7853" t="s">
        <v>2679</v>
      </c>
      <c r="C7853" t="s">
        <v>2564</v>
      </c>
      <c r="D7853" t="s">
        <v>2677</v>
      </c>
      <c r="E7853">
        <v>394400</v>
      </c>
      <c r="F7853">
        <v>1.49253731343284E-2</v>
      </c>
      <c r="G7853">
        <v>98.5</v>
      </c>
    </row>
    <row r="7854" spans="1:7" x14ac:dyDescent="0.25">
      <c r="A7854">
        <v>70811</v>
      </c>
      <c r="B7854" t="s">
        <v>6175</v>
      </c>
      <c r="C7854" t="s">
        <v>6091</v>
      </c>
      <c r="D7854" t="s">
        <v>6175</v>
      </c>
      <c r="E7854">
        <v>91200</v>
      </c>
      <c r="F7854">
        <v>-0.153203342618384</v>
      </c>
      <c r="G7854">
        <v>81</v>
      </c>
    </row>
    <row r="7855" spans="1:7" x14ac:dyDescent="0.25">
      <c r="A7855">
        <v>2571</v>
      </c>
      <c r="B7855" t="s">
        <v>374</v>
      </c>
      <c r="C7855" t="s">
        <v>106</v>
      </c>
      <c r="D7855" t="s">
        <v>8271</v>
      </c>
      <c r="E7855">
        <v>272000</v>
      </c>
      <c r="F7855">
        <v>5.1410900657131803E-2</v>
      </c>
      <c r="G7855">
        <v>70</v>
      </c>
    </row>
    <row r="7856" spans="1:7" x14ac:dyDescent="0.25">
      <c r="A7856">
        <v>93614</v>
      </c>
      <c r="B7856" t="s">
        <v>7132</v>
      </c>
      <c r="C7856" t="s">
        <v>99</v>
      </c>
      <c r="D7856" t="s">
        <v>7141</v>
      </c>
      <c r="E7856">
        <v>293000</v>
      </c>
      <c r="F7856">
        <v>3.5335689045936397E-2</v>
      </c>
      <c r="G7856">
        <v>75.5</v>
      </c>
    </row>
    <row r="7857" spans="1:7" x14ac:dyDescent="0.25">
      <c r="A7857">
        <v>73068</v>
      </c>
      <c r="B7857" t="s">
        <v>6287</v>
      </c>
      <c r="C7857" t="s">
        <v>6269</v>
      </c>
      <c r="D7857" t="s">
        <v>6295</v>
      </c>
      <c r="E7857">
        <v>118700</v>
      </c>
      <c r="F7857">
        <v>1.10732538330494E-2</v>
      </c>
      <c r="G7857">
        <v>73</v>
      </c>
    </row>
    <row r="7858" spans="1:7" x14ac:dyDescent="0.25">
      <c r="A7858">
        <v>94542</v>
      </c>
      <c r="B7858" t="s">
        <v>5239</v>
      </c>
      <c r="C7858" t="s">
        <v>99</v>
      </c>
      <c r="D7858" t="s">
        <v>8253</v>
      </c>
      <c r="E7858">
        <v>823300</v>
      </c>
      <c r="F7858">
        <v>-7.4839869648275104E-2</v>
      </c>
      <c r="G7858">
        <v>49</v>
      </c>
    </row>
    <row r="7859" spans="1:7" x14ac:dyDescent="0.25">
      <c r="A7859">
        <v>13827</v>
      </c>
      <c r="B7859" t="s">
        <v>1427</v>
      </c>
      <c r="C7859" t="s">
        <v>1075</v>
      </c>
      <c r="D7859" t="s">
        <v>1444</v>
      </c>
      <c r="E7859">
        <v>122000</v>
      </c>
      <c r="F7859">
        <v>-7.3230268510984502E-3</v>
      </c>
      <c r="G7859">
        <v>82</v>
      </c>
    </row>
    <row r="7860" spans="1:7" x14ac:dyDescent="0.25">
      <c r="A7860">
        <v>17972</v>
      </c>
      <c r="B7860" t="s">
        <v>1855</v>
      </c>
      <c r="C7860" t="s">
        <v>1538</v>
      </c>
      <c r="D7860" t="s">
        <v>1846</v>
      </c>
      <c r="E7860">
        <v>128200</v>
      </c>
      <c r="F7860">
        <v>2.23285486443381E-2</v>
      </c>
      <c r="G7860">
        <v>93</v>
      </c>
    </row>
    <row r="7861" spans="1:7" x14ac:dyDescent="0.25">
      <c r="A7861">
        <v>27523</v>
      </c>
      <c r="B7861" t="s">
        <v>2624</v>
      </c>
      <c r="C7861" t="s">
        <v>2564</v>
      </c>
      <c r="D7861" t="s">
        <v>2660</v>
      </c>
      <c r="E7861">
        <v>395600</v>
      </c>
      <c r="F7861">
        <v>1.51398511675648E-2</v>
      </c>
      <c r="G7861">
        <v>90</v>
      </c>
    </row>
    <row r="7862" spans="1:7" x14ac:dyDescent="0.25">
      <c r="A7862">
        <v>1105</v>
      </c>
      <c r="B7862" t="s">
        <v>144</v>
      </c>
      <c r="C7862" t="s">
        <v>106</v>
      </c>
      <c r="D7862" t="s">
        <v>144</v>
      </c>
      <c r="E7862">
        <v>119700</v>
      </c>
      <c r="F7862">
        <v>0.18163869693978299</v>
      </c>
      <c r="G7862">
        <v>0</v>
      </c>
    </row>
    <row r="7863" spans="1:7" x14ac:dyDescent="0.25">
      <c r="A7863">
        <v>85622</v>
      </c>
      <c r="B7863" t="s">
        <v>6779</v>
      </c>
      <c r="C7863" t="s">
        <v>6743</v>
      </c>
      <c r="D7863" t="s">
        <v>6794</v>
      </c>
      <c r="E7863">
        <v>236200</v>
      </c>
      <c r="F7863">
        <v>7.3636363636363597E-2</v>
      </c>
      <c r="G7863">
        <v>52</v>
      </c>
    </row>
    <row r="7864" spans="1:7" x14ac:dyDescent="0.25">
      <c r="A7864">
        <v>72745</v>
      </c>
      <c r="B7864" t="s">
        <v>258</v>
      </c>
      <c r="C7864" t="s">
        <v>6206</v>
      </c>
      <c r="D7864" t="s">
        <v>8340</v>
      </c>
      <c r="E7864">
        <v>181200</v>
      </c>
      <c r="F7864">
        <v>6.4629847238542898E-2</v>
      </c>
      <c r="G7864">
        <v>66</v>
      </c>
    </row>
    <row r="7865" spans="1:7" x14ac:dyDescent="0.25">
      <c r="A7865">
        <v>55409</v>
      </c>
      <c r="B7865" t="s">
        <v>5342</v>
      </c>
      <c r="C7865" t="s">
        <v>5260</v>
      </c>
      <c r="D7865" t="s">
        <v>8314</v>
      </c>
      <c r="E7865">
        <v>297100</v>
      </c>
      <c r="F7865">
        <v>8.8285229202037293E-3</v>
      </c>
      <c r="G7865">
        <v>62</v>
      </c>
    </row>
    <row r="7866" spans="1:7" x14ac:dyDescent="0.25">
      <c r="A7866">
        <v>32222</v>
      </c>
      <c r="B7866" t="s">
        <v>2800</v>
      </c>
      <c r="C7866" t="s">
        <v>3212</v>
      </c>
      <c r="D7866" t="s">
        <v>2800</v>
      </c>
      <c r="E7866">
        <v>203600</v>
      </c>
      <c r="F7866">
        <v>5.9313215400624397E-2</v>
      </c>
      <c r="G7866">
        <v>72</v>
      </c>
    </row>
    <row r="7867" spans="1:7" x14ac:dyDescent="0.25">
      <c r="A7867">
        <v>78945</v>
      </c>
      <c r="B7867" t="s">
        <v>1306</v>
      </c>
      <c r="C7867" t="s">
        <v>6396</v>
      </c>
      <c r="E7867">
        <v>186800</v>
      </c>
      <c r="F7867">
        <v>3.1474323578133602E-2</v>
      </c>
      <c r="G7867">
        <v>0</v>
      </c>
    </row>
    <row r="7868" spans="1:7" x14ac:dyDescent="0.25">
      <c r="A7868">
        <v>36853</v>
      </c>
      <c r="B7868" t="s">
        <v>3685</v>
      </c>
      <c r="C7868" t="s">
        <v>3568</v>
      </c>
      <c r="D7868" t="s">
        <v>3573</v>
      </c>
      <c r="E7868">
        <v>270900</v>
      </c>
      <c r="F7868">
        <v>0.12220381110190601</v>
      </c>
      <c r="G7868">
        <v>0</v>
      </c>
    </row>
    <row r="7869" spans="1:7" x14ac:dyDescent="0.25">
      <c r="A7869">
        <v>50428</v>
      </c>
      <c r="B7869" t="s">
        <v>4501</v>
      </c>
      <c r="C7869" t="s">
        <v>4942</v>
      </c>
      <c r="D7869" t="s">
        <v>4983</v>
      </c>
      <c r="E7869">
        <v>176000</v>
      </c>
      <c r="F7869">
        <v>0.168658698539177</v>
      </c>
      <c r="G7869">
        <v>101</v>
      </c>
    </row>
    <row r="7870" spans="1:7" x14ac:dyDescent="0.25">
      <c r="A7870">
        <v>28721</v>
      </c>
      <c r="B7870" t="s">
        <v>1484</v>
      </c>
      <c r="C7870" t="s">
        <v>2564</v>
      </c>
      <c r="D7870" t="s">
        <v>2862</v>
      </c>
      <c r="E7870">
        <v>140200</v>
      </c>
      <c r="F7870">
        <v>0.110935023771791</v>
      </c>
      <c r="G7870">
        <v>93</v>
      </c>
    </row>
    <row r="7871" spans="1:7" x14ac:dyDescent="0.25">
      <c r="A7871">
        <v>35453</v>
      </c>
      <c r="B7871" t="s">
        <v>3268</v>
      </c>
      <c r="C7871" t="s">
        <v>3568</v>
      </c>
      <c r="D7871" t="s">
        <v>3608</v>
      </c>
      <c r="E7871">
        <v>141600</v>
      </c>
      <c r="F7871">
        <v>1.50537634408602E-2</v>
      </c>
      <c r="G7871">
        <v>78</v>
      </c>
    </row>
    <row r="7872" spans="1:7" x14ac:dyDescent="0.25">
      <c r="A7872">
        <v>44905</v>
      </c>
      <c r="B7872" t="s">
        <v>303</v>
      </c>
      <c r="C7872" t="s">
        <v>4080</v>
      </c>
      <c r="D7872" t="s">
        <v>303</v>
      </c>
      <c r="E7872">
        <v>82800</v>
      </c>
      <c r="F7872">
        <v>4.8101265822784803E-2</v>
      </c>
      <c r="G7872">
        <v>65</v>
      </c>
    </row>
    <row r="7873" spans="1:7" x14ac:dyDescent="0.25">
      <c r="A7873">
        <v>53965</v>
      </c>
      <c r="B7873" t="s">
        <v>9190</v>
      </c>
      <c r="C7873" t="s">
        <v>5049</v>
      </c>
      <c r="E7873">
        <v>162800</v>
      </c>
      <c r="F7873">
        <v>1.30678282514001E-2</v>
      </c>
      <c r="G7873">
        <v>89.5</v>
      </c>
    </row>
    <row r="7874" spans="1:7" x14ac:dyDescent="0.25">
      <c r="A7874">
        <v>61356</v>
      </c>
      <c r="B7874" t="s">
        <v>212</v>
      </c>
      <c r="C7874" t="s">
        <v>5519</v>
      </c>
      <c r="D7874" t="s">
        <v>8423</v>
      </c>
      <c r="E7874">
        <v>111000</v>
      </c>
      <c r="F7874">
        <v>3.4482758620689703E-2</v>
      </c>
      <c r="G7874">
        <v>83.5</v>
      </c>
    </row>
    <row r="7875" spans="1:7" x14ac:dyDescent="0.25">
      <c r="A7875">
        <v>20866</v>
      </c>
      <c r="B7875" t="s">
        <v>2165</v>
      </c>
      <c r="C7875" t="s">
        <v>101</v>
      </c>
      <c r="D7875" t="s">
        <v>8259</v>
      </c>
      <c r="E7875">
        <v>322700</v>
      </c>
      <c r="F7875">
        <v>5.2959501557632398E-3</v>
      </c>
      <c r="G7875">
        <v>104.5</v>
      </c>
    </row>
    <row r="7876" spans="1:7" x14ac:dyDescent="0.25">
      <c r="A7876">
        <v>82435</v>
      </c>
      <c r="B7876" t="s">
        <v>3831</v>
      </c>
      <c r="C7876" t="s">
        <v>6604</v>
      </c>
      <c r="E7876">
        <v>231300</v>
      </c>
      <c r="F7876">
        <v>1.80457746478873E-2</v>
      </c>
      <c r="G7876">
        <v>112</v>
      </c>
    </row>
    <row r="7877" spans="1:7" x14ac:dyDescent="0.25">
      <c r="A7877">
        <v>33478</v>
      </c>
      <c r="B7877" t="s">
        <v>3420</v>
      </c>
      <c r="C7877" t="s">
        <v>3212</v>
      </c>
      <c r="D7877" t="s">
        <v>8265</v>
      </c>
      <c r="E7877">
        <v>435400</v>
      </c>
      <c r="F7877">
        <v>3.4695817490494302E-2</v>
      </c>
      <c r="G7877">
        <v>92</v>
      </c>
    </row>
    <row r="7878" spans="1:7" x14ac:dyDescent="0.25">
      <c r="A7878">
        <v>92007</v>
      </c>
      <c r="B7878" t="s">
        <v>6956</v>
      </c>
      <c r="C7878" t="s">
        <v>99</v>
      </c>
      <c r="D7878" t="s">
        <v>8275</v>
      </c>
      <c r="E7878">
        <v>1282400</v>
      </c>
      <c r="F7878">
        <v>-5.27458889233633E-3</v>
      </c>
      <c r="G7878">
        <v>64</v>
      </c>
    </row>
    <row r="7879" spans="1:7" x14ac:dyDescent="0.25">
      <c r="A7879">
        <v>14425</v>
      </c>
      <c r="B7879" t="s">
        <v>1482</v>
      </c>
      <c r="C7879" t="s">
        <v>1075</v>
      </c>
      <c r="D7879" t="s">
        <v>403</v>
      </c>
      <c r="E7879">
        <v>169700</v>
      </c>
      <c r="F7879">
        <v>2.7239709443099301E-2</v>
      </c>
      <c r="G7879">
        <v>73</v>
      </c>
    </row>
    <row r="7880" spans="1:7" x14ac:dyDescent="0.25">
      <c r="A7880">
        <v>15071</v>
      </c>
      <c r="B7880" t="s">
        <v>1564</v>
      </c>
      <c r="C7880" t="s">
        <v>1538</v>
      </c>
      <c r="D7880" t="s">
        <v>1587</v>
      </c>
      <c r="E7880">
        <v>192600</v>
      </c>
      <c r="F7880">
        <v>8.9051859612362498E-3</v>
      </c>
      <c r="G7880">
        <v>71</v>
      </c>
    </row>
    <row r="7881" spans="1:7" x14ac:dyDescent="0.25">
      <c r="A7881">
        <v>32219</v>
      </c>
      <c r="B7881" t="s">
        <v>2800</v>
      </c>
      <c r="C7881" t="s">
        <v>3212</v>
      </c>
      <c r="D7881" t="s">
        <v>2800</v>
      </c>
      <c r="E7881">
        <v>160200</v>
      </c>
      <c r="F7881">
        <v>6.8712474983322197E-2</v>
      </c>
      <c r="G7881">
        <v>81</v>
      </c>
    </row>
    <row r="7882" spans="1:7" x14ac:dyDescent="0.25">
      <c r="A7882">
        <v>18510</v>
      </c>
      <c r="B7882" t="s">
        <v>1914</v>
      </c>
      <c r="C7882" t="s">
        <v>1538</v>
      </c>
      <c r="D7882" t="s">
        <v>8358</v>
      </c>
      <c r="E7882">
        <v>85200</v>
      </c>
      <c r="F7882">
        <v>3.2727272727272702E-2</v>
      </c>
      <c r="G7882">
        <v>120.5</v>
      </c>
    </row>
    <row r="7883" spans="1:7" x14ac:dyDescent="0.25">
      <c r="A7883">
        <v>32063</v>
      </c>
      <c r="B7883" t="s">
        <v>3222</v>
      </c>
      <c r="C7883" t="s">
        <v>3212</v>
      </c>
      <c r="D7883" t="s">
        <v>2800</v>
      </c>
      <c r="E7883">
        <v>188400</v>
      </c>
      <c r="F7883">
        <v>6.0213843556555999E-2</v>
      </c>
      <c r="G7883">
        <v>109</v>
      </c>
    </row>
    <row r="7884" spans="1:7" x14ac:dyDescent="0.25">
      <c r="A7884">
        <v>99350</v>
      </c>
      <c r="B7884" t="s">
        <v>7684</v>
      </c>
      <c r="C7884" t="s">
        <v>7521</v>
      </c>
      <c r="D7884" t="s">
        <v>8288</v>
      </c>
      <c r="E7884">
        <v>275000</v>
      </c>
      <c r="F7884">
        <v>0.20614035087719301</v>
      </c>
      <c r="G7884">
        <v>56</v>
      </c>
    </row>
    <row r="7885" spans="1:7" x14ac:dyDescent="0.25">
      <c r="A7885">
        <v>16057</v>
      </c>
      <c r="B7885" t="s">
        <v>1665</v>
      </c>
      <c r="C7885" t="s">
        <v>1538</v>
      </c>
      <c r="D7885" t="s">
        <v>1587</v>
      </c>
      <c r="E7885">
        <v>180100</v>
      </c>
      <c r="F7885">
        <v>9.4832826747720395E-2</v>
      </c>
      <c r="G7885">
        <v>79</v>
      </c>
    </row>
    <row r="7886" spans="1:7" x14ac:dyDescent="0.25">
      <c r="A7886">
        <v>32333</v>
      </c>
      <c r="B7886" t="s">
        <v>3261</v>
      </c>
      <c r="C7886" t="s">
        <v>3212</v>
      </c>
      <c r="D7886" t="s">
        <v>3255</v>
      </c>
      <c r="E7886">
        <v>164200</v>
      </c>
      <c r="F7886">
        <v>1.35802469135802E-2</v>
      </c>
      <c r="G7886">
        <v>104</v>
      </c>
    </row>
    <row r="7887" spans="1:7" x14ac:dyDescent="0.25">
      <c r="A7887">
        <v>29365</v>
      </c>
      <c r="B7887" t="s">
        <v>581</v>
      </c>
      <c r="C7887" t="s">
        <v>2868</v>
      </c>
      <c r="D7887" t="s">
        <v>2901</v>
      </c>
      <c r="E7887">
        <v>162000</v>
      </c>
      <c r="F7887">
        <v>3.6468330134356998E-2</v>
      </c>
      <c r="G7887">
        <v>72</v>
      </c>
    </row>
    <row r="7888" spans="1:7" x14ac:dyDescent="0.25">
      <c r="A7888">
        <v>23117</v>
      </c>
      <c r="B7888" t="s">
        <v>2409</v>
      </c>
      <c r="C7888" t="s">
        <v>2066</v>
      </c>
      <c r="E7888">
        <v>261100</v>
      </c>
      <c r="F7888">
        <v>5.9659090909090898E-2</v>
      </c>
      <c r="G7888">
        <v>100</v>
      </c>
    </row>
    <row r="7889" spans="1:7" x14ac:dyDescent="0.25">
      <c r="A7889">
        <v>33190</v>
      </c>
      <c r="B7889" t="s">
        <v>3393</v>
      </c>
      <c r="C7889" t="s">
        <v>3212</v>
      </c>
      <c r="D7889" t="s">
        <v>8265</v>
      </c>
      <c r="E7889">
        <v>258500</v>
      </c>
      <c r="F7889">
        <v>6.2474311549527303E-2</v>
      </c>
      <c r="G7889">
        <v>91</v>
      </c>
    </row>
    <row r="7890" spans="1:7" x14ac:dyDescent="0.25">
      <c r="A7890">
        <v>83333</v>
      </c>
      <c r="B7890" t="s">
        <v>8497</v>
      </c>
      <c r="C7890" t="s">
        <v>6625</v>
      </c>
      <c r="D7890" t="s">
        <v>8497</v>
      </c>
      <c r="E7890">
        <v>373300</v>
      </c>
      <c r="F7890">
        <v>5.3626869884278901E-2</v>
      </c>
      <c r="G7890">
        <v>0</v>
      </c>
    </row>
    <row r="7891" spans="1:7" x14ac:dyDescent="0.25">
      <c r="A7891">
        <v>34117</v>
      </c>
      <c r="B7891" t="s">
        <v>594</v>
      </c>
      <c r="C7891" t="s">
        <v>3212</v>
      </c>
      <c r="D7891" t="s">
        <v>8359</v>
      </c>
      <c r="E7891">
        <v>304800</v>
      </c>
      <c r="F7891">
        <v>3.9209001022843498E-2</v>
      </c>
      <c r="G7891">
        <v>148</v>
      </c>
    </row>
    <row r="7892" spans="1:7" x14ac:dyDescent="0.25">
      <c r="A7892">
        <v>48166</v>
      </c>
      <c r="B7892" t="s">
        <v>195</v>
      </c>
      <c r="C7892" t="s">
        <v>4633</v>
      </c>
      <c r="D7892" t="s">
        <v>709</v>
      </c>
      <c r="E7892">
        <v>177000</v>
      </c>
      <c r="F7892">
        <v>1.13122171945701E-3</v>
      </c>
      <c r="G7892">
        <v>85</v>
      </c>
    </row>
    <row r="7893" spans="1:7" x14ac:dyDescent="0.25">
      <c r="A7893">
        <v>65708</v>
      </c>
      <c r="B7893" t="s">
        <v>5947</v>
      </c>
      <c r="C7893" t="s">
        <v>5817</v>
      </c>
      <c r="E7893">
        <v>119800</v>
      </c>
      <c r="F7893">
        <v>8.3182640144665504E-2</v>
      </c>
      <c r="G7893">
        <v>0</v>
      </c>
    </row>
    <row r="7894" spans="1:7" x14ac:dyDescent="0.25">
      <c r="A7894">
        <v>66071</v>
      </c>
      <c r="B7894" t="s">
        <v>5976</v>
      </c>
      <c r="C7894" t="s">
        <v>5958</v>
      </c>
      <c r="D7894" t="s">
        <v>5890</v>
      </c>
      <c r="E7894">
        <v>182800</v>
      </c>
      <c r="F7894">
        <v>1.7250973845297699E-2</v>
      </c>
      <c r="G7894">
        <v>62</v>
      </c>
    </row>
    <row r="7895" spans="1:7" x14ac:dyDescent="0.25">
      <c r="A7895">
        <v>14519</v>
      </c>
      <c r="B7895" t="s">
        <v>1503</v>
      </c>
      <c r="C7895" t="s">
        <v>1075</v>
      </c>
      <c r="D7895" t="s">
        <v>403</v>
      </c>
      <c r="E7895">
        <v>185200</v>
      </c>
      <c r="F7895">
        <v>0.104353011329756</v>
      </c>
      <c r="G7895">
        <v>82</v>
      </c>
    </row>
    <row r="7896" spans="1:7" x14ac:dyDescent="0.25">
      <c r="A7896">
        <v>64106</v>
      </c>
      <c r="B7896" t="s">
        <v>5890</v>
      </c>
      <c r="C7896" t="s">
        <v>5817</v>
      </c>
      <c r="D7896" t="s">
        <v>5890</v>
      </c>
      <c r="E7896">
        <v>203000</v>
      </c>
      <c r="F7896">
        <v>-8.7890625E-3</v>
      </c>
      <c r="G7896">
        <v>60</v>
      </c>
    </row>
    <row r="7897" spans="1:7" x14ac:dyDescent="0.25">
      <c r="A7897">
        <v>63144</v>
      </c>
      <c r="B7897" t="s">
        <v>1592</v>
      </c>
      <c r="C7897" t="s">
        <v>5817</v>
      </c>
      <c r="D7897" t="s">
        <v>8263</v>
      </c>
      <c r="E7897">
        <v>207600</v>
      </c>
      <c r="F7897">
        <v>2.9761904761904798E-2</v>
      </c>
      <c r="G7897">
        <v>53.5</v>
      </c>
    </row>
    <row r="7898" spans="1:7" x14ac:dyDescent="0.25">
      <c r="A7898">
        <v>46534</v>
      </c>
      <c r="B7898" t="s">
        <v>4478</v>
      </c>
      <c r="C7898" t="s">
        <v>4413</v>
      </c>
      <c r="E7898">
        <v>113400</v>
      </c>
      <c r="F7898">
        <v>7.4881516587677693E-2</v>
      </c>
      <c r="G7898">
        <v>82.5</v>
      </c>
    </row>
    <row r="7899" spans="1:7" x14ac:dyDescent="0.25">
      <c r="A7899">
        <v>45807</v>
      </c>
      <c r="B7899" t="s">
        <v>4392</v>
      </c>
      <c r="C7899" t="s">
        <v>4080</v>
      </c>
      <c r="D7899" t="s">
        <v>1497</v>
      </c>
      <c r="E7899">
        <v>145700</v>
      </c>
      <c r="F7899">
        <v>8.0059303187546296E-2</v>
      </c>
      <c r="G7899">
        <v>72</v>
      </c>
    </row>
    <row r="7900" spans="1:7" x14ac:dyDescent="0.25">
      <c r="A7900">
        <v>48750</v>
      </c>
      <c r="B7900" t="s">
        <v>7910</v>
      </c>
      <c r="C7900" t="s">
        <v>4633</v>
      </c>
      <c r="E7900">
        <v>71400</v>
      </c>
      <c r="F7900">
        <v>0.11041990668740299</v>
      </c>
      <c r="G7900">
        <v>104</v>
      </c>
    </row>
    <row r="7901" spans="1:7" x14ac:dyDescent="0.25">
      <c r="A7901">
        <v>23072</v>
      </c>
      <c r="B7901" t="s">
        <v>2400</v>
      </c>
      <c r="C7901" t="s">
        <v>2066</v>
      </c>
      <c r="D7901" t="s">
        <v>8266</v>
      </c>
      <c r="E7901">
        <v>238000</v>
      </c>
      <c r="F7901">
        <v>6.3449508489723E-2</v>
      </c>
      <c r="G7901">
        <v>109</v>
      </c>
    </row>
    <row r="7902" spans="1:7" x14ac:dyDescent="0.25">
      <c r="A7902">
        <v>15063</v>
      </c>
      <c r="B7902" t="s">
        <v>1560</v>
      </c>
      <c r="C7902" t="s">
        <v>1538</v>
      </c>
      <c r="D7902" t="s">
        <v>1587</v>
      </c>
      <c r="E7902">
        <v>106100</v>
      </c>
      <c r="F7902">
        <v>2.41312741312741E-2</v>
      </c>
      <c r="G7902">
        <v>94</v>
      </c>
    </row>
    <row r="7903" spans="1:7" x14ac:dyDescent="0.25">
      <c r="A7903">
        <v>76302</v>
      </c>
      <c r="B7903" t="s">
        <v>6473</v>
      </c>
      <c r="C7903" t="s">
        <v>6396</v>
      </c>
      <c r="D7903" t="s">
        <v>6473</v>
      </c>
      <c r="E7903">
        <v>115600</v>
      </c>
      <c r="F7903">
        <v>6.7405355493998106E-2</v>
      </c>
      <c r="G7903">
        <v>0</v>
      </c>
    </row>
    <row r="7904" spans="1:7" x14ac:dyDescent="0.25">
      <c r="A7904">
        <v>2917</v>
      </c>
      <c r="B7904" t="s">
        <v>442</v>
      </c>
      <c r="C7904" t="s">
        <v>408</v>
      </c>
      <c r="D7904" t="s">
        <v>8324</v>
      </c>
      <c r="E7904">
        <v>297600</v>
      </c>
      <c r="F7904">
        <v>3.2974661575841703E-2</v>
      </c>
      <c r="G7904">
        <v>79</v>
      </c>
    </row>
    <row r="7905" spans="1:7" x14ac:dyDescent="0.25">
      <c r="A7905">
        <v>34453</v>
      </c>
      <c r="B7905" t="s">
        <v>3527</v>
      </c>
      <c r="C7905" t="s">
        <v>3212</v>
      </c>
      <c r="D7905" t="s">
        <v>8445</v>
      </c>
      <c r="E7905">
        <v>132600</v>
      </c>
      <c r="F7905">
        <v>4.9881235154394299E-2</v>
      </c>
      <c r="G7905">
        <v>76</v>
      </c>
    </row>
    <row r="7906" spans="1:7" x14ac:dyDescent="0.25">
      <c r="A7906">
        <v>1940</v>
      </c>
      <c r="B7906" t="s">
        <v>279</v>
      </c>
      <c r="C7906" t="s">
        <v>106</v>
      </c>
      <c r="D7906" t="s">
        <v>8271</v>
      </c>
      <c r="E7906">
        <v>657800</v>
      </c>
      <c r="F7906">
        <v>7.6068766164612799E-4</v>
      </c>
      <c r="G7906">
        <v>70</v>
      </c>
    </row>
    <row r="7907" spans="1:7" x14ac:dyDescent="0.25">
      <c r="A7907">
        <v>65742</v>
      </c>
      <c r="B7907" t="s">
        <v>3834</v>
      </c>
      <c r="C7907" t="s">
        <v>5817</v>
      </c>
      <c r="D7907" t="s">
        <v>144</v>
      </c>
      <c r="E7907">
        <v>228500</v>
      </c>
      <c r="F7907">
        <v>2.6504941599281202E-2</v>
      </c>
      <c r="G7907">
        <v>61</v>
      </c>
    </row>
    <row r="7908" spans="1:7" x14ac:dyDescent="0.25">
      <c r="A7908">
        <v>70739</v>
      </c>
      <c r="B7908" t="s">
        <v>6161</v>
      </c>
      <c r="C7908" t="s">
        <v>6091</v>
      </c>
      <c r="D7908" t="s">
        <v>6175</v>
      </c>
      <c r="E7908">
        <v>206300</v>
      </c>
      <c r="F7908">
        <v>-1.8086625416468299E-2</v>
      </c>
      <c r="G7908">
        <v>84</v>
      </c>
    </row>
    <row r="7909" spans="1:7" x14ac:dyDescent="0.25">
      <c r="A7909">
        <v>11778</v>
      </c>
      <c r="B7909" t="s">
        <v>1203</v>
      </c>
      <c r="C7909" t="s">
        <v>1075</v>
      </c>
      <c r="D7909" t="s">
        <v>8250</v>
      </c>
      <c r="E7909">
        <v>304900</v>
      </c>
      <c r="F7909">
        <v>6.7203360168008403E-2</v>
      </c>
      <c r="G7909">
        <v>111</v>
      </c>
    </row>
    <row r="7910" spans="1:7" x14ac:dyDescent="0.25">
      <c r="A7910">
        <v>45439</v>
      </c>
      <c r="B7910" t="s">
        <v>4378</v>
      </c>
      <c r="C7910" t="s">
        <v>4080</v>
      </c>
      <c r="D7910" t="s">
        <v>2183</v>
      </c>
      <c r="E7910">
        <v>95700</v>
      </c>
      <c r="F7910">
        <v>7.0469798657718102E-2</v>
      </c>
      <c r="G7910">
        <v>70.5</v>
      </c>
    </row>
    <row r="7911" spans="1:7" x14ac:dyDescent="0.25">
      <c r="A7911">
        <v>2885</v>
      </c>
      <c r="B7911" t="s">
        <v>138</v>
      </c>
      <c r="C7911" t="s">
        <v>408</v>
      </c>
      <c r="D7911" t="s">
        <v>8324</v>
      </c>
      <c r="E7911">
        <v>283200</v>
      </c>
      <c r="F7911">
        <v>2.57153205360377E-2</v>
      </c>
      <c r="G7911">
        <v>82</v>
      </c>
    </row>
    <row r="7912" spans="1:7" x14ac:dyDescent="0.25">
      <c r="A7912">
        <v>60033</v>
      </c>
      <c r="B7912" t="s">
        <v>5530</v>
      </c>
      <c r="C7912" t="s">
        <v>5519</v>
      </c>
      <c r="D7912" t="s">
        <v>8251</v>
      </c>
      <c r="E7912">
        <v>136200</v>
      </c>
      <c r="F7912">
        <v>5.41795665634675E-2</v>
      </c>
      <c r="G7912">
        <v>82</v>
      </c>
    </row>
    <row r="7913" spans="1:7" x14ac:dyDescent="0.25">
      <c r="A7913">
        <v>25064</v>
      </c>
      <c r="B7913" t="s">
        <v>1609</v>
      </c>
      <c r="C7913" t="s">
        <v>2519</v>
      </c>
      <c r="D7913" t="s">
        <v>1740</v>
      </c>
      <c r="E7913">
        <v>83200</v>
      </c>
      <c r="F7913">
        <v>1.8359853121174999E-2</v>
      </c>
      <c r="G7913">
        <v>96</v>
      </c>
    </row>
    <row r="7914" spans="1:7" x14ac:dyDescent="0.25">
      <c r="A7914">
        <v>6371</v>
      </c>
      <c r="B7914" t="s">
        <v>703</v>
      </c>
      <c r="C7914" t="s">
        <v>678</v>
      </c>
      <c r="D7914" t="s">
        <v>8375</v>
      </c>
      <c r="E7914">
        <v>413200</v>
      </c>
      <c r="F7914">
        <v>1.47347740667976E-2</v>
      </c>
      <c r="G7914">
        <v>97</v>
      </c>
    </row>
    <row r="7915" spans="1:7" x14ac:dyDescent="0.25">
      <c r="A7915">
        <v>32220</v>
      </c>
      <c r="B7915" t="s">
        <v>2800</v>
      </c>
      <c r="C7915" t="s">
        <v>3212</v>
      </c>
      <c r="D7915" t="s">
        <v>2800</v>
      </c>
      <c r="E7915">
        <v>181400</v>
      </c>
      <c r="F7915">
        <v>6.6431510875955294E-2</v>
      </c>
      <c r="G7915">
        <v>70</v>
      </c>
    </row>
    <row r="7916" spans="1:7" x14ac:dyDescent="0.25">
      <c r="A7916">
        <v>20851</v>
      </c>
      <c r="B7916" t="s">
        <v>2159</v>
      </c>
      <c r="C7916" t="s">
        <v>101</v>
      </c>
      <c r="D7916" t="s">
        <v>8259</v>
      </c>
      <c r="E7916">
        <v>384100</v>
      </c>
      <c r="F7916">
        <v>2.0185922974767598E-2</v>
      </c>
      <c r="G7916">
        <v>75</v>
      </c>
    </row>
    <row r="7917" spans="1:7" x14ac:dyDescent="0.25">
      <c r="A7917">
        <v>40243</v>
      </c>
      <c r="B7917" t="s">
        <v>3823</v>
      </c>
      <c r="C7917" t="s">
        <v>4016</v>
      </c>
      <c r="D7917" t="s">
        <v>8319</v>
      </c>
      <c r="E7917">
        <v>237000</v>
      </c>
      <c r="F7917">
        <v>4.8672566371681401E-2</v>
      </c>
      <c r="G7917">
        <v>55.5</v>
      </c>
    </row>
    <row r="7918" spans="1:7" x14ac:dyDescent="0.25">
      <c r="A7918">
        <v>74728</v>
      </c>
      <c r="B7918" t="s">
        <v>9303</v>
      </c>
      <c r="C7918" t="s">
        <v>6269</v>
      </c>
      <c r="E7918">
        <v>77600</v>
      </c>
      <c r="F7918">
        <v>-4.5510455104551102E-2</v>
      </c>
      <c r="G7918">
        <v>0</v>
      </c>
    </row>
    <row r="7919" spans="1:7" x14ac:dyDescent="0.25">
      <c r="A7919">
        <v>63645</v>
      </c>
      <c r="B7919" t="s">
        <v>4084</v>
      </c>
      <c r="C7919" t="s">
        <v>5817</v>
      </c>
      <c r="E7919">
        <v>96200</v>
      </c>
      <c r="F7919">
        <v>2.4494142705005301E-2</v>
      </c>
      <c r="G7919">
        <v>0</v>
      </c>
    </row>
    <row r="7920" spans="1:7" x14ac:dyDescent="0.25">
      <c r="A7920">
        <v>65026</v>
      </c>
      <c r="B7920" t="s">
        <v>5912</v>
      </c>
      <c r="C7920" t="s">
        <v>5817</v>
      </c>
      <c r="E7920">
        <v>125600</v>
      </c>
      <c r="F7920">
        <v>8.0256821829855496E-3</v>
      </c>
      <c r="G7920">
        <v>63.5</v>
      </c>
    </row>
    <row r="7921" spans="1:7" x14ac:dyDescent="0.25">
      <c r="A7921">
        <v>70665</v>
      </c>
      <c r="B7921" t="s">
        <v>6153</v>
      </c>
      <c r="C7921" t="s">
        <v>6091</v>
      </c>
      <c r="D7921" t="s">
        <v>6146</v>
      </c>
      <c r="E7921">
        <v>152900</v>
      </c>
      <c r="F7921">
        <v>-0.13615819209039501</v>
      </c>
      <c r="G7921">
        <v>77</v>
      </c>
    </row>
    <row r="7922" spans="1:7" x14ac:dyDescent="0.25">
      <c r="A7922">
        <v>55805</v>
      </c>
      <c r="B7922" t="s">
        <v>3011</v>
      </c>
      <c r="C7922" t="s">
        <v>5260</v>
      </c>
      <c r="D7922" t="s">
        <v>3011</v>
      </c>
      <c r="E7922">
        <v>132300</v>
      </c>
      <c r="F7922">
        <v>0.10249999999999999</v>
      </c>
      <c r="G7922">
        <v>66</v>
      </c>
    </row>
    <row r="7923" spans="1:7" x14ac:dyDescent="0.25">
      <c r="A7923">
        <v>21774</v>
      </c>
      <c r="B7923" t="s">
        <v>2286</v>
      </c>
      <c r="C7923" t="s">
        <v>101</v>
      </c>
      <c r="D7923" t="s">
        <v>8259</v>
      </c>
      <c r="E7923">
        <v>387400</v>
      </c>
      <c r="F7923">
        <v>-9.9667774086378697E-3</v>
      </c>
      <c r="G7923">
        <v>77</v>
      </c>
    </row>
    <row r="7924" spans="1:7" x14ac:dyDescent="0.25">
      <c r="A7924">
        <v>80603</v>
      </c>
      <c r="B7924" t="s">
        <v>6557</v>
      </c>
      <c r="C7924" t="s">
        <v>6509</v>
      </c>
      <c r="D7924" t="s">
        <v>6560</v>
      </c>
      <c r="E7924">
        <v>352400</v>
      </c>
      <c r="F7924">
        <v>4.2603550295858002E-2</v>
      </c>
      <c r="G7924">
        <v>62</v>
      </c>
    </row>
    <row r="7925" spans="1:7" x14ac:dyDescent="0.25">
      <c r="A7925">
        <v>97741</v>
      </c>
      <c r="B7925" t="s">
        <v>7506</v>
      </c>
      <c r="C7925" t="s">
        <v>7409</v>
      </c>
      <c r="E7925">
        <v>190900</v>
      </c>
      <c r="F7925">
        <v>3.9194338595536199E-2</v>
      </c>
      <c r="G7925">
        <v>71</v>
      </c>
    </row>
    <row r="7926" spans="1:7" x14ac:dyDescent="0.25">
      <c r="A7926">
        <v>8812</v>
      </c>
      <c r="B7926" t="s">
        <v>1049</v>
      </c>
      <c r="C7926" t="s">
        <v>733</v>
      </c>
      <c r="D7926" t="s">
        <v>8250</v>
      </c>
      <c r="E7926">
        <v>331800</v>
      </c>
      <c r="F7926">
        <v>3.8497652582159599E-2</v>
      </c>
      <c r="G7926">
        <v>103</v>
      </c>
    </row>
    <row r="7927" spans="1:7" x14ac:dyDescent="0.25">
      <c r="A7927">
        <v>32095</v>
      </c>
      <c r="B7927" t="s">
        <v>3224</v>
      </c>
      <c r="C7927" t="s">
        <v>3212</v>
      </c>
      <c r="D7927" t="s">
        <v>2800</v>
      </c>
      <c r="E7927">
        <v>342700</v>
      </c>
      <c r="F7927">
        <v>1.8424962852897499E-2</v>
      </c>
      <c r="G7927">
        <v>142</v>
      </c>
    </row>
    <row r="7928" spans="1:7" x14ac:dyDescent="0.25">
      <c r="A7928">
        <v>10924</v>
      </c>
      <c r="B7928" t="s">
        <v>1119</v>
      </c>
      <c r="C7928" t="s">
        <v>1075</v>
      </c>
      <c r="D7928" t="s">
        <v>8250</v>
      </c>
      <c r="E7928">
        <v>312900</v>
      </c>
      <c r="F7928">
        <v>4.92957746478873E-2</v>
      </c>
      <c r="G7928">
        <v>124</v>
      </c>
    </row>
    <row r="7929" spans="1:7" x14ac:dyDescent="0.25">
      <c r="A7929">
        <v>19530</v>
      </c>
      <c r="B7929" t="s">
        <v>2029</v>
      </c>
      <c r="C7929" t="s">
        <v>1538</v>
      </c>
      <c r="D7929" t="s">
        <v>261</v>
      </c>
      <c r="E7929">
        <v>215900</v>
      </c>
      <c r="F7929">
        <v>4.9076773566569497E-2</v>
      </c>
      <c r="G7929">
        <v>78</v>
      </c>
    </row>
    <row r="7930" spans="1:7" x14ac:dyDescent="0.25">
      <c r="A7930">
        <v>60950</v>
      </c>
      <c r="B7930" t="s">
        <v>5675</v>
      </c>
      <c r="C7930" t="s">
        <v>5519</v>
      </c>
      <c r="D7930" t="s">
        <v>5665</v>
      </c>
      <c r="E7930">
        <v>203700</v>
      </c>
      <c r="F7930">
        <v>2.2590361445783101E-2</v>
      </c>
      <c r="G7930">
        <v>70</v>
      </c>
    </row>
    <row r="7931" spans="1:7" x14ac:dyDescent="0.25">
      <c r="A7931">
        <v>11950</v>
      </c>
      <c r="B7931" t="s">
        <v>1227</v>
      </c>
      <c r="C7931" t="s">
        <v>1075</v>
      </c>
      <c r="D7931" t="s">
        <v>8250</v>
      </c>
      <c r="E7931">
        <v>236700</v>
      </c>
      <c r="F7931">
        <v>9.2797783933517994E-2</v>
      </c>
      <c r="G7931">
        <v>111</v>
      </c>
    </row>
    <row r="7932" spans="1:7" x14ac:dyDescent="0.25">
      <c r="A7932">
        <v>92582</v>
      </c>
      <c r="B7932" t="s">
        <v>7022</v>
      </c>
      <c r="C7932" t="s">
        <v>99</v>
      </c>
      <c r="D7932" t="s">
        <v>8282</v>
      </c>
      <c r="E7932">
        <v>318800</v>
      </c>
      <c r="F7932">
        <v>3.7760416666666699E-2</v>
      </c>
      <c r="G7932">
        <v>76.5</v>
      </c>
    </row>
    <row r="7933" spans="1:7" x14ac:dyDescent="0.25">
      <c r="A7933">
        <v>38852</v>
      </c>
      <c r="B7933" t="s">
        <v>8498</v>
      </c>
      <c r="C7933" t="s">
        <v>3932</v>
      </c>
      <c r="E7933">
        <v>97800</v>
      </c>
      <c r="F7933">
        <v>7.2090628218331601E-3</v>
      </c>
      <c r="G7933">
        <v>0</v>
      </c>
    </row>
    <row r="7934" spans="1:7" x14ac:dyDescent="0.25">
      <c r="A7934">
        <v>40108</v>
      </c>
      <c r="B7934" t="s">
        <v>4022</v>
      </c>
      <c r="C7934" t="s">
        <v>4016</v>
      </c>
      <c r="D7934" t="s">
        <v>8316</v>
      </c>
      <c r="E7934">
        <v>146200</v>
      </c>
      <c r="F7934">
        <v>7.8171091445427707E-2</v>
      </c>
      <c r="G7934">
        <v>69.5</v>
      </c>
    </row>
    <row r="7935" spans="1:7" x14ac:dyDescent="0.25">
      <c r="A7935">
        <v>54806</v>
      </c>
      <c r="B7935" t="s">
        <v>226</v>
      </c>
      <c r="C7935" t="s">
        <v>5049</v>
      </c>
      <c r="E7935">
        <v>113300</v>
      </c>
      <c r="F7935">
        <v>0.143289606458123</v>
      </c>
      <c r="G7935">
        <v>132</v>
      </c>
    </row>
    <row r="7936" spans="1:7" x14ac:dyDescent="0.25">
      <c r="A7936">
        <v>74953</v>
      </c>
      <c r="B7936" t="s">
        <v>6392</v>
      </c>
      <c r="C7936" t="s">
        <v>6269</v>
      </c>
      <c r="D7936" t="s">
        <v>6261</v>
      </c>
      <c r="E7936">
        <v>93100</v>
      </c>
      <c r="F7936">
        <v>3.5595105672970001E-2</v>
      </c>
      <c r="G7936">
        <v>154</v>
      </c>
    </row>
    <row r="7937" spans="1:7" x14ac:dyDescent="0.25">
      <c r="A7937">
        <v>15137</v>
      </c>
      <c r="B7937" t="s">
        <v>1580</v>
      </c>
      <c r="C7937" t="s">
        <v>1538</v>
      </c>
      <c r="D7937" t="s">
        <v>1587</v>
      </c>
      <c r="E7937">
        <v>82400</v>
      </c>
      <c r="F7937">
        <v>7.2916666666666699E-2</v>
      </c>
      <c r="G7937">
        <v>71</v>
      </c>
    </row>
    <row r="7938" spans="1:7" x14ac:dyDescent="0.25">
      <c r="A7938">
        <v>71351</v>
      </c>
      <c r="B7938" t="s">
        <v>6196</v>
      </c>
      <c r="C7938" t="s">
        <v>6091</v>
      </c>
      <c r="E7938">
        <v>87000</v>
      </c>
      <c r="F7938">
        <v>5.9683313032886702E-2</v>
      </c>
      <c r="G7938">
        <v>0</v>
      </c>
    </row>
    <row r="7939" spans="1:7" x14ac:dyDescent="0.25">
      <c r="A7939">
        <v>78003</v>
      </c>
      <c r="B7939" t="s">
        <v>8090</v>
      </c>
      <c r="C7939" t="s">
        <v>6396</v>
      </c>
      <c r="D7939" t="s">
        <v>8257</v>
      </c>
      <c r="E7939">
        <v>258700</v>
      </c>
      <c r="F7939">
        <v>5.0345107592367003E-2</v>
      </c>
      <c r="G7939">
        <v>69</v>
      </c>
    </row>
    <row r="7940" spans="1:7" x14ac:dyDescent="0.25">
      <c r="A7940">
        <v>50138</v>
      </c>
      <c r="B7940" t="s">
        <v>3848</v>
      </c>
      <c r="C7940" t="s">
        <v>4942</v>
      </c>
      <c r="D7940" t="s">
        <v>4968</v>
      </c>
      <c r="E7940">
        <v>116600</v>
      </c>
      <c r="F7940">
        <v>0.101038715769594</v>
      </c>
      <c r="G7940">
        <v>63</v>
      </c>
    </row>
    <row r="7941" spans="1:7" x14ac:dyDescent="0.25">
      <c r="A7941">
        <v>53558</v>
      </c>
      <c r="B7941" t="s">
        <v>5122</v>
      </c>
      <c r="C7941" t="s">
        <v>5049</v>
      </c>
      <c r="D7941" t="s">
        <v>558</v>
      </c>
      <c r="E7941">
        <v>288500</v>
      </c>
      <c r="F7941">
        <v>3.70237239396118E-2</v>
      </c>
      <c r="G7941">
        <v>75.5</v>
      </c>
    </row>
    <row r="7942" spans="1:7" x14ac:dyDescent="0.25">
      <c r="A7942">
        <v>98823</v>
      </c>
      <c r="B7942" t="s">
        <v>1805</v>
      </c>
      <c r="C7942" t="s">
        <v>7521</v>
      </c>
      <c r="D7942" t="s">
        <v>7647</v>
      </c>
      <c r="E7942">
        <v>166400</v>
      </c>
      <c r="F7942">
        <v>9.1863517060367494E-2</v>
      </c>
      <c r="G7942">
        <v>79</v>
      </c>
    </row>
    <row r="7943" spans="1:7" x14ac:dyDescent="0.25">
      <c r="A7943">
        <v>64113</v>
      </c>
      <c r="B7943" t="s">
        <v>5890</v>
      </c>
      <c r="C7943" t="s">
        <v>5817</v>
      </c>
      <c r="D7943" t="s">
        <v>5890</v>
      </c>
      <c r="E7943">
        <v>425900</v>
      </c>
      <c r="F7943">
        <v>-3.0723714155666802E-2</v>
      </c>
      <c r="G7943">
        <v>59</v>
      </c>
    </row>
    <row r="7944" spans="1:7" x14ac:dyDescent="0.25">
      <c r="A7944">
        <v>46055</v>
      </c>
      <c r="B7944" t="s">
        <v>4420</v>
      </c>
      <c r="C7944" t="s">
        <v>4413</v>
      </c>
      <c r="D7944" t="s">
        <v>8292</v>
      </c>
      <c r="E7944">
        <v>245500</v>
      </c>
      <c r="F7944">
        <v>7.0649803750545095E-2</v>
      </c>
      <c r="G7944">
        <v>67.5</v>
      </c>
    </row>
    <row r="7945" spans="1:7" x14ac:dyDescent="0.25">
      <c r="A7945">
        <v>12188</v>
      </c>
      <c r="B7945" t="s">
        <v>920</v>
      </c>
      <c r="C7945" t="s">
        <v>1075</v>
      </c>
      <c r="D7945" t="s">
        <v>8320</v>
      </c>
      <c r="E7945">
        <v>227100</v>
      </c>
      <c r="F7945">
        <v>5.2851182197496502E-2</v>
      </c>
      <c r="G7945">
        <v>91</v>
      </c>
    </row>
    <row r="7946" spans="1:7" x14ac:dyDescent="0.25">
      <c r="A7946">
        <v>46040</v>
      </c>
      <c r="B7946" t="s">
        <v>4414</v>
      </c>
      <c r="C7946" t="s">
        <v>4413</v>
      </c>
      <c r="D7946" t="s">
        <v>8292</v>
      </c>
      <c r="E7946">
        <v>203900</v>
      </c>
      <c r="F7946">
        <v>0.10097192224621999</v>
      </c>
      <c r="G7946">
        <v>69.5</v>
      </c>
    </row>
    <row r="7947" spans="1:7" x14ac:dyDescent="0.25">
      <c r="A7947">
        <v>98250</v>
      </c>
      <c r="B7947" t="s">
        <v>7559</v>
      </c>
      <c r="C7947" t="s">
        <v>7521</v>
      </c>
      <c r="E7947">
        <v>595200</v>
      </c>
      <c r="F7947">
        <v>-5.84599966594288E-3</v>
      </c>
      <c r="G7947">
        <v>106</v>
      </c>
    </row>
    <row r="7948" spans="1:7" x14ac:dyDescent="0.25">
      <c r="A7948">
        <v>89029</v>
      </c>
      <c r="B7948" t="s">
        <v>6851</v>
      </c>
      <c r="C7948" t="s">
        <v>6849</v>
      </c>
      <c r="D7948" t="s">
        <v>8277</v>
      </c>
      <c r="E7948">
        <v>149700</v>
      </c>
      <c r="F7948">
        <v>1.49152542372881E-2</v>
      </c>
      <c r="G7948">
        <v>55</v>
      </c>
    </row>
    <row r="7949" spans="1:7" x14ac:dyDescent="0.25">
      <c r="A7949">
        <v>20124</v>
      </c>
      <c r="B7949" t="s">
        <v>740</v>
      </c>
      <c r="C7949" t="s">
        <v>2066</v>
      </c>
      <c r="D7949" t="s">
        <v>8259</v>
      </c>
      <c r="E7949">
        <v>683200</v>
      </c>
      <c r="F7949">
        <v>1.46584579302257E-3</v>
      </c>
      <c r="G7949">
        <v>58</v>
      </c>
    </row>
    <row r="7950" spans="1:7" x14ac:dyDescent="0.25">
      <c r="A7950">
        <v>12953</v>
      </c>
      <c r="B7950" t="s">
        <v>7863</v>
      </c>
      <c r="C7950" t="s">
        <v>1075</v>
      </c>
      <c r="D7950" t="s">
        <v>7863</v>
      </c>
      <c r="E7950">
        <v>85300</v>
      </c>
      <c r="F7950">
        <v>3.51941747572816E-2</v>
      </c>
      <c r="G7950">
        <v>0</v>
      </c>
    </row>
    <row r="7951" spans="1:7" x14ac:dyDescent="0.25">
      <c r="A7951">
        <v>45714</v>
      </c>
      <c r="B7951" t="s">
        <v>8208</v>
      </c>
      <c r="C7951" t="s">
        <v>4080</v>
      </c>
      <c r="D7951" t="s">
        <v>1812</v>
      </c>
      <c r="E7951">
        <v>122300</v>
      </c>
      <c r="F7951">
        <v>-1.6090104585679801E-2</v>
      </c>
      <c r="G7951">
        <v>102.5</v>
      </c>
    </row>
    <row r="7952" spans="1:7" x14ac:dyDescent="0.25">
      <c r="A7952">
        <v>11790</v>
      </c>
      <c r="B7952" t="s">
        <v>1211</v>
      </c>
      <c r="C7952" t="s">
        <v>1075</v>
      </c>
      <c r="D7952" t="s">
        <v>8250</v>
      </c>
      <c r="E7952">
        <v>455600</v>
      </c>
      <c r="F7952">
        <v>5.1222888786340598E-2</v>
      </c>
      <c r="G7952">
        <v>111</v>
      </c>
    </row>
    <row r="7953" spans="1:7" x14ac:dyDescent="0.25">
      <c r="A7953">
        <v>67235</v>
      </c>
      <c r="B7953" t="s">
        <v>6031</v>
      </c>
      <c r="C7953" t="s">
        <v>5958</v>
      </c>
      <c r="D7953" t="s">
        <v>6031</v>
      </c>
      <c r="E7953">
        <v>244800</v>
      </c>
      <c r="F7953">
        <v>1.8726591760299598E-2</v>
      </c>
      <c r="G7953">
        <v>61</v>
      </c>
    </row>
    <row r="7954" spans="1:7" x14ac:dyDescent="0.25">
      <c r="A7954">
        <v>94552</v>
      </c>
      <c r="B7954" t="s">
        <v>7189</v>
      </c>
      <c r="C7954" t="s">
        <v>99</v>
      </c>
      <c r="D7954" t="s">
        <v>8253</v>
      </c>
      <c r="E7954">
        <v>996700</v>
      </c>
      <c r="F7954">
        <v>-3.84912213004052E-2</v>
      </c>
      <c r="G7954">
        <v>43</v>
      </c>
    </row>
    <row r="7955" spans="1:7" x14ac:dyDescent="0.25">
      <c r="A7955">
        <v>11004</v>
      </c>
      <c r="B7955" t="s">
        <v>1074</v>
      </c>
      <c r="C7955" t="s">
        <v>1075</v>
      </c>
      <c r="D7955" t="s">
        <v>8250</v>
      </c>
      <c r="E7955">
        <v>656500</v>
      </c>
      <c r="F7955">
        <v>2.7065081351689599E-2</v>
      </c>
      <c r="G7955">
        <v>160</v>
      </c>
    </row>
    <row r="7956" spans="1:7" x14ac:dyDescent="0.25">
      <c r="A7956">
        <v>3275</v>
      </c>
      <c r="B7956" t="s">
        <v>492</v>
      </c>
      <c r="C7956" t="s">
        <v>444</v>
      </c>
      <c r="D7956" t="s">
        <v>230</v>
      </c>
      <c r="E7956">
        <v>242200</v>
      </c>
      <c r="F7956">
        <v>3.68150684931507E-2</v>
      </c>
      <c r="G7956">
        <v>69</v>
      </c>
    </row>
    <row r="7957" spans="1:7" x14ac:dyDescent="0.25">
      <c r="A7957">
        <v>46163</v>
      </c>
      <c r="B7957" t="s">
        <v>4442</v>
      </c>
      <c r="C7957" t="s">
        <v>4413</v>
      </c>
      <c r="D7957" t="s">
        <v>8292</v>
      </c>
      <c r="E7957">
        <v>237400</v>
      </c>
      <c r="F7957">
        <v>6.2192393736017898E-2</v>
      </c>
      <c r="G7957">
        <v>64</v>
      </c>
    </row>
    <row r="7958" spans="1:7" x14ac:dyDescent="0.25">
      <c r="A7958">
        <v>66701</v>
      </c>
      <c r="B7958" t="s">
        <v>5996</v>
      </c>
      <c r="C7958" t="s">
        <v>5958</v>
      </c>
      <c r="E7958">
        <v>73200</v>
      </c>
      <c r="F7958">
        <v>-1.0810810810810799E-2</v>
      </c>
      <c r="G7958">
        <v>0</v>
      </c>
    </row>
    <row r="7959" spans="1:7" x14ac:dyDescent="0.25">
      <c r="A7959">
        <v>45015</v>
      </c>
      <c r="B7959" t="s">
        <v>289</v>
      </c>
      <c r="C7959" t="s">
        <v>4080</v>
      </c>
      <c r="D7959" t="s">
        <v>4333</v>
      </c>
      <c r="E7959">
        <v>100600</v>
      </c>
      <c r="F7959">
        <v>0.11283185840708</v>
      </c>
      <c r="G7959">
        <v>65</v>
      </c>
    </row>
    <row r="7960" spans="1:7" x14ac:dyDescent="0.25">
      <c r="A7960">
        <v>25419</v>
      </c>
      <c r="B7960" t="s">
        <v>2531</v>
      </c>
      <c r="C7960" t="s">
        <v>2519</v>
      </c>
      <c r="D7960" t="s">
        <v>8291</v>
      </c>
      <c r="E7960">
        <v>211000</v>
      </c>
      <c r="F7960">
        <v>5.4472763618190902E-2</v>
      </c>
      <c r="G7960">
        <v>75</v>
      </c>
    </row>
    <row r="7961" spans="1:7" x14ac:dyDescent="0.25">
      <c r="A7961">
        <v>28428</v>
      </c>
      <c r="B7961" t="s">
        <v>2767</v>
      </c>
      <c r="C7961" t="s">
        <v>2564</v>
      </c>
      <c r="D7961" t="s">
        <v>266</v>
      </c>
      <c r="E7961">
        <v>307100</v>
      </c>
      <c r="F7961">
        <v>7.8765999343616694E-3</v>
      </c>
      <c r="G7961">
        <v>108.5</v>
      </c>
    </row>
    <row r="7962" spans="1:7" x14ac:dyDescent="0.25">
      <c r="A7962">
        <v>48160</v>
      </c>
      <c r="B7962" t="s">
        <v>524</v>
      </c>
      <c r="C7962" t="s">
        <v>4633</v>
      </c>
      <c r="D7962" t="s">
        <v>4658</v>
      </c>
      <c r="E7962">
        <v>198000</v>
      </c>
      <c r="F7962">
        <v>8.8510170423309498E-2</v>
      </c>
      <c r="G7962">
        <v>63</v>
      </c>
    </row>
    <row r="7963" spans="1:7" x14ac:dyDescent="0.25">
      <c r="A7963">
        <v>1562</v>
      </c>
      <c r="B7963" t="s">
        <v>215</v>
      </c>
      <c r="C7963" t="s">
        <v>106</v>
      </c>
      <c r="D7963" t="s">
        <v>222</v>
      </c>
      <c r="E7963">
        <v>248600</v>
      </c>
      <c r="F7963">
        <v>2.5577557755775599E-2</v>
      </c>
      <c r="G7963">
        <v>82</v>
      </c>
    </row>
    <row r="7964" spans="1:7" x14ac:dyDescent="0.25">
      <c r="A7964">
        <v>44056</v>
      </c>
      <c r="B7964" t="s">
        <v>4198</v>
      </c>
      <c r="C7964" t="s">
        <v>4080</v>
      </c>
      <c r="D7964" t="s">
        <v>1797</v>
      </c>
      <c r="E7964">
        <v>222100</v>
      </c>
      <c r="F7964">
        <v>3.9794007490636697E-2</v>
      </c>
      <c r="G7964">
        <v>62</v>
      </c>
    </row>
    <row r="7965" spans="1:7" x14ac:dyDescent="0.25">
      <c r="A7965">
        <v>43440</v>
      </c>
      <c r="B7965" t="s">
        <v>281</v>
      </c>
      <c r="C7965" t="s">
        <v>4080</v>
      </c>
      <c r="D7965" t="s">
        <v>4135</v>
      </c>
      <c r="E7965">
        <v>208400</v>
      </c>
      <c r="F7965">
        <v>0.17806670435274199</v>
      </c>
      <c r="G7965">
        <v>74</v>
      </c>
    </row>
    <row r="7966" spans="1:7" x14ac:dyDescent="0.25">
      <c r="A7966">
        <v>64601</v>
      </c>
      <c r="B7966" t="s">
        <v>4380</v>
      </c>
      <c r="C7966" t="s">
        <v>5817</v>
      </c>
      <c r="E7966">
        <v>104000</v>
      </c>
      <c r="F7966">
        <v>1.7612524461839502E-2</v>
      </c>
      <c r="G7966">
        <v>0</v>
      </c>
    </row>
    <row r="7967" spans="1:7" x14ac:dyDescent="0.25">
      <c r="A7967">
        <v>25901</v>
      </c>
      <c r="B7967" t="s">
        <v>8176</v>
      </c>
      <c r="C7967" t="s">
        <v>2519</v>
      </c>
      <c r="D7967" t="s">
        <v>2540</v>
      </c>
      <c r="E7967">
        <v>73500</v>
      </c>
      <c r="F7967">
        <v>6.36758321273517E-2</v>
      </c>
      <c r="G7967">
        <v>96</v>
      </c>
    </row>
    <row r="7968" spans="1:7" x14ac:dyDescent="0.25">
      <c r="A7968">
        <v>54451</v>
      </c>
      <c r="B7968" t="s">
        <v>324</v>
      </c>
      <c r="C7968" t="s">
        <v>5049</v>
      </c>
      <c r="E7968">
        <v>136800</v>
      </c>
      <c r="F7968">
        <v>4.0304182509505702E-2</v>
      </c>
      <c r="G7968">
        <v>0</v>
      </c>
    </row>
    <row r="7969" spans="1:7" x14ac:dyDescent="0.25">
      <c r="A7969">
        <v>12589</v>
      </c>
      <c r="B7969" t="s">
        <v>1312</v>
      </c>
      <c r="C7969" t="s">
        <v>1075</v>
      </c>
      <c r="D7969" t="s">
        <v>345</v>
      </c>
      <c r="E7969">
        <v>254700</v>
      </c>
      <c r="F7969">
        <v>7.4230282581189397E-2</v>
      </c>
      <c r="G7969">
        <v>108</v>
      </c>
    </row>
    <row r="7970" spans="1:7" x14ac:dyDescent="0.25">
      <c r="A7970">
        <v>32148</v>
      </c>
      <c r="B7970" t="s">
        <v>8499</v>
      </c>
      <c r="C7970" t="s">
        <v>3212</v>
      </c>
      <c r="D7970" t="s">
        <v>3246</v>
      </c>
      <c r="E7970">
        <v>78400</v>
      </c>
      <c r="F7970">
        <v>7.10382513661202E-2</v>
      </c>
      <c r="G7970">
        <v>0</v>
      </c>
    </row>
    <row r="7971" spans="1:7" x14ac:dyDescent="0.25">
      <c r="A7971">
        <v>47586</v>
      </c>
      <c r="B7971" t="s">
        <v>4598</v>
      </c>
      <c r="C7971" t="s">
        <v>4413</v>
      </c>
      <c r="E7971">
        <v>107800</v>
      </c>
      <c r="F7971">
        <v>1.03092783505155E-2</v>
      </c>
      <c r="G7971">
        <v>0</v>
      </c>
    </row>
    <row r="7972" spans="1:7" x14ac:dyDescent="0.25">
      <c r="A7972">
        <v>19078</v>
      </c>
      <c r="B7972" t="s">
        <v>1975</v>
      </c>
      <c r="C7972" t="s">
        <v>1538</v>
      </c>
      <c r="D7972" t="s">
        <v>8293</v>
      </c>
      <c r="E7972">
        <v>185400</v>
      </c>
      <c r="F7972">
        <v>5.7012542759407099E-2</v>
      </c>
      <c r="G7972">
        <v>68</v>
      </c>
    </row>
    <row r="7973" spans="1:7" x14ac:dyDescent="0.25">
      <c r="A7973">
        <v>19030</v>
      </c>
      <c r="B7973" t="s">
        <v>1961</v>
      </c>
      <c r="C7973" t="s">
        <v>1538</v>
      </c>
      <c r="D7973" t="s">
        <v>8293</v>
      </c>
      <c r="E7973">
        <v>267200</v>
      </c>
      <c r="F7973">
        <v>6.4117881322182393E-2</v>
      </c>
      <c r="G7973">
        <v>79</v>
      </c>
    </row>
    <row r="7974" spans="1:7" x14ac:dyDescent="0.25">
      <c r="A7974">
        <v>45434</v>
      </c>
      <c r="B7974" t="s">
        <v>4377</v>
      </c>
      <c r="C7974" t="s">
        <v>4080</v>
      </c>
      <c r="D7974" t="s">
        <v>2183</v>
      </c>
      <c r="E7974">
        <v>229200</v>
      </c>
      <c r="F7974">
        <v>3.3829499323409999E-2</v>
      </c>
      <c r="G7974">
        <v>60.5</v>
      </c>
    </row>
    <row r="7975" spans="1:7" x14ac:dyDescent="0.25">
      <c r="A7975">
        <v>76054</v>
      </c>
      <c r="B7975" t="s">
        <v>6455</v>
      </c>
      <c r="C7975" t="s">
        <v>6396</v>
      </c>
      <c r="D7975" t="s">
        <v>8262</v>
      </c>
      <c r="E7975">
        <v>284000</v>
      </c>
      <c r="F7975">
        <v>8.5227272727272704E-3</v>
      </c>
      <c r="G7975">
        <v>55</v>
      </c>
    </row>
    <row r="7976" spans="1:7" x14ac:dyDescent="0.25">
      <c r="A7976">
        <v>73025</v>
      </c>
      <c r="B7976" t="s">
        <v>6268</v>
      </c>
      <c r="C7976" t="s">
        <v>6269</v>
      </c>
      <c r="D7976" t="s">
        <v>6295</v>
      </c>
      <c r="E7976">
        <v>340700</v>
      </c>
      <c r="F7976">
        <v>4.2533659730722199E-2</v>
      </c>
      <c r="G7976">
        <v>92.5</v>
      </c>
    </row>
    <row r="7977" spans="1:7" x14ac:dyDescent="0.25">
      <c r="A7977">
        <v>38320</v>
      </c>
      <c r="B7977" t="s">
        <v>636</v>
      </c>
      <c r="C7977" t="s">
        <v>3692</v>
      </c>
      <c r="E7977">
        <v>90300</v>
      </c>
      <c r="F7977">
        <v>0.103911980440098</v>
      </c>
      <c r="G7977">
        <v>0</v>
      </c>
    </row>
    <row r="7978" spans="1:7" x14ac:dyDescent="0.25">
      <c r="A7978">
        <v>11767</v>
      </c>
      <c r="B7978" t="s">
        <v>1198</v>
      </c>
      <c r="C7978" t="s">
        <v>1075</v>
      </c>
      <c r="D7978" t="s">
        <v>8250</v>
      </c>
      <c r="E7978">
        <v>441200</v>
      </c>
      <c r="F7978">
        <v>5.4493307839388098E-2</v>
      </c>
      <c r="G7978">
        <v>111</v>
      </c>
    </row>
    <row r="7979" spans="1:7" x14ac:dyDescent="0.25">
      <c r="A7979">
        <v>32439</v>
      </c>
      <c r="B7979" t="s">
        <v>588</v>
      </c>
      <c r="C7979" t="s">
        <v>3212</v>
      </c>
      <c r="D7979" t="s">
        <v>8382</v>
      </c>
      <c r="E7979">
        <v>226400</v>
      </c>
      <c r="F7979">
        <v>1.0714285714285701E-2</v>
      </c>
      <c r="G7979">
        <v>97</v>
      </c>
    </row>
    <row r="7980" spans="1:7" x14ac:dyDescent="0.25">
      <c r="A7980">
        <v>28170</v>
      </c>
      <c r="B7980" t="s">
        <v>2727</v>
      </c>
      <c r="C7980" t="s">
        <v>2564</v>
      </c>
      <c r="E7980">
        <v>60800</v>
      </c>
      <c r="F7980">
        <v>-9.77198697068404E-3</v>
      </c>
      <c r="G7980">
        <v>0</v>
      </c>
    </row>
    <row r="7981" spans="1:7" x14ac:dyDescent="0.25">
      <c r="A7981">
        <v>19118</v>
      </c>
      <c r="B7981" t="s">
        <v>1984</v>
      </c>
      <c r="C7981" t="s">
        <v>1538</v>
      </c>
      <c r="D7981" t="s">
        <v>8293</v>
      </c>
      <c r="E7981">
        <v>561200</v>
      </c>
      <c r="F7981">
        <v>2.82154635397582E-2</v>
      </c>
      <c r="G7981">
        <v>81</v>
      </c>
    </row>
    <row r="7982" spans="1:7" x14ac:dyDescent="0.25">
      <c r="A7982">
        <v>80487</v>
      </c>
      <c r="B7982" t="s">
        <v>6543</v>
      </c>
      <c r="C7982" t="s">
        <v>6509</v>
      </c>
      <c r="D7982" t="s">
        <v>6543</v>
      </c>
      <c r="E7982">
        <v>613200</v>
      </c>
      <c r="F7982">
        <v>0.14809960681520301</v>
      </c>
      <c r="G7982">
        <v>81</v>
      </c>
    </row>
    <row r="7983" spans="1:7" x14ac:dyDescent="0.25">
      <c r="A7983">
        <v>7444</v>
      </c>
      <c r="B7983" t="s">
        <v>816</v>
      </c>
      <c r="C7983" t="s">
        <v>733</v>
      </c>
      <c r="D7983" t="s">
        <v>8250</v>
      </c>
      <c r="E7983">
        <v>452000</v>
      </c>
      <c r="F7983">
        <v>9.6046459682823295E-3</v>
      </c>
      <c r="G7983">
        <v>103</v>
      </c>
    </row>
    <row r="7984" spans="1:7" x14ac:dyDescent="0.25">
      <c r="A7984">
        <v>93210</v>
      </c>
      <c r="B7984" t="s">
        <v>7073</v>
      </c>
      <c r="C7984" t="s">
        <v>99</v>
      </c>
      <c r="D7984" t="s">
        <v>4174</v>
      </c>
      <c r="E7984">
        <v>178600</v>
      </c>
      <c r="F7984">
        <v>8.24242424242424E-2</v>
      </c>
      <c r="G7984">
        <v>58</v>
      </c>
    </row>
    <row r="7985" spans="1:7" x14ac:dyDescent="0.25">
      <c r="A7985">
        <v>94158</v>
      </c>
      <c r="B7985" t="s">
        <v>7177</v>
      </c>
      <c r="C7985" t="s">
        <v>99</v>
      </c>
      <c r="D7985" t="s">
        <v>8253</v>
      </c>
      <c r="E7985">
        <v>1273200</v>
      </c>
      <c r="F7985">
        <v>-5.15705578996718E-3</v>
      </c>
      <c r="G7985">
        <v>42</v>
      </c>
    </row>
    <row r="7986" spans="1:7" x14ac:dyDescent="0.25">
      <c r="A7986">
        <v>6098</v>
      </c>
      <c r="B7986" t="s">
        <v>689</v>
      </c>
      <c r="C7986" t="s">
        <v>678</v>
      </c>
      <c r="D7986" t="s">
        <v>725</v>
      </c>
      <c r="E7986">
        <v>160500</v>
      </c>
      <c r="F7986">
        <v>-8.0346106304079092E-3</v>
      </c>
      <c r="G7986">
        <v>93</v>
      </c>
    </row>
    <row r="7987" spans="1:7" x14ac:dyDescent="0.25">
      <c r="A7987">
        <v>75551</v>
      </c>
      <c r="B7987" t="s">
        <v>3063</v>
      </c>
      <c r="C7987" t="s">
        <v>6396</v>
      </c>
      <c r="E7987">
        <v>107100</v>
      </c>
      <c r="F7987">
        <v>2.8818443804034598E-2</v>
      </c>
      <c r="G7987">
        <v>0</v>
      </c>
    </row>
    <row r="7988" spans="1:7" x14ac:dyDescent="0.25">
      <c r="A7988">
        <v>16137</v>
      </c>
      <c r="B7988" t="s">
        <v>1678</v>
      </c>
      <c r="C7988" t="s">
        <v>1538</v>
      </c>
      <c r="D7988" t="s">
        <v>8379</v>
      </c>
      <c r="E7988">
        <v>141800</v>
      </c>
      <c r="F7988">
        <v>7.1806500377928906E-2</v>
      </c>
      <c r="G7988">
        <v>97</v>
      </c>
    </row>
    <row r="7989" spans="1:7" x14ac:dyDescent="0.25">
      <c r="A7989">
        <v>49127</v>
      </c>
      <c r="B7989" t="s">
        <v>242</v>
      </c>
      <c r="C7989" t="s">
        <v>4633</v>
      </c>
      <c r="D7989" t="s">
        <v>8377</v>
      </c>
      <c r="E7989">
        <v>204700</v>
      </c>
      <c r="F7989">
        <v>6.4482579303172097E-2</v>
      </c>
      <c r="G7989">
        <v>64</v>
      </c>
    </row>
    <row r="7990" spans="1:7" x14ac:dyDescent="0.25">
      <c r="A7990">
        <v>49740</v>
      </c>
      <c r="B7990" t="s">
        <v>4916</v>
      </c>
      <c r="C7990" t="s">
        <v>4633</v>
      </c>
      <c r="E7990">
        <v>214900</v>
      </c>
      <c r="F7990">
        <v>8.6450960566228502E-2</v>
      </c>
      <c r="G7990">
        <v>91</v>
      </c>
    </row>
    <row r="7991" spans="1:7" x14ac:dyDescent="0.25">
      <c r="A7991">
        <v>91024</v>
      </c>
      <c r="B7991" t="s">
        <v>6915</v>
      </c>
      <c r="C7991" t="s">
        <v>99</v>
      </c>
      <c r="D7991" t="s">
        <v>8256</v>
      </c>
      <c r="E7991">
        <v>1009700</v>
      </c>
      <c r="F7991">
        <v>-2.87610619469027E-2</v>
      </c>
      <c r="G7991">
        <v>63</v>
      </c>
    </row>
    <row r="7992" spans="1:7" x14ac:dyDescent="0.25">
      <c r="A7992">
        <v>71119</v>
      </c>
      <c r="B7992" t="s">
        <v>6180</v>
      </c>
      <c r="C7992" t="s">
        <v>6091</v>
      </c>
      <c r="D7992" t="s">
        <v>8450</v>
      </c>
      <c r="E7992">
        <v>136700</v>
      </c>
      <c r="F7992">
        <v>-5.0034746351633103E-2</v>
      </c>
      <c r="G7992">
        <v>0</v>
      </c>
    </row>
    <row r="7993" spans="1:7" x14ac:dyDescent="0.25">
      <c r="A7993">
        <v>74432</v>
      </c>
      <c r="B7993" t="s">
        <v>6360</v>
      </c>
      <c r="C7993" t="s">
        <v>6269</v>
      </c>
      <c r="E7993">
        <v>87100</v>
      </c>
      <c r="F7993">
        <v>-3.96912899669239E-2</v>
      </c>
      <c r="G7993">
        <v>145</v>
      </c>
    </row>
    <row r="7994" spans="1:7" x14ac:dyDescent="0.25">
      <c r="A7994">
        <v>77563</v>
      </c>
      <c r="B7994" t="s">
        <v>8083</v>
      </c>
      <c r="C7994" t="s">
        <v>6396</v>
      </c>
      <c r="D7994" t="s">
        <v>8252</v>
      </c>
      <c r="E7994">
        <v>152700</v>
      </c>
      <c r="F7994">
        <v>2.96695886716116E-2</v>
      </c>
      <c r="G7994">
        <v>73.5</v>
      </c>
    </row>
    <row r="7995" spans="1:7" x14ac:dyDescent="0.25">
      <c r="A7995">
        <v>35004</v>
      </c>
      <c r="B7995" t="s">
        <v>3567</v>
      </c>
      <c r="C7995" t="s">
        <v>3568</v>
      </c>
      <c r="D7995" t="s">
        <v>8299</v>
      </c>
      <c r="E7995">
        <v>169200</v>
      </c>
      <c r="F7995">
        <v>7.0208728652751407E-2</v>
      </c>
      <c r="G7995">
        <v>63.5</v>
      </c>
    </row>
    <row r="7996" spans="1:7" x14ac:dyDescent="0.25">
      <c r="A7996">
        <v>90014</v>
      </c>
      <c r="B7996" t="s">
        <v>98</v>
      </c>
      <c r="C7996" t="s">
        <v>99</v>
      </c>
      <c r="D7996" t="s">
        <v>8256</v>
      </c>
      <c r="E7996">
        <v>580300</v>
      </c>
      <c r="F7996">
        <v>5.6820251320342401E-2</v>
      </c>
      <c r="G7996">
        <v>64</v>
      </c>
    </row>
    <row r="7997" spans="1:7" x14ac:dyDescent="0.25">
      <c r="A7997">
        <v>21054</v>
      </c>
      <c r="B7997" t="s">
        <v>2189</v>
      </c>
      <c r="C7997" t="s">
        <v>101</v>
      </c>
      <c r="D7997" t="s">
        <v>8267</v>
      </c>
      <c r="E7997">
        <v>398000</v>
      </c>
      <c r="F7997">
        <v>1.3754457463066701E-2</v>
      </c>
      <c r="G7997">
        <v>97.5</v>
      </c>
    </row>
    <row r="7998" spans="1:7" x14ac:dyDescent="0.25">
      <c r="A7998">
        <v>60482</v>
      </c>
      <c r="B7998" t="s">
        <v>5644</v>
      </c>
      <c r="C7998" t="s">
        <v>5519</v>
      </c>
      <c r="D7998" t="s">
        <v>8251</v>
      </c>
      <c r="E7998">
        <v>172000</v>
      </c>
      <c r="F7998">
        <v>5.0061050061050098E-2</v>
      </c>
      <c r="G7998">
        <v>96</v>
      </c>
    </row>
    <row r="7999" spans="1:7" x14ac:dyDescent="0.25">
      <c r="A7999">
        <v>59044</v>
      </c>
      <c r="B7999" t="s">
        <v>2120</v>
      </c>
      <c r="C7999" t="s">
        <v>5488</v>
      </c>
      <c r="D7999" t="s">
        <v>5492</v>
      </c>
      <c r="E7999">
        <v>226100</v>
      </c>
      <c r="F7999">
        <v>2.9130632680928501E-2</v>
      </c>
      <c r="G7999">
        <v>71.5</v>
      </c>
    </row>
    <row r="8000" spans="1:7" x14ac:dyDescent="0.25">
      <c r="A8000">
        <v>76354</v>
      </c>
      <c r="B8000" t="s">
        <v>8500</v>
      </c>
      <c r="C8000" t="s">
        <v>6396</v>
      </c>
      <c r="D8000" t="s">
        <v>6473</v>
      </c>
      <c r="E8000">
        <v>96500</v>
      </c>
      <c r="F8000">
        <v>2.3329798515376501E-2</v>
      </c>
      <c r="G8000">
        <v>0</v>
      </c>
    </row>
    <row r="8001" spans="1:7" x14ac:dyDescent="0.25">
      <c r="A8001">
        <v>28204</v>
      </c>
      <c r="B8001" t="s">
        <v>648</v>
      </c>
      <c r="C8001" t="s">
        <v>2564</v>
      </c>
      <c r="D8001" t="s">
        <v>8258</v>
      </c>
      <c r="E8001">
        <v>374600</v>
      </c>
      <c r="F8001">
        <v>-2.6624068157614501E-3</v>
      </c>
      <c r="G8001">
        <v>57</v>
      </c>
    </row>
    <row r="8002" spans="1:7" x14ac:dyDescent="0.25">
      <c r="A8002">
        <v>62960</v>
      </c>
      <c r="B8002" t="s">
        <v>8229</v>
      </c>
      <c r="C8002" t="s">
        <v>5519</v>
      </c>
      <c r="D8002" t="s">
        <v>4049</v>
      </c>
      <c r="E8002">
        <v>60900</v>
      </c>
      <c r="F8002">
        <v>-3.3333333333333298E-2</v>
      </c>
      <c r="G8002">
        <v>101</v>
      </c>
    </row>
    <row r="8003" spans="1:7" x14ac:dyDescent="0.25">
      <c r="A8003">
        <v>28904</v>
      </c>
      <c r="B8003" t="s">
        <v>2864</v>
      </c>
      <c r="C8003" t="s">
        <v>2564</v>
      </c>
      <c r="E8003">
        <v>171200</v>
      </c>
      <c r="F8003">
        <v>2.4536205864751599E-2</v>
      </c>
      <c r="G8003">
        <v>125</v>
      </c>
    </row>
    <row r="8004" spans="1:7" x14ac:dyDescent="0.25">
      <c r="A8004">
        <v>19055</v>
      </c>
      <c r="B8004" t="s">
        <v>1192</v>
      </c>
      <c r="C8004" t="s">
        <v>1538</v>
      </c>
      <c r="D8004" t="s">
        <v>8293</v>
      </c>
      <c r="E8004">
        <v>215600</v>
      </c>
      <c r="F8004">
        <v>5.1282051282051299E-3</v>
      </c>
      <c r="G8004">
        <v>74</v>
      </c>
    </row>
    <row r="8005" spans="1:7" x14ac:dyDescent="0.25">
      <c r="A8005">
        <v>30436</v>
      </c>
      <c r="B8005" t="s">
        <v>3071</v>
      </c>
      <c r="C8005" t="s">
        <v>2990</v>
      </c>
      <c r="D8005" t="s">
        <v>3074</v>
      </c>
      <c r="E8005">
        <v>96200</v>
      </c>
      <c r="F8005">
        <v>8.8235294117647106E-2</v>
      </c>
      <c r="G8005">
        <v>0</v>
      </c>
    </row>
    <row r="8006" spans="1:7" x14ac:dyDescent="0.25">
      <c r="A8006">
        <v>30529</v>
      </c>
      <c r="B8006" t="s">
        <v>3086</v>
      </c>
      <c r="C8006" t="s">
        <v>2990</v>
      </c>
      <c r="D8006" t="s">
        <v>522</v>
      </c>
      <c r="E8006">
        <v>153800</v>
      </c>
      <c r="F8006">
        <v>9.8571428571428601E-2</v>
      </c>
      <c r="G8006">
        <v>59</v>
      </c>
    </row>
    <row r="8007" spans="1:7" x14ac:dyDescent="0.25">
      <c r="A8007">
        <v>70754</v>
      </c>
      <c r="B8007" t="s">
        <v>757</v>
      </c>
      <c r="C8007" t="s">
        <v>6091</v>
      </c>
      <c r="D8007" t="s">
        <v>6175</v>
      </c>
      <c r="E8007">
        <v>117500</v>
      </c>
      <c r="F8007">
        <v>-7.5531077891424103E-2</v>
      </c>
      <c r="G8007">
        <v>77</v>
      </c>
    </row>
    <row r="8008" spans="1:7" x14ac:dyDescent="0.25">
      <c r="A8008">
        <v>95130</v>
      </c>
      <c r="B8008" t="s">
        <v>7240</v>
      </c>
      <c r="C8008" t="s">
        <v>99</v>
      </c>
      <c r="D8008" t="s">
        <v>8294</v>
      </c>
      <c r="E8008">
        <v>1349200</v>
      </c>
      <c r="F8008">
        <v>-0.15606430224557499</v>
      </c>
      <c r="G8008">
        <v>45</v>
      </c>
    </row>
    <row r="8009" spans="1:7" x14ac:dyDescent="0.25">
      <c r="A8009">
        <v>16635</v>
      </c>
      <c r="B8009" t="s">
        <v>1633</v>
      </c>
      <c r="C8009" t="s">
        <v>1538</v>
      </c>
      <c r="D8009" t="s">
        <v>1712</v>
      </c>
      <c r="E8009">
        <v>164000</v>
      </c>
      <c r="F8009">
        <v>9.2307692307692299E-3</v>
      </c>
      <c r="G8009">
        <v>78</v>
      </c>
    </row>
    <row r="8010" spans="1:7" x14ac:dyDescent="0.25">
      <c r="A8010">
        <v>8805</v>
      </c>
      <c r="B8010" t="s">
        <v>1047</v>
      </c>
      <c r="C8010" t="s">
        <v>733</v>
      </c>
      <c r="D8010" t="s">
        <v>8250</v>
      </c>
      <c r="E8010">
        <v>283500</v>
      </c>
      <c r="F8010">
        <v>3.7321624588364397E-2</v>
      </c>
      <c r="G8010">
        <v>99</v>
      </c>
    </row>
    <row r="8011" spans="1:7" x14ac:dyDescent="0.25">
      <c r="A8011">
        <v>25071</v>
      </c>
      <c r="B8011" t="s">
        <v>2522</v>
      </c>
      <c r="C8011" t="s">
        <v>2519</v>
      </c>
      <c r="D8011" t="s">
        <v>1740</v>
      </c>
      <c r="E8011">
        <v>117900</v>
      </c>
      <c r="F8011">
        <v>2.25498699045967E-2</v>
      </c>
      <c r="G8011">
        <v>96</v>
      </c>
    </row>
    <row r="8012" spans="1:7" x14ac:dyDescent="0.25">
      <c r="A8012">
        <v>28470</v>
      </c>
      <c r="B8012" t="s">
        <v>2786</v>
      </c>
      <c r="C8012" t="s">
        <v>2564</v>
      </c>
      <c r="D8012" t="s">
        <v>8312</v>
      </c>
      <c r="E8012">
        <v>198900</v>
      </c>
      <c r="F8012">
        <v>4.9050632911392403E-2</v>
      </c>
      <c r="G8012">
        <v>103.5</v>
      </c>
    </row>
    <row r="8013" spans="1:7" x14ac:dyDescent="0.25">
      <c r="A8013">
        <v>91914</v>
      </c>
      <c r="B8013" t="s">
        <v>6949</v>
      </c>
      <c r="C8013" t="s">
        <v>99</v>
      </c>
      <c r="D8013" t="s">
        <v>8275</v>
      </c>
      <c r="E8013">
        <v>678000</v>
      </c>
      <c r="F8013">
        <v>-2.2209402942024802E-2</v>
      </c>
      <c r="G8013">
        <v>82</v>
      </c>
    </row>
    <row r="8014" spans="1:7" x14ac:dyDescent="0.25">
      <c r="A8014">
        <v>78204</v>
      </c>
      <c r="B8014" t="s">
        <v>3440</v>
      </c>
      <c r="C8014" t="s">
        <v>6396</v>
      </c>
      <c r="D8014" t="s">
        <v>8257</v>
      </c>
      <c r="E8014">
        <v>138000</v>
      </c>
      <c r="F8014">
        <v>0.146179401993355</v>
      </c>
      <c r="G8014">
        <v>63</v>
      </c>
    </row>
    <row r="8015" spans="1:7" x14ac:dyDescent="0.25">
      <c r="A8015">
        <v>68007</v>
      </c>
      <c r="B8015" t="s">
        <v>504</v>
      </c>
      <c r="C8015" t="s">
        <v>6064</v>
      </c>
      <c r="D8015" t="s">
        <v>8386</v>
      </c>
      <c r="E8015">
        <v>260500</v>
      </c>
      <c r="F8015">
        <v>3.4962256654747698E-2</v>
      </c>
      <c r="G8015">
        <v>106</v>
      </c>
    </row>
    <row r="8016" spans="1:7" x14ac:dyDescent="0.25">
      <c r="A8016">
        <v>28364</v>
      </c>
      <c r="B8016" t="s">
        <v>2746</v>
      </c>
      <c r="C8016" t="s">
        <v>2564</v>
      </c>
      <c r="D8016" t="s">
        <v>941</v>
      </c>
      <c r="E8016">
        <v>54700</v>
      </c>
      <c r="F8016">
        <v>-0.14531250000000001</v>
      </c>
      <c r="G8016">
        <v>132</v>
      </c>
    </row>
    <row r="8017" spans="1:7" x14ac:dyDescent="0.25">
      <c r="A8017">
        <v>35960</v>
      </c>
      <c r="B8017" t="s">
        <v>1765</v>
      </c>
      <c r="C8017" t="s">
        <v>3568</v>
      </c>
      <c r="E8017">
        <v>117600</v>
      </c>
      <c r="F8017">
        <v>8.2872928176795604E-2</v>
      </c>
      <c r="G8017">
        <v>99</v>
      </c>
    </row>
    <row r="8018" spans="1:7" x14ac:dyDescent="0.25">
      <c r="A8018">
        <v>33513</v>
      </c>
      <c r="B8018" t="s">
        <v>3427</v>
      </c>
      <c r="C8018" t="s">
        <v>3212</v>
      </c>
      <c r="D8018" t="s">
        <v>3242</v>
      </c>
      <c r="E8018">
        <v>140800</v>
      </c>
      <c r="F8018">
        <v>8.6419753086419707E-2</v>
      </c>
      <c r="G8018">
        <v>97</v>
      </c>
    </row>
    <row r="8019" spans="1:7" x14ac:dyDescent="0.25">
      <c r="A8019">
        <v>1030</v>
      </c>
      <c r="B8019" t="s">
        <v>105</v>
      </c>
      <c r="C8019" t="s">
        <v>106</v>
      </c>
      <c r="D8019" t="s">
        <v>144</v>
      </c>
      <c r="E8019">
        <v>251700</v>
      </c>
      <c r="F8019">
        <v>2.86064568859828E-2</v>
      </c>
      <c r="G8019">
        <v>82</v>
      </c>
    </row>
    <row r="8020" spans="1:7" x14ac:dyDescent="0.25">
      <c r="A8020">
        <v>12414</v>
      </c>
      <c r="B8020" t="s">
        <v>1283</v>
      </c>
      <c r="C8020" t="s">
        <v>1075</v>
      </c>
      <c r="E8020">
        <v>165900</v>
      </c>
      <c r="F8020">
        <v>1.96681007990166E-2</v>
      </c>
      <c r="G8020">
        <v>143.5</v>
      </c>
    </row>
    <row r="8021" spans="1:7" x14ac:dyDescent="0.25">
      <c r="A8021">
        <v>59870</v>
      </c>
      <c r="B8021" t="s">
        <v>2265</v>
      </c>
      <c r="C8021" t="s">
        <v>5488</v>
      </c>
      <c r="E8021">
        <v>225400</v>
      </c>
      <c r="F8021">
        <v>3.06355738454504E-2</v>
      </c>
      <c r="G8021">
        <v>0</v>
      </c>
    </row>
    <row r="8022" spans="1:7" x14ac:dyDescent="0.25">
      <c r="A8022">
        <v>60152</v>
      </c>
      <c r="B8022" t="s">
        <v>4117</v>
      </c>
      <c r="C8022" t="s">
        <v>5519</v>
      </c>
      <c r="D8022" t="s">
        <v>8251</v>
      </c>
      <c r="E8022">
        <v>192500</v>
      </c>
      <c r="F8022">
        <v>9.9685204616999003E-3</v>
      </c>
      <c r="G8022">
        <v>82</v>
      </c>
    </row>
    <row r="8023" spans="1:7" x14ac:dyDescent="0.25">
      <c r="A8023">
        <v>61264</v>
      </c>
      <c r="B8023" t="s">
        <v>524</v>
      </c>
      <c r="C8023" t="s">
        <v>5519</v>
      </c>
      <c r="D8023" t="s">
        <v>8334</v>
      </c>
      <c r="E8023">
        <v>119400</v>
      </c>
      <c r="F8023">
        <v>-1.0770505385252699E-2</v>
      </c>
      <c r="G8023">
        <v>79</v>
      </c>
    </row>
    <row r="8024" spans="1:7" x14ac:dyDescent="0.25">
      <c r="A8024">
        <v>74128</v>
      </c>
      <c r="B8024" t="s">
        <v>6347</v>
      </c>
      <c r="C8024" t="s">
        <v>6269</v>
      </c>
      <c r="D8024" t="s">
        <v>6347</v>
      </c>
      <c r="E8024">
        <v>78800</v>
      </c>
      <c r="F8024">
        <v>-8.8050314465408803E-3</v>
      </c>
      <c r="G8024">
        <v>76</v>
      </c>
    </row>
    <row r="8025" spans="1:7" x14ac:dyDescent="0.25">
      <c r="A8025">
        <v>98848</v>
      </c>
      <c r="B8025" t="s">
        <v>325</v>
      </c>
      <c r="C8025" t="s">
        <v>7521</v>
      </c>
      <c r="D8025" t="s">
        <v>7647</v>
      </c>
      <c r="E8025">
        <v>227900</v>
      </c>
      <c r="F8025">
        <v>9.2521572387344195E-2</v>
      </c>
      <c r="G8025">
        <v>164</v>
      </c>
    </row>
    <row r="8026" spans="1:7" x14ac:dyDescent="0.25">
      <c r="A8026">
        <v>78416</v>
      </c>
      <c r="B8026" t="s">
        <v>8363</v>
      </c>
      <c r="C8026" t="s">
        <v>6396</v>
      </c>
      <c r="D8026" t="s">
        <v>8363</v>
      </c>
      <c r="E8026">
        <v>66700</v>
      </c>
      <c r="F8026">
        <v>-6.9735006973500699E-2</v>
      </c>
      <c r="G8026">
        <v>0</v>
      </c>
    </row>
    <row r="8027" spans="1:7" x14ac:dyDescent="0.25">
      <c r="A8027">
        <v>45152</v>
      </c>
      <c r="B8027" t="s">
        <v>3055</v>
      </c>
      <c r="C8027" t="s">
        <v>4080</v>
      </c>
      <c r="D8027" t="s">
        <v>4333</v>
      </c>
      <c r="E8027">
        <v>226000</v>
      </c>
      <c r="F8027">
        <v>6.7548417572035904E-2</v>
      </c>
      <c r="G8027">
        <v>65</v>
      </c>
    </row>
    <row r="8028" spans="1:7" x14ac:dyDescent="0.25">
      <c r="A8028">
        <v>47460</v>
      </c>
      <c r="B8028" t="s">
        <v>215</v>
      </c>
      <c r="C8028" t="s">
        <v>4413</v>
      </c>
      <c r="D8028" t="s">
        <v>4578</v>
      </c>
      <c r="E8028">
        <v>132300</v>
      </c>
      <c r="F8028">
        <v>7.7361563517915302E-2</v>
      </c>
      <c r="G8028">
        <v>65</v>
      </c>
    </row>
    <row r="8029" spans="1:7" x14ac:dyDescent="0.25">
      <c r="A8029">
        <v>32693</v>
      </c>
      <c r="B8029" t="s">
        <v>1025</v>
      </c>
      <c r="C8029" t="s">
        <v>3212</v>
      </c>
      <c r="D8029" t="s">
        <v>2081</v>
      </c>
      <c r="E8029">
        <v>125900</v>
      </c>
      <c r="F8029">
        <v>-2.0233463035019501E-2</v>
      </c>
      <c r="G8029">
        <v>137</v>
      </c>
    </row>
    <row r="8030" spans="1:7" x14ac:dyDescent="0.25">
      <c r="A8030">
        <v>15963</v>
      </c>
      <c r="B8030" t="s">
        <v>1657</v>
      </c>
      <c r="C8030" t="s">
        <v>1538</v>
      </c>
      <c r="D8030" t="s">
        <v>393</v>
      </c>
      <c r="E8030">
        <v>79400</v>
      </c>
      <c r="F8030">
        <v>3.3854166666666699E-2</v>
      </c>
      <c r="G8030">
        <v>113</v>
      </c>
    </row>
    <row r="8031" spans="1:7" x14ac:dyDescent="0.25">
      <c r="A8031">
        <v>95425</v>
      </c>
      <c r="B8031" t="s">
        <v>2448</v>
      </c>
      <c r="C8031" t="s">
        <v>99</v>
      </c>
      <c r="D8031" t="s">
        <v>6847</v>
      </c>
      <c r="E8031">
        <v>521000</v>
      </c>
      <c r="F8031">
        <v>-3.2856877668461099E-2</v>
      </c>
      <c r="G8031">
        <v>55</v>
      </c>
    </row>
    <row r="8032" spans="1:7" x14ac:dyDescent="0.25">
      <c r="A8032">
        <v>33982</v>
      </c>
      <c r="B8032" t="s">
        <v>3498</v>
      </c>
      <c r="C8032" t="s">
        <v>3212</v>
      </c>
      <c r="D8032" t="s">
        <v>3498</v>
      </c>
      <c r="E8032">
        <v>226500</v>
      </c>
      <c r="F8032">
        <v>7.3968705547652905E-2</v>
      </c>
      <c r="G8032">
        <v>146</v>
      </c>
    </row>
    <row r="8033" spans="1:7" x14ac:dyDescent="0.25">
      <c r="A8033">
        <v>18014</v>
      </c>
      <c r="B8033" t="s">
        <v>1857</v>
      </c>
      <c r="C8033" t="s">
        <v>1538</v>
      </c>
      <c r="D8033" t="s">
        <v>8350</v>
      </c>
      <c r="E8033">
        <v>237400</v>
      </c>
      <c r="F8033">
        <v>2.59291270527226E-2</v>
      </c>
      <c r="G8033">
        <v>73</v>
      </c>
    </row>
    <row r="8034" spans="1:7" x14ac:dyDescent="0.25">
      <c r="A8034">
        <v>75758</v>
      </c>
      <c r="B8034" t="s">
        <v>4601</v>
      </c>
      <c r="C8034" t="s">
        <v>6396</v>
      </c>
      <c r="D8034" t="s">
        <v>1238</v>
      </c>
      <c r="E8034">
        <v>190000</v>
      </c>
      <c r="F8034">
        <v>0.15221346270466901</v>
      </c>
      <c r="G8034">
        <v>0</v>
      </c>
    </row>
    <row r="8035" spans="1:7" x14ac:dyDescent="0.25">
      <c r="A8035">
        <v>78578</v>
      </c>
      <c r="B8035" t="s">
        <v>6496</v>
      </c>
      <c r="C8035" t="s">
        <v>6396</v>
      </c>
      <c r="D8035" t="s">
        <v>8269</v>
      </c>
      <c r="E8035">
        <v>133900</v>
      </c>
      <c r="F8035">
        <v>-6.6248256624825697E-2</v>
      </c>
      <c r="G8035">
        <v>114</v>
      </c>
    </row>
    <row r="8036" spans="1:7" x14ac:dyDescent="0.25">
      <c r="A8036">
        <v>98930</v>
      </c>
      <c r="B8036" t="s">
        <v>3760</v>
      </c>
      <c r="C8036" t="s">
        <v>7521</v>
      </c>
      <c r="D8036" t="s">
        <v>7650</v>
      </c>
      <c r="E8036">
        <v>200600</v>
      </c>
      <c r="F8036">
        <v>0.14367160775370599</v>
      </c>
      <c r="G8036">
        <v>65</v>
      </c>
    </row>
    <row r="8037" spans="1:7" x14ac:dyDescent="0.25">
      <c r="A8037">
        <v>18657</v>
      </c>
      <c r="B8037" t="s">
        <v>1919</v>
      </c>
      <c r="C8037" t="s">
        <v>1538</v>
      </c>
      <c r="D8037" t="s">
        <v>8358</v>
      </c>
      <c r="E8037">
        <v>155900</v>
      </c>
      <c r="F8037">
        <v>1.23376623376623E-2</v>
      </c>
      <c r="G8037">
        <v>112.5</v>
      </c>
    </row>
    <row r="8038" spans="1:7" x14ac:dyDescent="0.25">
      <c r="A8038">
        <v>34987</v>
      </c>
      <c r="B8038" t="s">
        <v>3562</v>
      </c>
      <c r="C8038" t="s">
        <v>3212</v>
      </c>
      <c r="D8038" t="s">
        <v>8297</v>
      </c>
      <c r="E8038">
        <v>278000</v>
      </c>
      <c r="F8038">
        <v>2.39410681399632E-2</v>
      </c>
      <c r="G8038">
        <v>124</v>
      </c>
    </row>
    <row r="8039" spans="1:7" x14ac:dyDescent="0.25">
      <c r="A8039">
        <v>1507</v>
      </c>
      <c r="B8039" t="s">
        <v>199</v>
      </c>
      <c r="C8039" t="s">
        <v>106</v>
      </c>
      <c r="D8039" t="s">
        <v>222</v>
      </c>
      <c r="E8039">
        <v>307200</v>
      </c>
      <c r="F8039">
        <v>1.6302575806977501E-3</v>
      </c>
      <c r="G8039">
        <v>74</v>
      </c>
    </row>
    <row r="8040" spans="1:7" x14ac:dyDescent="0.25">
      <c r="A8040">
        <v>68138</v>
      </c>
      <c r="B8040" t="s">
        <v>6069</v>
      </c>
      <c r="C8040" t="s">
        <v>6064</v>
      </c>
      <c r="D8040" t="s">
        <v>8386</v>
      </c>
      <c r="E8040">
        <v>176000</v>
      </c>
      <c r="F8040">
        <v>8.1745543945912699E-2</v>
      </c>
      <c r="G8040">
        <v>44</v>
      </c>
    </row>
    <row r="8041" spans="1:7" x14ac:dyDescent="0.25">
      <c r="A8041">
        <v>27040</v>
      </c>
      <c r="B8041" t="s">
        <v>2574</v>
      </c>
      <c r="C8041" t="s">
        <v>2564</v>
      </c>
      <c r="D8041" t="s">
        <v>2574</v>
      </c>
      <c r="E8041">
        <v>182200</v>
      </c>
      <c r="F8041">
        <v>6.6744730679156899E-2</v>
      </c>
      <c r="G8041">
        <v>66.5</v>
      </c>
    </row>
    <row r="8042" spans="1:7" x14ac:dyDescent="0.25">
      <c r="A8042">
        <v>61354</v>
      </c>
      <c r="B8042" t="s">
        <v>4533</v>
      </c>
      <c r="C8042" t="s">
        <v>5519</v>
      </c>
      <c r="D8042" t="s">
        <v>8423</v>
      </c>
      <c r="E8042">
        <v>103500</v>
      </c>
      <c r="F8042">
        <v>9.6711798839458404E-4</v>
      </c>
      <c r="G8042">
        <v>92</v>
      </c>
    </row>
    <row r="8043" spans="1:7" x14ac:dyDescent="0.25">
      <c r="A8043">
        <v>33853</v>
      </c>
      <c r="B8043" t="s">
        <v>3481</v>
      </c>
      <c r="C8043" t="s">
        <v>3212</v>
      </c>
      <c r="D8043" t="s">
        <v>8337</v>
      </c>
      <c r="E8043">
        <v>122100</v>
      </c>
      <c r="F8043">
        <v>9.3106535362578305E-2</v>
      </c>
      <c r="G8043">
        <v>92</v>
      </c>
    </row>
    <row r="8044" spans="1:7" x14ac:dyDescent="0.25">
      <c r="A8044">
        <v>34461</v>
      </c>
      <c r="B8044" t="s">
        <v>3528</v>
      </c>
      <c r="C8044" t="s">
        <v>3212</v>
      </c>
      <c r="D8044" t="s">
        <v>8445</v>
      </c>
      <c r="E8044">
        <v>196100</v>
      </c>
      <c r="F8044">
        <v>5.8283864004317301E-2</v>
      </c>
      <c r="G8044">
        <v>109.5</v>
      </c>
    </row>
    <row r="8045" spans="1:7" x14ac:dyDescent="0.25">
      <c r="A8045">
        <v>70047</v>
      </c>
      <c r="B8045" t="s">
        <v>6094</v>
      </c>
      <c r="C8045" t="s">
        <v>6091</v>
      </c>
      <c r="D8045" t="s">
        <v>8318</v>
      </c>
      <c r="E8045">
        <v>229400</v>
      </c>
      <c r="F8045">
        <v>4.7488584474885798E-2</v>
      </c>
      <c r="G8045">
        <v>77</v>
      </c>
    </row>
    <row r="8046" spans="1:7" x14ac:dyDescent="0.25">
      <c r="A8046">
        <v>62095</v>
      </c>
      <c r="B8046" t="s">
        <v>5770</v>
      </c>
      <c r="C8046" t="s">
        <v>5519</v>
      </c>
      <c r="D8046" t="s">
        <v>8263</v>
      </c>
      <c r="E8046">
        <v>75100</v>
      </c>
      <c r="F8046">
        <v>6.9800569800569798E-2</v>
      </c>
      <c r="G8046">
        <v>83</v>
      </c>
    </row>
    <row r="8047" spans="1:7" x14ac:dyDescent="0.25">
      <c r="A8047">
        <v>23662</v>
      </c>
      <c r="B8047" t="s">
        <v>2430</v>
      </c>
      <c r="C8047" t="s">
        <v>2066</v>
      </c>
      <c r="D8047" t="s">
        <v>8266</v>
      </c>
      <c r="E8047">
        <v>318400</v>
      </c>
      <c r="F8047">
        <v>4.4962257958647799E-2</v>
      </c>
      <c r="G8047">
        <v>90</v>
      </c>
    </row>
    <row r="8048" spans="1:7" x14ac:dyDescent="0.25">
      <c r="A8048">
        <v>60548</v>
      </c>
      <c r="B8048" t="s">
        <v>373</v>
      </c>
      <c r="C8048" t="s">
        <v>5519</v>
      </c>
      <c r="D8048" t="s">
        <v>8251</v>
      </c>
      <c r="E8048">
        <v>193400</v>
      </c>
      <c r="F8048">
        <v>3.2568072610784801E-2</v>
      </c>
      <c r="G8048">
        <v>83</v>
      </c>
    </row>
    <row r="8049" spans="1:7" x14ac:dyDescent="0.25">
      <c r="A8049">
        <v>28384</v>
      </c>
      <c r="B8049" t="s">
        <v>2754</v>
      </c>
      <c r="C8049" t="s">
        <v>2564</v>
      </c>
      <c r="D8049" t="s">
        <v>941</v>
      </c>
      <c r="E8049">
        <v>75100</v>
      </c>
      <c r="F8049">
        <v>-1.0540184453227901E-2</v>
      </c>
      <c r="G8049">
        <v>132</v>
      </c>
    </row>
    <row r="8050" spans="1:7" x14ac:dyDescent="0.25">
      <c r="A8050">
        <v>18080</v>
      </c>
      <c r="B8050" t="s">
        <v>494</v>
      </c>
      <c r="C8050" t="s">
        <v>1538</v>
      </c>
      <c r="D8050" t="s">
        <v>8350</v>
      </c>
      <c r="E8050">
        <v>207500</v>
      </c>
      <c r="F8050">
        <v>0.10489882854100099</v>
      </c>
      <c r="G8050">
        <v>70</v>
      </c>
    </row>
    <row r="8051" spans="1:7" x14ac:dyDescent="0.25">
      <c r="A8051">
        <v>93505</v>
      </c>
      <c r="B8051" t="s">
        <v>7117</v>
      </c>
      <c r="C8051" t="s">
        <v>99</v>
      </c>
      <c r="D8051" t="s">
        <v>7095</v>
      </c>
      <c r="E8051">
        <v>161300</v>
      </c>
      <c r="F8051">
        <v>7.3186959414504302E-2</v>
      </c>
      <c r="G8051">
        <v>92</v>
      </c>
    </row>
    <row r="8052" spans="1:7" x14ac:dyDescent="0.25">
      <c r="A8052">
        <v>8048</v>
      </c>
      <c r="B8052" t="s">
        <v>941</v>
      </c>
      <c r="C8052" t="s">
        <v>733</v>
      </c>
      <c r="D8052" t="s">
        <v>8293</v>
      </c>
      <c r="E8052">
        <v>295600</v>
      </c>
      <c r="F8052">
        <v>3.5014005602240897E-2</v>
      </c>
      <c r="G8052">
        <v>109</v>
      </c>
    </row>
    <row r="8053" spans="1:7" x14ac:dyDescent="0.25">
      <c r="A8053">
        <v>74948</v>
      </c>
      <c r="B8053" t="s">
        <v>6391</v>
      </c>
      <c r="C8053" t="s">
        <v>6269</v>
      </c>
      <c r="D8053" t="s">
        <v>6261</v>
      </c>
      <c r="E8053">
        <v>92200</v>
      </c>
      <c r="F8053">
        <v>3.3632286995515702E-2</v>
      </c>
      <c r="G8053">
        <v>126</v>
      </c>
    </row>
    <row r="8054" spans="1:7" x14ac:dyDescent="0.25">
      <c r="A8054">
        <v>34475</v>
      </c>
      <c r="B8054" t="s">
        <v>3530</v>
      </c>
      <c r="C8054" t="s">
        <v>3212</v>
      </c>
      <c r="D8054" t="s">
        <v>3530</v>
      </c>
      <c r="E8054">
        <v>91200</v>
      </c>
      <c r="F8054">
        <v>6.7915690866510503E-2</v>
      </c>
      <c r="G8054">
        <v>86</v>
      </c>
    </row>
    <row r="8055" spans="1:7" x14ac:dyDescent="0.25">
      <c r="A8055">
        <v>78362</v>
      </c>
      <c r="B8055" t="s">
        <v>8501</v>
      </c>
      <c r="C8055" t="s">
        <v>6396</v>
      </c>
      <c r="D8055" t="s">
        <v>8363</v>
      </c>
      <c r="E8055">
        <v>168000</v>
      </c>
      <c r="F8055">
        <v>0.18143459915611801</v>
      </c>
      <c r="G8055">
        <v>0</v>
      </c>
    </row>
    <row r="8056" spans="1:7" x14ac:dyDescent="0.25">
      <c r="A8056">
        <v>47006</v>
      </c>
      <c r="B8056" t="s">
        <v>4541</v>
      </c>
      <c r="C8056" t="s">
        <v>4413</v>
      </c>
      <c r="E8056">
        <v>180000</v>
      </c>
      <c r="F8056">
        <v>5.1401869158878503E-2</v>
      </c>
      <c r="G8056">
        <v>0</v>
      </c>
    </row>
    <row r="8057" spans="1:7" x14ac:dyDescent="0.25">
      <c r="A8057">
        <v>18353</v>
      </c>
      <c r="B8057" t="s">
        <v>1593</v>
      </c>
      <c r="C8057" t="s">
        <v>1538</v>
      </c>
      <c r="D8057" t="s">
        <v>1891</v>
      </c>
      <c r="E8057">
        <v>201500</v>
      </c>
      <c r="F8057">
        <v>9.4513851167843596E-2</v>
      </c>
      <c r="G8057">
        <v>97</v>
      </c>
    </row>
    <row r="8058" spans="1:7" x14ac:dyDescent="0.25">
      <c r="A8058">
        <v>24016</v>
      </c>
      <c r="B8058" t="s">
        <v>2435</v>
      </c>
      <c r="C8058" t="s">
        <v>2066</v>
      </c>
      <c r="D8058" t="s">
        <v>2435</v>
      </c>
      <c r="E8058">
        <v>65100</v>
      </c>
      <c r="F8058">
        <v>3.08166409861325E-3</v>
      </c>
      <c r="G8058">
        <v>77</v>
      </c>
    </row>
    <row r="8059" spans="1:7" x14ac:dyDescent="0.25">
      <c r="A8059">
        <v>1062</v>
      </c>
      <c r="B8059" t="s">
        <v>126</v>
      </c>
      <c r="C8059" t="s">
        <v>106</v>
      </c>
      <c r="D8059" t="s">
        <v>144</v>
      </c>
      <c r="E8059">
        <v>288600</v>
      </c>
      <c r="F8059">
        <v>-1.66950596252129E-2</v>
      </c>
      <c r="G8059">
        <v>78</v>
      </c>
    </row>
    <row r="8060" spans="1:7" x14ac:dyDescent="0.25">
      <c r="A8060">
        <v>27244</v>
      </c>
      <c r="B8060" t="s">
        <v>2591</v>
      </c>
      <c r="C8060" t="s">
        <v>2564</v>
      </c>
      <c r="D8060" t="s">
        <v>247</v>
      </c>
      <c r="E8060">
        <v>171700</v>
      </c>
      <c r="F8060">
        <v>6.0531192093885099E-2</v>
      </c>
      <c r="G8060">
        <v>63</v>
      </c>
    </row>
    <row r="8061" spans="1:7" x14ac:dyDescent="0.25">
      <c r="A8061">
        <v>72160</v>
      </c>
      <c r="B8061" t="s">
        <v>9408</v>
      </c>
      <c r="C8061" t="s">
        <v>6206</v>
      </c>
      <c r="E8061">
        <v>82900</v>
      </c>
      <c r="F8061">
        <v>6.2820512820512805E-2</v>
      </c>
      <c r="G8061">
        <v>0</v>
      </c>
    </row>
    <row r="8062" spans="1:7" x14ac:dyDescent="0.25">
      <c r="A8062">
        <v>49738</v>
      </c>
      <c r="B8062" t="s">
        <v>4915</v>
      </c>
      <c r="C8062" t="s">
        <v>4633</v>
      </c>
      <c r="E8062">
        <v>92400</v>
      </c>
      <c r="F8062">
        <v>6.0849598163031003E-2</v>
      </c>
      <c r="G8062">
        <v>94</v>
      </c>
    </row>
    <row r="8063" spans="1:7" x14ac:dyDescent="0.25">
      <c r="A8063">
        <v>48383</v>
      </c>
      <c r="B8063" t="s">
        <v>4702</v>
      </c>
      <c r="C8063" t="s">
        <v>4633</v>
      </c>
      <c r="D8063" t="s">
        <v>8278</v>
      </c>
      <c r="E8063">
        <v>284700</v>
      </c>
      <c r="F8063">
        <v>1.8969219756621299E-2</v>
      </c>
      <c r="G8063">
        <v>68</v>
      </c>
    </row>
    <row r="8064" spans="1:7" x14ac:dyDescent="0.25">
      <c r="A8064">
        <v>93449</v>
      </c>
      <c r="B8064" t="s">
        <v>7111</v>
      </c>
      <c r="C8064" t="s">
        <v>99</v>
      </c>
      <c r="D8064" t="s">
        <v>8360</v>
      </c>
      <c r="E8064">
        <v>845700</v>
      </c>
      <c r="F8064">
        <v>-1.77700348432056E-2</v>
      </c>
      <c r="G8064">
        <v>106</v>
      </c>
    </row>
    <row r="8065" spans="1:7" x14ac:dyDescent="0.25">
      <c r="A8065">
        <v>17222</v>
      </c>
      <c r="B8065" t="s">
        <v>610</v>
      </c>
      <c r="C8065" t="s">
        <v>1538</v>
      </c>
      <c r="D8065" t="s">
        <v>8405</v>
      </c>
      <c r="E8065">
        <v>171000</v>
      </c>
      <c r="F8065">
        <v>1.1235955056179799E-2</v>
      </c>
      <c r="G8065">
        <v>97</v>
      </c>
    </row>
    <row r="8066" spans="1:7" x14ac:dyDescent="0.25">
      <c r="A8066">
        <v>30054</v>
      </c>
      <c r="B8066" t="s">
        <v>211</v>
      </c>
      <c r="C8066" t="s">
        <v>2990</v>
      </c>
      <c r="D8066" t="s">
        <v>8261</v>
      </c>
      <c r="E8066">
        <v>198100</v>
      </c>
      <c r="F8066">
        <v>9.3267108167770396E-2</v>
      </c>
      <c r="G8066">
        <v>99</v>
      </c>
    </row>
    <row r="8067" spans="1:7" x14ac:dyDescent="0.25">
      <c r="A8067">
        <v>71047</v>
      </c>
      <c r="B8067" t="s">
        <v>6178</v>
      </c>
      <c r="C8067" t="s">
        <v>6091</v>
      </c>
      <c r="D8067" t="s">
        <v>8450</v>
      </c>
      <c r="E8067">
        <v>170800</v>
      </c>
      <c r="F8067">
        <v>2.58258258258258E-2</v>
      </c>
      <c r="G8067">
        <v>116</v>
      </c>
    </row>
    <row r="8068" spans="1:7" x14ac:dyDescent="0.25">
      <c r="A8068">
        <v>18447</v>
      </c>
      <c r="B8068" t="s">
        <v>1912</v>
      </c>
      <c r="C8068" t="s">
        <v>1538</v>
      </c>
      <c r="D8068" t="s">
        <v>8358</v>
      </c>
      <c r="E8068">
        <v>140100</v>
      </c>
      <c r="F8068">
        <v>0.142740619902121</v>
      </c>
      <c r="G8068">
        <v>114</v>
      </c>
    </row>
    <row r="8069" spans="1:7" x14ac:dyDescent="0.25">
      <c r="A8069">
        <v>3874</v>
      </c>
      <c r="B8069" t="s">
        <v>568</v>
      </c>
      <c r="C8069" t="s">
        <v>444</v>
      </c>
      <c r="D8069" t="s">
        <v>8271</v>
      </c>
      <c r="E8069">
        <v>382000</v>
      </c>
      <c r="F8069">
        <v>1.8395094641429001E-2</v>
      </c>
      <c r="G8069">
        <v>69</v>
      </c>
    </row>
    <row r="8070" spans="1:7" x14ac:dyDescent="0.25">
      <c r="A8070">
        <v>49333</v>
      </c>
      <c r="B8070" t="s">
        <v>4842</v>
      </c>
      <c r="C8070" t="s">
        <v>4633</v>
      </c>
      <c r="D8070" t="s">
        <v>8353</v>
      </c>
      <c r="E8070">
        <v>210000</v>
      </c>
      <c r="F8070">
        <v>8.6956521739130405E-2</v>
      </c>
      <c r="G8070">
        <v>63</v>
      </c>
    </row>
    <row r="8071" spans="1:7" x14ac:dyDescent="0.25">
      <c r="A8071">
        <v>7843</v>
      </c>
      <c r="B8071" t="s">
        <v>898</v>
      </c>
      <c r="C8071" t="s">
        <v>733</v>
      </c>
      <c r="D8071" t="s">
        <v>8250</v>
      </c>
      <c r="E8071">
        <v>239000</v>
      </c>
      <c r="F8071">
        <v>7.9494128274616105E-2</v>
      </c>
      <c r="G8071">
        <v>104.5</v>
      </c>
    </row>
    <row r="8072" spans="1:7" x14ac:dyDescent="0.25">
      <c r="A8072">
        <v>97361</v>
      </c>
      <c r="B8072" t="s">
        <v>616</v>
      </c>
      <c r="C8072" t="s">
        <v>7409</v>
      </c>
      <c r="D8072" t="s">
        <v>288</v>
      </c>
      <c r="E8072">
        <v>296800</v>
      </c>
      <c r="F8072">
        <v>5.8865501248662098E-2</v>
      </c>
      <c r="G8072">
        <v>61.5</v>
      </c>
    </row>
    <row r="8073" spans="1:7" x14ac:dyDescent="0.25">
      <c r="A8073">
        <v>50677</v>
      </c>
      <c r="B8073" t="s">
        <v>1535</v>
      </c>
      <c r="C8073" t="s">
        <v>4942</v>
      </c>
      <c r="D8073" t="s">
        <v>8362</v>
      </c>
      <c r="E8073">
        <v>178700</v>
      </c>
      <c r="F8073">
        <v>5.6146572104018903E-2</v>
      </c>
      <c r="G8073">
        <v>73</v>
      </c>
    </row>
    <row r="8074" spans="1:7" x14ac:dyDescent="0.25">
      <c r="A8074">
        <v>93108</v>
      </c>
      <c r="B8074" t="s">
        <v>7068</v>
      </c>
      <c r="C8074" t="s">
        <v>99</v>
      </c>
      <c r="D8074" t="s">
        <v>8352</v>
      </c>
      <c r="E8074">
        <v>2950000</v>
      </c>
      <c r="F8074">
        <v>-3.3452377051865899E-2</v>
      </c>
      <c r="G8074">
        <v>74</v>
      </c>
    </row>
    <row r="8075" spans="1:7" x14ac:dyDescent="0.25">
      <c r="A8075">
        <v>8010</v>
      </c>
      <c r="B8075" t="s">
        <v>925</v>
      </c>
      <c r="C8075" t="s">
        <v>733</v>
      </c>
      <c r="D8075" t="s">
        <v>8293</v>
      </c>
      <c r="E8075">
        <v>176600</v>
      </c>
      <c r="F8075">
        <v>8.3435582822085894E-2</v>
      </c>
      <c r="G8075">
        <v>121.5</v>
      </c>
    </row>
    <row r="8076" spans="1:7" x14ac:dyDescent="0.25">
      <c r="A8076">
        <v>98550</v>
      </c>
      <c r="B8076" t="s">
        <v>7619</v>
      </c>
      <c r="C8076" t="s">
        <v>7521</v>
      </c>
      <c r="D8076" t="s">
        <v>2172</v>
      </c>
      <c r="E8076">
        <v>137200</v>
      </c>
      <c r="F8076">
        <v>0.176672384219554</v>
      </c>
      <c r="G8076">
        <v>65</v>
      </c>
    </row>
    <row r="8077" spans="1:7" x14ac:dyDescent="0.25">
      <c r="A8077">
        <v>60633</v>
      </c>
      <c r="B8077" t="s">
        <v>5660</v>
      </c>
      <c r="C8077" t="s">
        <v>5519</v>
      </c>
      <c r="D8077" t="s">
        <v>8251</v>
      </c>
      <c r="E8077">
        <v>114800</v>
      </c>
      <c r="F8077">
        <v>3.6101083032491002E-2</v>
      </c>
      <c r="G8077">
        <v>97</v>
      </c>
    </row>
    <row r="8078" spans="1:7" x14ac:dyDescent="0.25">
      <c r="A8078">
        <v>73045</v>
      </c>
      <c r="B8078" t="s">
        <v>6277</v>
      </c>
      <c r="C8078" t="s">
        <v>6269</v>
      </c>
      <c r="D8078" t="s">
        <v>6295</v>
      </c>
      <c r="E8078">
        <v>148900</v>
      </c>
      <c r="F8078">
        <v>3.7630662020905897E-2</v>
      </c>
      <c r="G8078">
        <v>71.5</v>
      </c>
    </row>
    <row r="8079" spans="1:7" x14ac:dyDescent="0.25">
      <c r="A8079">
        <v>32776</v>
      </c>
      <c r="B8079" t="s">
        <v>3320</v>
      </c>
      <c r="C8079" t="s">
        <v>3212</v>
      </c>
      <c r="D8079" t="s">
        <v>8272</v>
      </c>
      <c r="E8079">
        <v>257100</v>
      </c>
      <c r="F8079">
        <v>4.6824104234527701E-2</v>
      </c>
      <c r="G8079">
        <v>70</v>
      </c>
    </row>
    <row r="8080" spans="1:7" x14ac:dyDescent="0.25">
      <c r="A8080">
        <v>2111</v>
      </c>
      <c r="B8080" t="s">
        <v>316</v>
      </c>
      <c r="C8080" t="s">
        <v>106</v>
      </c>
      <c r="D8080" t="s">
        <v>8271</v>
      </c>
      <c r="E8080">
        <v>961200</v>
      </c>
      <c r="F8080">
        <v>1.7035234366733699E-2</v>
      </c>
      <c r="G8080">
        <v>71</v>
      </c>
    </row>
    <row r="8081" spans="1:7" x14ac:dyDescent="0.25">
      <c r="A8081">
        <v>17241</v>
      </c>
      <c r="B8081" t="s">
        <v>1567</v>
      </c>
      <c r="C8081" t="s">
        <v>1538</v>
      </c>
      <c r="D8081" t="s">
        <v>8364</v>
      </c>
      <c r="E8081">
        <v>181600</v>
      </c>
      <c r="F8081">
        <v>-4.3859649122806998E-3</v>
      </c>
      <c r="G8081">
        <v>75</v>
      </c>
    </row>
    <row r="8082" spans="1:7" x14ac:dyDescent="0.25">
      <c r="A8082">
        <v>75654</v>
      </c>
      <c r="B8082" t="s">
        <v>3888</v>
      </c>
      <c r="C8082" t="s">
        <v>6396</v>
      </c>
      <c r="D8082" t="s">
        <v>7634</v>
      </c>
      <c r="E8082">
        <v>140300</v>
      </c>
      <c r="F8082">
        <v>3.46607669616519E-2</v>
      </c>
      <c r="G8082">
        <v>0</v>
      </c>
    </row>
    <row r="8083" spans="1:7" x14ac:dyDescent="0.25">
      <c r="A8083">
        <v>83644</v>
      </c>
      <c r="B8083" t="s">
        <v>282</v>
      </c>
      <c r="C8083" t="s">
        <v>6625</v>
      </c>
      <c r="D8083" t="s">
        <v>8317</v>
      </c>
      <c r="E8083">
        <v>273500</v>
      </c>
      <c r="F8083">
        <v>0.141485809682805</v>
      </c>
      <c r="G8083">
        <v>58</v>
      </c>
    </row>
    <row r="8084" spans="1:7" x14ac:dyDescent="0.25">
      <c r="A8084">
        <v>75249</v>
      </c>
      <c r="B8084" t="s">
        <v>2692</v>
      </c>
      <c r="C8084" t="s">
        <v>6396</v>
      </c>
      <c r="D8084" t="s">
        <v>8262</v>
      </c>
      <c r="E8084">
        <v>201100</v>
      </c>
      <c r="F8084">
        <v>0.120958751393534</v>
      </c>
      <c r="G8084">
        <v>50</v>
      </c>
    </row>
    <row r="8085" spans="1:7" x14ac:dyDescent="0.25">
      <c r="A8085">
        <v>7660</v>
      </c>
      <c r="B8085" t="s">
        <v>853</v>
      </c>
      <c r="C8085" t="s">
        <v>733</v>
      </c>
      <c r="D8085" t="s">
        <v>8250</v>
      </c>
      <c r="E8085">
        <v>347800</v>
      </c>
      <c r="F8085">
        <v>5.2663438256658597E-2</v>
      </c>
      <c r="G8085">
        <v>113</v>
      </c>
    </row>
    <row r="8086" spans="1:7" x14ac:dyDescent="0.25">
      <c r="A8086">
        <v>45106</v>
      </c>
      <c r="B8086" t="s">
        <v>642</v>
      </c>
      <c r="C8086" t="s">
        <v>4080</v>
      </c>
      <c r="D8086" t="s">
        <v>4333</v>
      </c>
      <c r="E8086">
        <v>133200</v>
      </c>
      <c r="F8086">
        <v>2.3827824750192201E-2</v>
      </c>
      <c r="G8086">
        <v>63</v>
      </c>
    </row>
    <row r="8087" spans="1:7" x14ac:dyDescent="0.25">
      <c r="A8087">
        <v>49412</v>
      </c>
      <c r="B8087" t="s">
        <v>450</v>
      </c>
      <c r="C8087" t="s">
        <v>4633</v>
      </c>
      <c r="E8087">
        <v>125600</v>
      </c>
      <c r="F8087">
        <v>6.6213921901528E-2</v>
      </c>
      <c r="G8087">
        <v>91</v>
      </c>
    </row>
    <row r="8088" spans="1:7" x14ac:dyDescent="0.25">
      <c r="A8088">
        <v>20678</v>
      </c>
      <c r="B8088" t="s">
        <v>2114</v>
      </c>
      <c r="C8088" t="s">
        <v>101</v>
      </c>
      <c r="D8088" t="s">
        <v>8259</v>
      </c>
      <c r="E8088">
        <v>313600</v>
      </c>
      <c r="F8088">
        <v>4.8061518743992299E-3</v>
      </c>
      <c r="G8088">
        <v>113.5</v>
      </c>
    </row>
    <row r="8089" spans="1:7" x14ac:dyDescent="0.25">
      <c r="A8089">
        <v>15022</v>
      </c>
      <c r="B8089" t="s">
        <v>1547</v>
      </c>
      <c r="C8089" t="s">
        <v>1538</v>
      </c>
      <c r="D8089" t="s">
        <v>1587</v>
      </c>
      <c r="E8089">
        <v>58300</v>
      </c>
      <c r="F8089">
        <v>-0.12462462462462499</v>
      </c>
      <c r="G8089">
        <v>94</v>
      </c>
    </row>
    <row r="8090" spans="1:7" x14ac:dyDescent="0.25">
      <c r="A8090">
        <v>73116</v>
      </c>
      <c r="B8090" t="s">
        <v>6295</v>
      </c>
      <c r="C8090" t="s">
        <v>6269</v>
      </c>
      <c r="D8090" t="s">
        <v>6295</v>
      </c>
      <c r="E8090">
        <v>220700</v>
      </c>
      <c r="F8090">
        <v>4.4486512068149499E-2</v>
      </c>
      <c r="G8090">
        <v>62</v>
      </c>
    </row>
    <row r="8091" spans="1:7" x14ac:dyDescent="0.25">
      <c r="A8091">
        <v>37062</v>
      </c>
      <c r="B8091" t="s">
        <v>744</v>
      </c>
      <c r="C8091" t="s">
        <v>3692</v>
      </c>
      <c r="D8091" t="s">
        <v>8255</v>
      </c>
      <c r="E8091">
        <v>260300</v>
      </c>
      <c r="F8091">
        <v>1.3629283489096601E-2</v>
      </c>
      <c r="G8091">
        <v>70</v>
      </c>
    </row>
    <row r="8092" spans="1:7" x14ac:dyDescent="0.25">
      <c r="A8092">
        <v>43023</v>
      </c>
      <c r="B8092" t="s">
        <v>1340</v>
      </c>
      <c r="C8092" t="s">
        <v>4080</v>
      </c>
      <c r="D8092" t="s">
        <v>2838</v>
      </c>
      <c r="E8092">
        <v>323000</v>
      </c>
      <c r="F8092">
        <v>5.3146397130746703E-2</v>
      </c>
      <c r="G8092">
        <v>73</v>
      </c>
    </row>
    <row r="8093" spans="1:7" x14ac:dyDescent="0.25">
      <c r="A8093">
        <v>71241</v>
      </c>
      <c r="B8093" t="s">
        <v>6189</v>
      </c>
      <c r="C8093" t="s">
        <v>6091</v>
      </c>
      <c r="D8093" t="s">
        <v>709</v>
      </c>
      <c r="E8093">
        <v>134900</v>
      </c>
      <c r="F8093">
        <v>4.8174048174048197E-2</v>
      </c>
      <c r="G8093">
        <v>95</v>
      </c>
    </row>
    <row r="8094" spans="1:7" x14ac:dyDescent="0.25">
      <c r="A8094">
        <v>2053</v>
      </c>
      <c r="B8094" t="s">
        <v>306</v>
      </c>
      <c r="C8094" t="s">
        <v>106</v>
      </c>
      <c r="D8094" t="s">
        <v>8271</v>
      </c>
      <c r="E8094">
        <v>436700</v>
      </c>
      <c r="F8094">
        <v>4.3698252069917197E-3</v>
      </c>
      <c r="G8094">
        <v>70</v>
      </c>
    </row>
    <row r="8095" spans="1:7" x14ac:dyDescent="0.25">
      <c r="A8095">
        <v>65584</v>
      </c>
      <c r="B8095" t="s">
        <v>5936</v>
      </c>
      <c r="C8095" t="s">
        <v>5817</v>
      </c>
      <c r="D8095" t="s">
        <v>8490</v>
      </c>
      <c r="E8095">
        <v>167100</v>
      </c>
      <c r="F8095">
        <v>6.2977099236641201E-2</v>
      </c>
      <c r="G8095">
        <v>102</v>
      </c>
    </row>
    <row r="8096" spans="1:7" x14ac:dyDescent="0.25">
      <c r="A8096">
        <v>85305</v>
      </c>
      <c r="B8096" t="s">
        <v>6753</v>
      </c>
      <c r="C8096" t="s">
        <v>6743</v>
      </c>
      <c r="D8096" t="s">
        <v>8264</v>
      </c>
      <c r="E8096">
        <v>262300</v>
      </c>
      <c r="F8096">
        <v>4.7942469037155398E-2</v>
      </c>
      <c r="G8096">
        <v>73</v>
      </c>
    </row>
    <row r="8097" spans="1:7" x14ac:dyDescent="0.25">
      <c r="A8097">
        <v>14411</v>
      </c>
      <c r="B8097" t="s">
        <v>1476</v>
      </c>
      <c r="C8097" t="s">
        <v>1075</v>
      </c>
      <c r="D8097" t="s">
        <v>403</v>
      </c>
      <c r="E8097">
        <v>100100</v>
      </c>
      <c r="F8097">
        <v>5.5907172995780602E-2</v>
      </c>
      <c r="G8097">
        <v>97.5</v>
      </c>
    </row>
    <row r="8098" spans="1:7" x14ac:dyDescent="0.25">
      <c r="A8098">
        <v>24477</v>
      </c>
      <c r="B8098" t="s">
        <v>2491</v>
      </c>
      <c r="C8098" t="s">
        <v>2066</v>
      </c>
      <c r="D8098" t="s">
        <v>8368</v>
      </c>
      <c r="E8098">
        <v>212300</v>
      </c>
      <c r="F8098">
        <v>7.27640222334512E-2</v>
      </c>
      <c r="G8098">
        <v>73</v>
      </c>
    </row>
    <row r="8099" spans="1:7" x14ac:dyDescent="0.25">
      <c r="A8099">
        <v>79331</v>
      </c>
      <c r="B8099" t="s">
        <v>8502</v>
      </c>
      <c r="C8099" t="s">
        <v>6396</v>
      </c>
      <c r="D8099" t="s">
        <v>8502</v>
      </c>
      <c r="E8099">
        <v>75900</v>
      </c>
      <c r="F8099">
        <v>0</v>
      </c>
      <c r="G8099">
        <v>0</v>
      </c>
    </row>
    <row r="8100" spans="1:7" x14ac:dyDescent="0.25">
      <c r="A8100">
        <v>22308</v>
      </c>
      <c r="B8100" t="s">
        <v>2330</v>
      </c>
      <c r="C8100" t="s">
        <v>2066</v>
      </c>
      <c r="D8100" t="s">
        <v>8259</v>
      </c>
      <c r="E8100">
        <v>678100</v>
      </c>
      <c r="F8100">
        <v>2.3701690821256002E-2</v>
      </c>
      <c r="G8100">
        <v>70</v>
      </c>
    </row>
    <row r="8101" spans="1:7" x14ac:dyDescent="0.25">
      <c r="A8101">
        <v>45648</v>
      </c>
      <c r="B8101" t="s">
        <v>4384</v>
      </c>
      <c r="C8101" t="s">
        <v>4080</v>
      </c>
      <c r="D8101" t="s">
        <v>429</v>
      </c>
      <c r="E8101">
        <v>100100</v>
      </c>
      <c r="F8101">
        <v>0.131073446327684</v>
      </c>
      <c r="G8101">
        <v>106.5</v>
      </c>
    </row>
    <row r="8102" spans="1:7" x14ac:dyDescent="0.25">
      <c r="A8102">
        <v>8031</v>
      </c>
      <c r="B8102" t="s">
        <v>933</v>
      </c>
      <c r="C8102" t="s">
        <v>733</v>
      </c>
      <c r="D8102" t="s">
        <v>8293</v>
      </c>
      <c r="E8102">
        <v>155700</v>
      </c>
      <c r="F8102">
        <v>5.13166779203241E-2</v>
      </c>
      <c r="G8102">
        <v>119</v>
      </c>
    </row>
    <row r="8103" spans="1:7" x14ac:dyDescent="0.25">
      <c r="A8103">
        <v>46394</v>
      </c>
      <c r="B8103" t="s">
        <v>4467</v>
      </c>
      <c r="C8103" t="s">
        <v>4413</v>
      </c>
      <c r="D8103" t="s">
        <v>8251</v>
      </c>
      <c r="E8103">
        <v>131900</v>
      </c>
      <c r="F8103">
        <v>6.1022120518688001E-3</v>
      </c>
      <c r="G8103">
        <v>69</v>
      </c>
    </row>
    <row r="8104" spans="1:7" x14ac:dyDescent="0.25">
      <c r="A8104">
        <v>44615</v>
      </c>
      <c r="B8104" t="s">
        <v>2424</v>
      </c>
      <c r="C8104" t="s">
        <v>4080</v>
      </c>
      <c r="D8104" t="s">
        <v>8330</v>
      </c>
      <c r="E8104">
        <v>100000</v>
      </c>
      <c r="F8104">
        <v>1.4198782961460399E-2</v>
      </c>
      <c r="G8104">
        <v>94</v>
      </c>
    </row>
    <row r="8105" spans="1:7" x14ac:dyDescent="0.25">
      <c r="A8105">
        <v>4976</v>
      </c>
      <c r="B8105" t="s">
        <v>9304</v>
      </c>
      <c r="C8105" t="s">
        <v>575</v>
      </c>
      <c r="E8105">
        <v>123600</v>
      </c>
      <c r="F8105">
        <v>0.12979890310786099</v>
      </c>
      <c r="G8105">
        <v>0</v>
      </c>
    </row>
    <row r="8106" spans="1:7" x14ac:dyDescent="0.25">
      <c r="A8106">
        <v>93730</v>
      </c>
      <c r="B8106" t="s">
        <v>4174</v>
      </c>
      <c r="C8106" t="s">
        <v>99</v>
      </c>
      <c r="D8106" t="s">
        <v>4174</v>
      </c>
      <c r="E8106">
        <v>437400</v>
      </c>
      <c r="F8106">
        <v>-2.0161290322580599E-2</v>
      </c>
      <c r="G8106">
        <v>78</v>
      </c>
    </row>
    <row r="8107" spans="1:7" x14ac:dyDescent="0.25">
      <c r="A8107">
        <v>74873</v>
      </c>
      <c r="B8107" t="s">
        <v>4827</v>
      </c>
      <c r="C8107" t="s">
        <v>6269</v>
      </c>
      <c r="D8107" t="s">
        <v>5982</v>
      </c>
      <c r="E8107">
        <v>80900</v>
      </c>
      <c r="F8107">
        <v>8.1550802139037398E-2</v>
      </c>
      <c r="G8107">
        <v>87.5</v>
      </c>
    </row>
    <row r="8108" spans="1:7" x14ac:dyDescent="0.25">
      <c r="A8108">
        <v>19962</v>
      </c>
      <c r="B8108" t="s">
        <v>942</v>
      </c>
      <c r="C8108" t="s">
        <v>2044</v>
      </c>
      <c r="D8108" t="s">
        <v>297</v>
      </c>
      <c r="E8108">
        <v>263300</v>
      </c>
      <c r="F8108">
        <v>1.9752130131680899E-2</v>
      </c>
      <c r="G8108">
        <v>97.5</v>
      </c>
    </row>
    <row r="8109" spans="1:7" x14ac:dyDescent="0.25">
      <c r="A8109">
        <v>97023</v>
      </c>
      <c r="B8109" t="s">
        <v>7418</v>
      </c>
      <c r="C8109" t="s">
        <v>7409</v>
      </c>
      <c r="D8109" t="s">
        <v>8281</v>
      </c>
      <c r="E8109">
        <v>389500</v>
      </c>
      <c r="F8109">
        <v>-7.8960774325012705E-3</v>
      </c>
      <c r="G8109">
        <v>71</v>
      </c>
    </row>
    <row r="8110" spans="1:7" x14ac:dyDescent="0.25">
      <c r="A8110">
        <v>6478</v>
      </c>
      <c r="B8110" t="s">
        <v>211</v>
      </c>
      <c r="C8110" t="s">
        <v>678</v>
      </c>
      <c r="D8110" t="s">
        <v>8313</v>
      </c>
      <c r="E8110">
        <v>355100</v>
      </c>
      <c r="F8110">
        <v>7.6617480136208903E-3</v>
      </c>
      <c r="G8110">
        <v>91</v>
      </c>
    </row>
    <row r="8111" spans="1:7" x14ac:dyDescent="0.25">
      <c r="A8111">
        <v>19526</v>
      </c>
      <c r="B8111" t="s">
        <v>1461</v>
      </c>
      <c r="C8111" t="s">
        <v>1538</v>
      </c>
      <c r="D8111" t="s">
        <v>261</v>
      </c>
      <c r="E8111">
        <v>172000</v>
      </c>
      <c r="F8111">
        <v>1.6548463356973998E-2</v>
      </c>
      <c r="G8111">
        <v>78</v>
      </c>
    </row>
    <row r="8112" spans="1:7" x14ac:dyDescent="0.25">
      <c r="A8112">
        <v>75233</v>
      </c>
      <c r="B8112" t="s">
        <v>2692</v>
      </c>
      <c r="C8112" t="s">
        <v>6396</v>
      </c>
      <c r="D8112" t="s">
        <v>8262</v>
      </c>
      <c r="E8112">
        <v>218300</v>
      </c>
      <c r="F8112">
        <v>2.5364020666979799E-2</v>
      </c>
      <c r="G8112">
        <v>70</v>
      </c>
    </row>
    <row r="8113" spans="1:7" x14ac:dyDescent="0.25">
      <c r="A8113">
        <v>75462</v>
      </c>
      <c r="B8113" t="s">
        <v>1418</v>
      </c>
      <c r="C8113" t="s">
        <v>6396</v>
      </c>
      <c r="D8113" t="s">
        <v>1418</v>
      </c>
      <c r="E8113">
        <v>155400</v>
      </c>
      <c r="F8113">
        <v>1.9016393442623E-2</v>
      </c>
      <c r="G8113">
        <v>0</v>
      </c>
    </row>
    <row r="8114" spans="1:7" x14ac:dyDescent="0.25">
      <c r="A8114">
        <v>7836</v>
      </c>
      <c r="B8114" t="s">
        <v>895</v>
      </c>
      <c r="C8114" t="s">
        <v>733</v>
      </c>
      <c r="D8114" t="s">
        <v>8250</v>
      </c>
      <c r="E8114">
        <v>377200</v>
      </c>
      <c r="F8114">
        <v>7.7477958856532201E-3</v>
      </c>
      <c r="G8114">
        <v>110.5</v>
      </c>
    </row>
    <row r="8115" spans="1:7" x14ac:dyDescent="0.25">
      <c r="A8115">
        <v>10280</v>
      </c>
      <c r="B8115" t="s">
        <v>1074</v>
      </c>
      <c r="C8115" t="s">
        <v>1075</v>
      </c>
      <c r="D8115" t="s">
        <v>8250</v>
      </c>
      <c r="E8115">
        <v>825200</v>
      </c>
      <c r="F8115">
        <v>-7.3329590117911306E-2</v>
      </c>
      <c r="G8115">
        <v>160</v>
      </c>
    </row>
    <row r="8116" spans="1:7" x14ac:dyDescent="0.25">
      <c r="A8116">
        <v>28360</v>
      </c>
      <c r="B8116" t="s">
        <v>941</v>
      </c>
      <c r="C8116" t="s">
        <v>2564</v>
      </c>
      <c r="D8116" t="s">
        <v>941</v>
      </c>
      <c r="E8116">
        <v>92000</v>
      </c>
      <c r="F8116">
        <v>1.8826135105204901E-2</v>
      </c>
      <c r="G8116">
        <v>132</v>
      </c>
    </row>
    <row r="8117" spans="1:7" x14ac:dyDescent="0.25">
      <c r="A8117">
        <v>2356</v>
      </c>
      <c r="B8117" t="s">
        <v>342</v>
      </c>
      <c r="C8117" t="s">
        <v>106</v>
      </c>
      <c r="D8117" t="s">
        <v>8324</v>
      </c>
      <c r="E8117">
        <v>471200</v>
      </c>
      <c r="F8117">
        <v>7.2680632749038097E-3</v>
      </c>
      <c r="G8117">
        <v>78</v>
      </c>
    </row>
    <row r="8118" spans="1:7" x14ac:dyDescent="0.25">
      <c r="A8118">
        <v>93908</v>
      </c>
      <c r="B8118" t="s">
        <v>7151</v>
      </c>
      <c r="C8118" t="s">
        <v>99</v>
      </c>
      <c r="D8118" t="s">
        <v>7151</v>
      </c>
      <c r="E8118">
        <v>808800</v>
      </c>
      <c r="F8118">
        <v>1.35338345864662E-2</v>
      </c>
      <c r="G8118">
        <v>63</v>
      </c>
    </row>
    <row r="8119" spans="1:7" x14ac:dyDescent="0.25">
      <c r="A8119">
        <v>94708</v>
      </c>
      <c r="B8119" t="s">
        <v>1029</v>
      </c>
      <c r="C8119" t="s">
        <v>99</v>
      </c>
      <c r="D8119" t="s">
        <v>8253</v>
      </c>
      <c r="E8119">
        <v>1313000</v>
      </c>
      <c r="F8119">
        <v>-1.8904580437868902E-2</v>
      </c>
      <c r="G8119">
        <v>38.5</v>
      </c>
    </row>
    <row r="8120" spans="1:7" x14ac:dyDescent="0.25">
      <c r="A8120">
        <v>15129</v>
      </c>
      <c r="B8120" t="s">
        <v>1577</v>
      </c>
      <c r="C8120" t="s">
        <v>1538</v>
      </c>
      <c r="D8120" t="s">
        <v>1587</v>
      </c>
      <c r="E8120">
        <v>188900</v>
      </c>
      <c r="F8120">
        <v>4.0198237885462597E-2</v>
      </c>
      <c r="G8120">
        <v>71</v>
      </c>
    </row>
    <row r="8121" spans="1:7" x14ac:dyDescent="0.25">
      <c r="A8121">
        <v>28713</v>
      </c>
      <c r="B8121" t="s">
        <v>9305</v>
      </c>
      <c r="C8121" t="s">
        <v>2564</v>
      </c>
      <c r="E8121">
        <v>146900</v>
      </c>
      <c r="F8121">
        <v>-3.3921302578019002E-3</v>
      </c>
      <c r="G8121">
        <v>0</v>
      </c>
    </row>
    <row r="8122" spans="1:7" x14ac:dyDescent="0.25">
      <c r="A8122">
        <v>53235</v>
      </c>
      <c r="B8122" t="s">
        <v>5106</v>
      </c>
      <c r="C8122" t="s">
        <v>5049</v>
      </c>
      <c r="D8122" t="s">
        <v>8331</v>
      </c>
      <c r="E8122">
        <v>158500</v>
      </c>
      <c r="F8122">
        <v>5.45575515635396E-2</v>
      </c>
      <c r="G8122">
        <v>66</v>
      </c>
    </row>
    <row r="8123" spans="1:7" x14ac:dyDescent="0.25">
      <c r="A8123">
        <v>18840</v>
      </c>
      <c r="B8123" t="s">
        <v>1933</v>
      </c>
      <c r="C8123" t="s">
        <v>1538</v>
      </c>
      <c r="D8123" t="s">
        <v>1933</v>
      </c>
      <c r="E8123">
        <v>133100</v>
      </c>
      <c r="F8123">
        <v>6.7361668003207698E-2</v>
      </c>
      <c r="G8123">
        <v>115</v>
      </c>
    </row>
    <row r="8124" spans="1:7" x14ac:dyDescent="0.25">
      <c r="A8124">
        <v>45669</v>
      </c>
      <c r="B8124" t="s">
        <v>9191</v>
      </c>
      <c r="C8124" t="s">
        <v>4080</v>
      </c>
      <c r="D8124" t="s">
        <v>8421</v>
      </c>
      <c r="E8124">
        <v>142400</v>
      </c>
      <c r="F8124">
        <v>4.78292862398823E-2</v>
      </c>
      <c r="G8124">
        <v>0</v>
      </c>
    </row>
    <row r="8125" spans="1:7" x14ac:dyDescent="0.25">
      <c r="A8125">
        <v>56649</v>
      </c>
      <c r="B8125" t="s">
        <v>7922</v>
      </c>
      <c r="C8125" t="s">
        <v>5260</v>
      </c>
      <c r="E8125">
        <v>94800</v>
      </c>
      <c r="F8125">
        <v>8.2191780821917804E-2</v>
      </c>
      <c r="G8125">
        <v>91</v>
      </c>
    </row>
    <row r="8126" spans="1:7" x14ac:dyDescent="0.25">
      <c r="A8126">
        <v>17756</v>
      </c>
      <c r="B8126" t="s">
        <v>1833</v>
      </c>
      <c r="C8126" t="s">
        <v>1538</v>
      </c>
      <c r="D8126" t="s">
        <v>1824</v>
      </c>
      <c r="E8126">
        <v>163600</v>
      </c>
      <c r="F8126">
        <v>2.4420788979336298E-2</v>
      </c>
      <c r="G8126">
        <v>90</v>
      </c>
    </row>
    <row r="8127" spans="1:7" x14ac:dyDescent="0.25">
      <c r="A8127">
        <v>93644</v>
      </c>
      <c r="B8127" t="s">
        <v>7143</v>
      </c>
      <c r="C8127" t="s">
        <v>99</v>
      </c>
      <c r="D8127" t="s">
        <v>7141</v>
      </c>
      <c r="E8127">
        <v>290800</v>
      </c>
      <c r="F8127">
        <v>1.9635343618513299E-2</v>
      </c>
      <c r="G8127">
        <v>82.5</v>
      </c>
    </row>
    <row r="8128" spans="1:7" x14ac:dyDescent="0.25">
      <c r="A8128">
        <v>77078</v>
      </c>
      <c r="B8128" t="s">
        <v>2056</v>
      </c>
      <c r="C8128" t="s">
        <v>6396</v>
      </c>
      <c r="D8128" t="s">
        <v>8252</v>
      </c>
      <c r="E8128">
        <v>112100</v>
      </c>
      <c r="F8128">
        <v>0.14271151885830799</v>
      </c>
      <c r="G8128">
        <v>77</v>
      </c>
    </row>
    <row r="8129" spans="1:7" x14ac:dyDescent="0.25">
      <c r="A8129">
        <v>81403</v>
      </c>
      <c r="B8129" t="s">
        <v>4713</v>
      </c>
      <c r="C8129" t="s">
        <v>6509</v>
      </c>
      <c r="D8129" t="s">
        <v>4713</v>
      </c>
      <c r="E8129">
        <v>375200</v>
      </c>
      <c r="F8129">
        <v>9.3877551020408206E-2</v>
      </c>
      <c r="G8129">
        <v>107</v>
      </c>
    </row>
    <row r="8130" spans="1:7" x14ac:dyDescent="0.25">
      <c r="A8130">
        <v>56071</v>
      </c>
      <c r="B8130" t="s">
        <v>5395</v>
      </c>
      <c r="C8130" t="s">
        <v>5260</v>
      </c>
      <c r="D8130" t="s">
        <v>8314</v>
      </c>
      <c r="E8130">
        <v>253400</v>
      </c>
      <c r="F8130">
        <v>5.0145047658516399E-2</v>
      </c>
      <c r="G8130">
        <v>69</v>
      </c>
    </row>
    <row r="8131" spans="1:7" x14ac:dyDescent="0.25">
      <c r="A8131">
        <v>22307</v>
      </c>
      <c r="B8131" t="s">
        <v>2329</v>
      </c>
      <c r="C8131" t="s">
        <v>2066</v>
      </c>
      <c r="D8131" t="s">
        <v>8259</v>
      </c>
      <c r="E8131">
        <v>595200</v>
      </c>
      <c r="F8131">
        <v>3.2974661575841703E-2</v>
      </c>
      <c r="G8131">
        <v>54.5</v>
      </c>
    </row>
    <row r="8132" spans="1:7" x14ac:dyDescent="0.25">
      <c r="A8132">
        <v>27214</v>
      </c>
      <c r="B8132" t="s">
        <v>2586</v>
      </c>
      <c r="C8132" t="s">
        <v>2564</v>
      </c>
      <c r="D8132" t="s">
        <v>8289</v>
      </c>
      <c r="E8132">
        <v>178600</v>
      </c>
      <c r="F8132">
        <v>0.119047619047619</v>
      </c>
      <c r="G8132">
        <v>98</v>
      </c>
    </row>
    <row r="8133" spans="1:7" x14ac:dyDescent="0.25">
      <c r="A8133">
        <v>4915</v>
      </c>
      <c r="B8133" t="s">
        <v>9166</v>
      </c>
      <c r="C8133" t="s">
        <v>575</v>
      </c>
      <c r="E8133">
        <v>195700</v>
      </c>
      <c r="F8133">
        <v>9.3296089385474901E-2</v>
      </c>
      <c r="G8133">
        <v>0</v>
      </c>
    </row>
    <row r="8134" spans="1:7" x14ac:dyDescent="0.25">
      <c r="A8134">
        <v>16511</v>
      </c>
      <c r="B8134" t="s">
        <v>1710</v>
      </c>
      <c r="C8134" t="s">
        <v>1538</v>
      </c>
      <c r="D8134" t="s">
        <v>1710</v>
      </c>
      <c r="E8134">
        <v>114800</v>
      </c>
      <c r="F8134">
        <v>2.7752909579230101E-2</v>
      </c>
      <c r="G8134">
        <v>93</v>
      </c>
    </row>
    <row r="8135" spans="1:7" x14ac:dyDescent="0.25">
      <c r="A8135">
        <v>7022</v>
      </c>
      <c r="B8135" t="s">
        <v>744</v>
      </c>
      <c r="C8135" t="s">
        <v>733</v>
      </c>
      <c r="D8135" t="s">
        <v>8250</v>
      </c>
      <c r="E8135">
        <v>418000</v>
      </c>
      <c r="F8135">
        <v>-2.1077283372365301E-2</v>
      </c>
      <c r="G8135">
        <v>113</v>
      </c>
    </row>
    <row r="8136" spans="1:7" x14ac:dyDescent="0.25">
      <c r="A8136">
        <v>13148</v>
      </c>
      <c r="B8136" t="s">
        <v>7864</v>
      </c>
      <c r="C8136" t="s">
        <v>1075</v>
      </c>
      <c r="D8136" t="s">
        <v>7864</v>
      </c>
      <c r="E8136">
        <v>108000</v>
      </c>
      <c r="F8136">
        <v>1.4084507042253501E-2</v>
      </c>
      <c r="G8136">
        <v>0</v>
      </c>
    </row>
    <row r="8137" spans="1:7" x14ac:dyDescent="0.25">
      <c r="A8137">
        <v>66611</v>
      </c>
      <c r="B8137" t="s">
        <v>4487</v>
      </c>
      <c r="C8137" t="s">
        <v>5958</v>
      </c>
      <c r="D8137" t="s">
        <v>4487</v>
      </c>
      <c r="E8137">
        <v>80400</v>
      </c>
      <c r="F8137">
        <v>4.2801556420233498E-2</v>
      </c>
      <c r="G8137">
        <v>57</v>
      </c>
    </row>
    <row r="8138" spans="1:7" x14ac:dyDescent="0.25">
      <c r="A8138">
        <v>40242</v>
      </c>
      <c r="B8138" t="s">
        <v>3823</v>
      </c>
      <c r="C8138" t="s">
        <v>4016</v>
      </c>
      <c r="D8138" t="s">
        <v>8319</v>
      </c>
      <c r="E8138">
        <v>224500</v>
      </c>
      <c r="F8138">
        <v>4.8575432041102297E-2</v>
      </c>
      <c r="G8138">
        <v>63</v>
      </c>
    </row>
    <row r="8139" spans="1:7" x14ac:dyDescent="0.25">
      <c r="A8139">
        <v>8863</v>
      </c>
      <c r="B8139" t="s">
        <v>719</v>
      </c>
      <c r="C8139" t="s">
        <v>733</v>
      </c>
      <c r="D8139" t="s">
        <v>8250</v>
      </c>
      <c r="E8139">
        <v>279100</v>
      </c>
      <c r="F8139">
        <v>-4.41780821917808E-2</v>
      </c>
      <c r="G8139">
        <v>89</v>
      </c>
    </row>
    <row r="8140" spans="1:7" x14ac:dyDescent="0.25">
      <c r="A8140">
        <v>35769</v>
      </c>
      <c r="B8140" t="s">
        <v>9306</v>
      </c>
      <c r="C8140" t="s">
        <v>3568</v>
      </c>
      <c r="D8140" t="s">
        <v>9306</v>
      </c>
      <c r="E8140">
        <v>150100</v>
      </c>
      <c r="F8140">
        <v>6.0321715817694401E-3</v>
      </c>
      <c r="G8140">
        <v>0</v>
      </c>
    </row>
    <row r="8141" spans="1:7" x14ac:dyDescent="0.25">
      <c r="A8141">
        <v>63124</v>
      </c>
      <c r="B8141" t="s">
        <v>5843</v>
      </c>
      <c r="C8141" t="s">
        <v>5817</v>
      </c>
      <c r="D8141" t="s">
        <v>8263</v>
      </c>
      <c r="E8141">
        <v>821900</v>
      </c>
      <c r="F8141">
        <v>1.7580784944905298E-2</v>
      </c>
      <c r="G8141">
        <v>66</v>
      </c>
    </row>
    <row r="8142" spans="1:7" x14ac:dyDescent="0.25">
      <c r="A8142">
        <v>10980</v>
      </c>
      <c r="B8142" t="s">
        <v>1128</v>
      </c>
      <c r="C8142" t="s">
        <v>1075</v>
      </c>
      <c r="D8142" t="s">
        <v>8250</v>
      </c>
      <c r="E8142">
        <v>367800</v>
      </c>
      <c r="F8142">
        <v>1.35023422430422E-2</v>
      </c>
      <c r="G8142">
        <v>102</v>
      </c>
    </row>
    <row r="8143" spans="1:7" x14ac:dyDescent="0.25">
      <c r="A8143">
        <v>63117</v>
      </c>
      <c r="B8143" t="s">
        <v>4228</v>
      </c>
      <c r="C8143" t="s">
        <v>5817</v>
      </c>
      <c r="D8143" t="s">
        <v>8263</v>
      </c>
      <c r="E8143">
        <v>268100</v>
      </c>
      <c r="F8143">
        <v>1.0173323285606601E-2</v>
      </c>
      <c r="G8143">
        <v>68</v>
      </c>
    </row>
    <row r="8144" spans="1:7" x14ac:dyDescent="0.25">
      <c r="A8144">
        <v>50112</v>
      </c>
      <c r="B8144" t="s">
        <v>4956</v>
      </c>
      <c r="C8144" t="s">
        <v>4942</v>
      </c>
      <c r="E8144">
        <v>151300</v>
      </c>
      <c r="F8144">
        <v>1.68010752688172E-2</v>
      </c>
      <c r="G8144">
        <v>79</v>
      </c>
    </row>
    <row r="8145" spans="1:7" x14ac:dyDescent="0.25">
      <c r="A8145">
        <v>27025</v>
      </c>
      <c r="B8145" t="s">
        <v>558</v>
      </c>
      <c r="C8145" t="s">
        <v>2564</v>
      </c>
      <c r="D8145" t="s">
        <v>8289</v>
      </c>
      <c r="E8145">
        <v>100800</v>
      </c>
      <c r="F8145">
        <v>0.22033898305084701</v>
      </c>
      <c r="G8145">
        <v>107</v>
      </c>
    </row>
    <row r="8146" spans="1:7" x14ac:dyDescent="0.25">
      <c r="A8146">
        <v>29401</v>
      </c>
      <c r="B8146" t="s">
        <v>1740</v>
      </c>
      <c r="C8146" t="s">
        <v>2868</v>
      </c>
      <c r="D8146" t="s">
        <v>8301</v>
      </c>
      <c r="E8146">
        <v>906400</v>
      </c>
      <c r="F8146">
        <v>-4.2771147956489598E-2</v>
      </c>
      <c r="G8146">
        <v>88</v>
      </c>
    </row>
    <row r="8147" spans="1:7" x14ac:dyDescent="0.25">
      <c r="A8147">
        <v>19004</v>
      </c>
      <c r="B8147" t="s">
        <v>1950</v>
      </c>
      <c r="C8147" t="s">
        <v>1538</v>
      </c>
      <c r="D8147" t="s">
        <v>8293</v>
      </c>
      <c r="E8147">
        <v>520500</v>
      </c>
      <c r="F8147">
        <v>1.2252042007001199E-2</v>
      </c>
      <c r="G8147">
        <v>103</v>
      </c>
    </row>
    <row r="8148" spans="1:7" x14ac:dyDescent="0.25">
      <c r="A8148">
        <v>69341</v>
      </c>
      <c r="B8148" t="s">
        <v>6086</v>
      </c>
      <c r="C8148" t="s">
        <v>6064</v>
      </c>
      <c r="D8148" t="s">
        <v>6089</v>
      </c>
      <c r="E8148">
        <v>137900</v>
      </c>
      <c r="F8148">
        <v>4.1540785498489399E-2</v>
      </c>
      <c r="G8148">
        <v>73</v>
      </c>
    </row>
    <row r="8149" spans="1:7" x14ac:dyDescent="0.25">
      <c r="A8149">
        <v>8318</v>
      </c>
      <c r="B8149" t="s">
        <v>999</v>
      </c>
      <c r="C8149" t="s">
        <v>733</v>
      </c>
      <c r="D8149" t="s">
        <v>8293</v>
      </c>
      <c r="E8149">
        <v>175600</v>
      </c>
      <c r="F8149">
        <v>-0.103166496424923</v>
      </c>
      <c r="G8149">
        <v>134</v>
      </c>
    </row>
    <row r="8150" spans="1:7" x14ac:dyDescent="0.25">
      <c r="A8150">
        <v>35223</v>
      </c>
      <c r="B8150" t="s">
        <v>3605</v>
      </c>
      <c r="C8150" t="s">
        <v>3568</v>
      </c>
      <c r="D8150" t="s">
        <v>8299</v>
      </c>
      <c r="E8150">
        <v>540800</v>
      </c>
      <c r="F8150">
        <v>5.8938711572351699E-2</v>
      </c>
      <c r="G8150">
        <v>73</v>
      </c>
    </row>
    <row r="8151" spans="1:7" x14ac:dyDescent="0.25">
      <c r="A8151">
        <v>66224</v>
      </c>
      <c r="B8151" t="s">
        <v>5984</v>
      </c>
      <c r="C8151" t="s">
        <v>5958</v>
      </c>
      <c r="D8151" t="s">
        <v>5890</v>
      </c>
      <c r="E8151">
        <v>500500</v>
      </c>
      <c r="F8151">
        <v>2.5614754098360702E-2</v>
      </c>
      <c r="G8151">
        <v>83.5</v>
      </c>
    </row>
    <row r="8152" spans="1:7" x14ac:dyDescent="0.25">
      <c r="A8152">
        <v>64501</v>
      </c>
      <c r="B8152" t="s">
        <v>4793</v>
      </c>
      <c r="C8152" t="s">
        <v>5817</v>
      </c>
      <c r="D8152" t="s">
        <v>8435</v>
      </c>
      <c r="E8152">
        <v>70900</v>
      </c>
      <c r="F8152">
        <v>0.13621794871794901</v>
      </c>
      <c r="G8152">
        <v>63</v>
      </c>
    </row>
    <row r="8153" spans="1:7" x14ac:dyDescent="0.25">
      <c r="A8153">
        <v>28333</v>
      </c>
      <c r="B8153" t="s">
        <v>219</v>
      </c>
      <c r="C8153" t="s">
        <v>2564</v>
      </c>
      <c r="D8153" t="s">
        <v>2639</v>
      </c>
      <c r="E8153">
        <v>70400</v>
      </c>
      <c r="F8153">
        <v>-0.10432569974554699</v>
      </c>
      <c r="G8153">
        <v>69</v>
      </c>
    </row>
    <row r="8154" spans="1:7" x14ac:dyDescent="0.25">
      <c r="A8154">
        <v>86413</v>
      </c>
      <c r="B8154" t="s">
        <v>5347</v>
      </c>
      <c r="C8154" t="s">
        <v>6743</v>
      </c>
      <c r="D8154" t="s">
        <v>8385</v>
      </c>
      <c r="E8154">
        <v>143000</v>
      </c>
      <c r="F8154">
        <v>0.114575214341387</v>
      </c>
      <c r="G8154">
        <v>90.5</v>
      </c>
    </row>
    <row r="8155" spans="1:7" x14ac:dyDescent="0.25">
      <c r="A8155">
        <v>36613</v>
      </c>
      <c r="B8155" t="s">
        <v>3681</v>
      </c>
      <c r="C8155" t="s">
        <v>3568</v>
      </c>
      <c r="D8155" t="s">
        <v>3679</v>
      </c>
      <c r="E8155">
        <v>99400</v>
      </c>
      <c r="F8155">
        <v>-6.0000000000000001E-3</v>
      </c>
      <c r="G8155">
        <v>91</v>
      </c>
    </row>
    <row r="8156" spans="1:7" x14ac:dyDescent="0.25">
      <c r="A8156">
        <v>78336</v>
      </c>
      <c r="B8156" t="s">
        <v>8503</v>
      </c>
      <c r="C8156" t="s">
        <v>6396</v>
      </c>
      <c r="D8156" t="s">
        <v>8363</v>
      </c>
      <c r="E8156">
        <v>156900</v>
      </c>
      <c r="F8156">
        <v>8.8072122052704593E-2</v>
      </c>
      <c r="G8156">
        <v>0</v>
      </c>
    </row>
    <row r="8157" spans="1:7" x14ac:dyDescent="0.25">
      <c r="A8157">
        <v>83350</v>
      </c>
      <c r="B8157" t="s">
        <v>6647</v>
      </c>
      <c r="C8157" t="s">
        <v>6625</v>
      </c>
      <c r="D8157" t="s">
        <v>6639</v>
      </c>
      <c r="E8157">
        <v>162700</v>
      </c>
      <c r="F8157">
        <v>8.7566844919786099E-2</v>
      </c>
      <c r="G8157">
        <v>67</v>
      </c>
    </row>
    <row r="8158" spans="1:7" x14ac:dyDescent="0.25">
      <c r="A8158">
        <v>8004</v>
      </c>
      <c r="B8158" t="s">
        <v>920</v>
      </c>
      <c r="C8158" t="s">
        <v>733</v>
      </c>
      <c r="D8158" t="s">
        <v>8293</v>
      </c>
      <c r="E8158">
        <v>177100</v>
      </c>
      <c r="F8158">
        <v>-1.33704735376045E-2</v>
      </c>
      <c r="G8158">
        <v>122</v>
      </c>
    </row>
    <row r="8159" spans="1:7" x14ac:dyDescent="0.25">
      <c r="A8159">
        <v>11742</v>
      </c>
      <c r="B8159" t="s">
        <v>1188</v>
      </c>
      <c r="C8159" t="s">
        <v>1075</v>
      </c>
      <c r="D8159" t="s">
        <v>8250</v>
      </c>
      <c r="E8159">
        <v>382200</v>
      </c>
      <c r="F8159">
        <v>0.103986135181976</v>
      </c>
      <c r="G8159">
        <v>111</v>
      </c>
    </row>
    <row r="8160" spans="1:7" x14ac:dyDescent="0.25">
      <c r="A8160">
        <v>89441</v>
      </c>
      <c r="B8160" t="s">
        <v>6858</v>
      </c>
      <c r="C8160" t="s">
        <v>6849</v>
      </c>
      <c r="D8160" t="s">
        <v>6864</v>
      </c>
      <c r="E8160">
        <v>431700</v>
      </c>
      <c r="F8160">
        <v>2.6879162702188399E-2</v>
      </c>
      <c r="G8160">
        <v>50</v>
      </c>
    </row>
    <row r="8161" spans="1:7" x14ac:dyDescent="0.25">
      <c r="A8161">
        <v>2563</v>
      </c>
      <c r="B8161" t="s">
        <v>373</v>
      </c>
      <c r="C8161" t="s">
        <v>106</v>
      </c>
      <c r="D8161" t="s">
        <v>8416</v>
      </c>
      <c r="E8161">
        <v>389400</v>
      </c>
      <c r="F8161">
        <v>2.1243115656963001E-2</v>
      </c>
      <c r="G8161">
        <v>89</v>
      </c>
    </row>
    <row r="8162" spans="1:7" x14ac:dyDescent="0.25">
      <c r="A8162">
        <v>35043</v>
      </c>
      <c r="B8162" t="s">
        <v>321</v>
      </c>
      <c r="C8162" t="s">
        <v>3568</v>
      </c>
      <c r="D8162" t="s">
        <v>8299</v>
      </c>
      <c r="E8162">
        <v>248100</v>
      </c>
      <c r="F8162">
        <v>3.33194502290712E-2</v>
      </c>
      <c r="G8162">
        <v>82.5</v>
      </c>
    </row>
    <row r="8163" spans="1:7" x14ac:dyDescent="0.25">
      <c r="A8163">
        <v>50588</v>
      </c>
      <c r="B8163" t="s">
        <v>9192</v>
      </c>
      <c r="C8163" t="s">
        <v>4942</v>
      </c>
      <c r="D8163" t="s">
        <v>9192</v>
      </c>
      <c r="E8163">
        <v>124800</v>
      </c>
      <c r="F8163">
        <v>6.3032367972742795E-2</v>
      </c>
      <c r="G8163">
        <v>0</v>
      </c>
    </row>
    <row r="8164" spans="1:7" x14ac:dyDescent="0.25">
      <c r="A8164">
        <v>95073</v>
      </c>
      <c r="B8164" t="s">
        <v>7238</v>
      </c>
      <c r="C8164" t="s">
        <v>99</v>
      </c>
      <c r="D8164" t="s">
        <v>8308</v>
      </c>
      <c r="E8164">
        <v>911400</v>
      </c>
      <c r="F8164">
        <v>-1.1925411968777101E-2</v>
      </c>
      <c r="G8164">
        <v>57</v>
      </c>
    </row>
    <row r="8165" spans="1:7" x14ac:dyDescent="0.25">
      <c r="A8165">
        <v>89508</v>
      </c>
      <c r="B8165" t="s">
        <v>7708</v>
      </c>
      <c r="C8165" t="s">
        <v>6849</v>
      </c>
      <c r="D8165" t="s">
        <v>6864</v>
      </c>
      <c r="E8165">
        <v>323500</v>
      </c>
      <c r="F8165">
        <v>6.1351706036745397E-2</v>
      </c>
      <c r="G8165">
        <v>64</v>
      </c>
    </row>
    <row r="8166" spans="1:7" x14ac:dyDescent="0.25">
      <c r="A8166">
        <v>33972</v>
      </c>
      <c r="B8166" t="s">
        <v>3494</v>
      </c>
      <c r="C8166" t="s">
        <v>3212</v>
      </c>
      <c r="D8166" t="s">
        <v>8280</v>
      </c>
      <c r="E8166">
        <v>189900</v>
      </c>
      <c r="F8166">
        <v>3.4877384196185302E-2</v>
      </c>
      <c r="G8166">
        <v>91</v>
      </c>
    </row>
    <row r="8167" spans="1:7" x14ac:dyDescent="0.25">
      <c r="A8167">
        <v>33976</v>
      </c>
      <c r="B8167" t="s">
        <v>3494</v>
      </c>
      <c r="C8167" t="s">
        <v>3212</v>
      </c>
      <c r="D8167" t="s">
        <v>8280</v>
      </c>
      <c r="E8167">
        <v>174100</v>
      </c>
      <c r="F8167">
        <v>5.7073466909532501E-2</v>
      </c>
      <c r="G8167">
        <v>77</v>
      </c>
    </row>
    <row r="8168" spans="1:7" x14ac:dyDescent="0.25">
      <c r="A8168">
        <v>61523</v>
      </c>
      <c r="B8168" t="s">
        <v>4380</v>
      </c>
      <c r="C8168" t="s">
        <v>5519</v>
      </c>
      <c r="D8168" t="s">
        <v>5722</v>
      </c>
      <c r="E8168">
        <v>116600</v>
      </c>
      <c r="F8168">
        <v>-1.93439865433137E-2</v>
      </c>
      <c r="G8168">
        <v>91</v>
      </c>
    </row>
    <row r="8169" spans="1:7" x14ac:dyDescent="0.25">
      <c r="A8169">
        <v>58301</v>
      </c>
      <c r="B8169" t="s">
        <v>5480</v>
      </c>
      <c r="C8169" t="s">
        <v>5471</v>
      </c>
      <c r="E8169">
        <v>159800</v>
      </c>
      <c r="F8169">
        <v>0.10511756569847901</v>
      </c>
      <c r="G8169">
        <v>0</v>
      </c>
    </row>
    <row r="8170" spans="1:7" x14ac:dyDescent="0.25">
      <c r="A8170">
        <v>61548</v>
      </c>
      <c r="B8170" t="s">
        <v>4152</v>
      </c>
      <c r="C8170" t="s">
        <v>5519</v>
      </c>
      <c r="D8170" t="s">
        <v>5722</v>
      </c>
      <c r="E8170">
        <v>210100</v>
      </c>
      <c r="F8170">
        <v>0.11993603411513901</v>
      </c>
      <c r="G8170">
        <v>108</v>
      </c>
    </row>
    <row r="8171" spans="1:7" x14ac:dyDescent="0.25">
      <c r="A8171">
        <v>3909</v>
      </c>
      <c r="B8171" t="s">
        <v>576</v>
      </c>
      <c r="C8171" t="s">
        <v>575</v>
      </c>
      <c r="D8171" t="s">
        <v>8395</v>
      </c>
      <c r="E8171">
        <v>432300</v>
      </c>
      <c r="F8171">
        <v>5.59355153883732E-2</v>
      </c>
      <c r="G8171">
        <v>82</v>
      </c>
    </row>
    <row r="8172" spans="1:7" x14ac:dyDescent="0.25">
      <c r="A8172">
        <v>20166</v>
      </c>
      <c r="B8172" t="s">
        <v>216</v>
      </c>
      <c r="C8172" t="s">
        <v>2066</v>
      </c>
      <c r="D8172" t="s">
        <v>8259</v>
      </c>
      <c r="E8172">
        <v>407600</v>
      </c>
      <c r="F8172">
        <v>3.2944754181449598E-2</v>
      </c>
      <c r="G8172">
        <v>54</v>
      </c>
    </row>
    <row r="8173" spans="1:7" x14ac:dyDescent="0.25">
      <c r="A8173">
        <v>34240</v>
      </c>
      <c r="B8173" t="s">
        <v>3511</v>
      </c>
      <c r="C8173" t="s">
        <v>3212</v>
      </c>
      <c r="D8173" t="s">
        <v>8311</v>
      </c>
      <c r="E8173">
        <v>432500</v>
      </c>
      <c r="F8173">
        <v>2.6097271648873099E-2</v>
      </c>
      <c r="G8173">
        <v>159</v>
      </c>
    </row>
    <row r="8174" spans="1:7" x14ac:dyDescent="0.25">
      <c r="A8174">
        <v>71052</v>
      </c>
      <c r="B8174" t="s">
        <v>303</v>
      </c>
      <c r="C8174" t="s">
        <v>6091</v>
      </c>
      <c r="D8174" t="s">
        <v>8450</v>
      </c>
      <c r="E8174">
        <v>52200</v>
      </c>
      <c r="F8174">
        <v>1.9193857965451101E-3</v>
      </c>
      <c r="G8174">
        <v>106</v>
      </c>
    </row>
    <row r="8175" spans="1:7" x14ac:dyDescent="0.25">
      <c r="A8175">
        <v>65809</v>
      </c>
      <c r="B8175" t="s">
        <v>144</v>
      </c>
      <c r="C8175" t="s">
        <v>5817</v>
      </c>
      <c r="D8175" t="s">
        <v>144</v>
      </c>
      <c r="E8175">
        <v>284000</v>
      </c>
      <c r="F8175">
        <v>1.03166133048737E-2</v>
      </c>
      <c r="G8175">
        <v>89.5</v>
      </c>
    </row>
    <row r="8176" spans="1:7" x14ac:dyDescent="0.25">
      <c r="A8176">
        <v>29829</v>
      </c>
      <c r="B8176" t="s">
        <v>2978</v>
      </c>
      <c r="C8176" t="s">
        <v>2868</v>
      </c>
      <c r="D8176" t="s">
        <v>8325</v>
      </c>
      <c r="E8176">
        <v>122100</v>
      </c>
      <c r="F8176">
        <v>2.9510961214165299E-2</v>
      </c>
      <c r="G8176">
        <v>85</v>
      </c>
    </row>
    <row r="8177" spans="1:7" x14ac:dyDescent="0.25">
      <c r="A8177">
        <v>14625</v>
      </c>
      <c r="B8177" t="s">
        <v>1504</v>
      </c>
      <c r="C8177" t="s">
        <v>1075</v>
      </c>
      <c r="D8177" t="s">
        <v>403</v>
      </c>
      <c r="E8177">
        <v>199100</v>
      </c>
      <c r="F8177">
        <v>5.2882072977260698E-2</v>
      </c>
      <c r="G8177">
        <v>74</v>
      </c>
    </row>
    <row r="8178" spans="1:7" x14ac:dyDescent="0.25">
      <c r="A8178">
        <v>28723</v>
      </c>
      <c r="B8178" t="s">
        <v>2839</v>
      </c>
      <c r="C8178" t="s">
        <v>2564</v>
      </c>
      <c r="D8178" t="s">
        <v>2839</v>
      </c>
      <c r="E8178">
        <v>205500</v>
      </c>
      <c r="F8178">
        <v>8.7877183695076799E-2</v>
      </c>
      <c r="G8178">
        <v>121</v>
      </c>
    </row>
    <row r="8179" spans="1:7" x14ac:dyDescent="0.25">
      <c r="A8179">
        <v>32908</v>
      </c>
      <c r="B8179" t="s">
        <v>3333</v>
      </c>
      <c r="C8179" t="s">
        <v>3212</v>
      </c>
      <c r="D8179" t="s">
        <v>8345</v>
      </c>
      <c r="E8179">
        <v>187700</v>
      </c>
      <c r="F8179">
        <v>3.5300606729178202E-2</v>
      </c>
      <c r="G8179">
        <v>85</v>
      </c>
    </row>
    <row r="8180" spans="1:7" x14ac:dyDescent="0.25">
      <c r="A8180">
        <v>16354</v>
      </c>
      <c r="B8180" t="s">
        <v>1699</v>
      </c>
      <c r="C8180" t="s">
        <v>1538</v>
      </c>
      <c r="D8180" t="s">
        <v>1698</v>
      </c>
      <c r="E8180">
        <v>69900</v>
      </c>
      <c r="F8180">
        <v>7.8703703703703706E-2</v>
      </c>
      <c r="G8180">
        <v>102</v>
      </c>
    </row>
    <row r="8181" spans="1:7" x14ac:dyDescent="0.25">
      <c r="A8181">
        <v>20781</v>
      </c>
      <c r="B8181" t="s">
        <v>2146</v>
      </c>
      <c r="C8181" t="s">
        <v>101</v>
      </c>
      <c r="D8181" t="s">
        <v>8259</v>
      </c>
      <c r="E8181">
        <v>334500</v>
      </c>
      <c r="F8181">
        <v>1.0574018126888201E-2</v>
      </c>
      <c r="G8181">
        <v>77.5</v>
      </c>
    </row>
    <row r="8182" spans="1:7" x14ac:dyDescent="0.25">
      <c r="A8182">
        <v>44471</v>
      </c>
      <c r="B8182" t="s">
        <v>4278</v>
      </c>
      <c r="C8182" t="s">
        <v>4080</v>
      </c>
      <c r="D8182" t="s">
        <v>8379</v>
      </c>
      <c r="E8182">
        <v>61600</v>
      </c>
      <c r="F8182">
        <v>3.87858347386172E-2</v>
      </c>
      <c r="G8182">
        <v>70</v>
      </c>
    </row>
    <row r="8183" spans="1:7" x14ac:dyDescent="0.25">
      <c r="A8183">
        <v>70529</v>
      </c>
      <c r="B8183" t="s">
        <v>6138</v>
      </c>
      <c r="C8183" t="s">
        <v>6091</v>
      </c>
      <c r="D8183" t="s">
        <v>899</v>
      </c>
      <c r="E8183">
        <v>136600</v>
      </c>
      <c r="F8183">
        <v>-4.7419804741980501E-2</v>
      </c>
      <c r="G8183">
        <v>107</v>
      </c>
    </row>
    <row r="8184" spans="1:7" x14ac:dyDescent="0.25">
      <c r="A8184">
        <v>76230</v>
      </c>
      <c r="B8184" t="s">
        <v>2125</v>
      </c>
      <c r="C8184" t="s">
        <v>6396</v>
      </c>
      <c r="E8184">
        <v>110300</v>
      </c>
      <c r="F8184">
        <v>1.09990834097159E-2</v>
      </c>
      <c r="G8184">
        <v>0</v>
      </c>
    </row>
    <row r="8185" spans="1:7" x14ac:dyDescent="0.25">
      <c r="A8185">
        <v>8512</v>
      </c>
      <c r="B8185" t="s">
        <v>1011</v>
      </c>
      <c r="C8185" t="s">
        <v>733</v>
      </c>
      <c r="D8185" t="s">
        <v>8250</v>
      </c>
      <c r="E8185">
        <v>458400</v>
      </c>
      <c r="F8185">
        <v>1.30386740331492E-2</v>
      </c>
      <c r="G8185">
        <v>106</v>
      </c>
    </row>
    <row r="8186" spans="1:7" x14ac:dyDescent="0.25">
      <c r="A8186">
        <v>45806</v>
      </c>
      <c r="B8186" t="s">
        <v>4391</v>
      </c>
      <c r="C8186" t="s">
        <v>4080</v>
      </c>
      <c r="D8186" t="s">
        <v>1497</v>
      </c>
      <c r="E8186">
        <v>131200</v>
      </c>
      <c r="F8186">
        <v>8.1615828524319894E-2</v>
      </c>
      <c r="G8186">
        <v>72</v>
      </c>
    </row>
    <row r="8187" spans="1:7" x14ac:dyDescent="0.25">
      <c r="A8187">
        <v>62918</v>
      </c>
      <c r="B8187" t="s">
        <v>5812</v>
      </c>
      <c r="C8187" t="s">
        <v>5519</v>
      </c>
      <c r="D8187" t="s">
        <v>8482</v>
      </c>
      <c r="E8187">
        <v>114800</v>
      </c>
      <c r="F8187">
        <v>7.9016681299385397E-3</v>
      </c>
      <c r="G8187">
        <v>113.5</v>
      </c>
    </row>
    <row r="8188" spans="1:7" x14ac:dyDescent="0.25">
      <c r="A8188">
        <v>74023</v>
      </c>
      <c r="B8188" t="s">
        <v>6326</v>
      </c>
      <c r="C8188" t="s">
        <v>6269</v>
      </c>
      <c r="D8188" t="s">
        <v>5293</v>
      </c>
      <c r="E8188">
        <v>82600</v>
      </c>
      <c r="F8188">
        <v>2.7363184079602001E-2</v>
      </c>
      <c r="G8188">
        <v>77</v>
      </c>
    </row>
    <row r="8189" spans="1:7" x14ac:dyDescent="0.25">
      <c r="A8189">
        <v>33540</v>
      </c>
      <c r="B8189" t="s">
        <v>3431</v>
      </c>
      <c r="C8189" t="s">
        <v>3212</v>
      </c>
      <c r="D8189" t="s">
        <v>8283</v>
      </c>
      <c r="E8189">
        <v>166200</v>
      </c>
      <c r="F8189">
        <v>8.1327260897852999E-2</v>
      </c>
      <c r="G8189">
        <v>78</v>
      </c>
    </row>
    <row r="8190" spans="1:7" x14ac:dyDescent="0.25">
      <c r="A8190">
        <v>27601</v>
      </c>
      <c r="B8190" t="s">
        <v>2660</v>
      </c>
      <c r="C8190" t="s">
        <v>2564</v>
      </c>
      <c r="D8190" t="s">
        <v>2660</v>
      </c>
      <c r="E8190">
        <v>324400</v>
      </c>
      <c r="F8190">
        <v>0.106034776679168</v>
      </c>
      <c r="G8190">
        <v>53</v>
      </c>
    </row>
    <row r="8191" spans="1:7" x14ac:dyDescent="0.25">
      <c r="A8191">
        <v>93212</v>
      </c>
      <c r="B8191" t="s">
        <v>7075</v>
      </c>
      <c r="C8191" t="s">
        <v>99</v>
      </c>
      <c r="D8191" t="s">
        <v>8305</v>
      </c>
      <c r="E8191">
        <v>149000</v>
      </c>
      <c r="F8191">
        <v>6.2009978617248801E-2</v>
      </c>
      <c r="G8191">
        <v>64.5</v>
      </c>
    </row>
    <row r="8192" spans="1:7" x14ac:dyDescent="0.25">
      <c r="A8192">
        <v>34217</v>
      </c>
      <c r="B8192" t="s">
        <v>3506</v>
      </c>
      <c r="C8192" t="s">
        <v>3212</v>
      </c>
      <c r="D8192" t="s">
        <v>8311</v>
      </c>
      <c r="E8192">
        <v>580900</v>
      </c>
      <c r="F8192">
        <v>1.9301631865239501E-2</v>
      </c>
      <c r="G8192">
        <v>182</v>
      </c>
    </row>
    <row r="8193" spans="1:7" x14ac:dyDescent="0.25">
      <c r="A8193">
        <v>81505</v>
      </c>
      <c r="B8193" t="s">
        <v>3859</v>
      </c>
      <c r="C8193" t="s">
        <v>6509</v>
      </c>
      <c r="D8193" t="s">
        <v>3859</v>
      </c>
      <c r="E8193">
        <v>296600</v>
      </c>
      <c r="F8193">
        <v>6.6522833513124796E-2</v>
      </c>
      <c r="G8193">
        <v>60</v>
      </c>
    </row>
    <row r="8194" spans="1:7" x14ac:dyDescent="0.25">
      <c r="A8194">
        <v>16901</v>
      </c>
      <c r="B8194" t="s">
        <v>1740</v>
      </c>
      <c r="C8194" t="s">
        <v>1538</v>
      </c>
      <c r="E8194">
        <v>156100</v>
      </c>
      <c r="F8194">
        <v>5.04710632570659E-2</v>
      </c>
      <c r="G8194">
        <v>83.5</v>
      </c>
    </row>
    <row r="8195" spans="1:7" x14ac:dyDescent="0.25">
      <c r="A8195">
        <v>42345</v>
      </c>
      <c r="B8195" t="s">
        <v>419</v>
      </c>
      <c r="C8195" t="s">
        <v>4016</v>
      </c>
      <c r="D8195" t="s">
        <v>1651</v>
      </c>
      <c r="E8195">
        <v>94400</v>
      </c>
      <c r="F8195">
        <v>-1.0482180293501E-2</v>
      </c>
      <c r="G8195">
        <v>92.5</v>
      </c>
    </row>
    <row r="8196" spans="1:7" x14ac:dyDescent="0.25">
      <c r="A8196">
        <v>80621</v>
      </c>
      <c r="B8196" t="s">
        <v>6559</v>
      </c>
      <c r="C8196" t="s">
        <v>6509</v>
      </c>
      <c r="D8196" t="s">
        <v>6560</v>
      </c>
      <c r="E8196">
        <v>307600</v>
      </c>
      <c r="F8196">
        <v>6.3256135499481503E-2</v>
      </c>
      <c r="G8196">
        <v>56</v>
      </c>
    </row>
    <row r="8197" spans="1:7" x14ac:dyDescent="0.25">
      <c r="A8197">
        <v>30546</v>
      </c>
      <c r="B8197" t="s">
        <v>3096</v>
      </c>
      <c r="C8197" t="s">
        <v>2990</v>
      </c>
      <c r="E8197">
        <v>224300</v>
      </c>
      <c r="F8197">
        <v>0.17557651991614301</v>
      </c>
      <c r="G8197">
        <v>116.5</v>
      </c>
    </row>
    <row r="8198" spans="1:7" x14ac:dyDescent="0.25">
      <c r="A8198">
        <v>12586</v>
      </c>
      <c r="B8198" t="s">
        <v>1321</v>
      </c>
      <c r="C8198" t="s">
        <v>1075</v>
      </c>
      <c r="D8198" t="s">
        <v>8250</v>
      </c>
      <c r="E8198">
        <v>237300</v>
      </c>
      <c r="F8198">
        <v>8.3067092651757199E-2</v>
      </c>
      <c r="G8198">
        <v>124</v>
      </c>
    </row>
    <row r="8199" spans="1:7" x14ac:dyDescent="0.25">
      <c r="A8199">
        <v>29161</v>
      </c>
      <c r="B8199" t="s">
        <v>2894</v>
      </c>
      <c r="C8199" t="s">
        <v>2868</v>
      </c>
      <c r="D8199" t="s">
        <v>1013</v>
      </c>
      <c r="E8199">
        <v>78700</v>
      </c>
      <c r="F8199">
        <v>0.114730878186969</v>
      </c>
      <c r="G8199">
        <v>79</v>
      </c>
    </row>
    <row r="8200" spans="1:7" x14ac:dyDescent="0.25">
      <c r="A8200">
        <v>87020</v>
      </c>
      <c r="B8200" t="s">
        <v>8504</v>
      </c>
      <c r="C8200" t="s">
        <v>6816</v>
      </c>
      <c r="D8200" t="s">
        <v>8504</v>
      </c>
      <c r="E8200">
        <v>95700</v>
      </c>
      <c r="F8200">
        <v>-3.3333333333333298E-2</v>
      </c>
      <c r="G8200">
        <v>0</v>
      </c>
    </row>
    <row r="8201" spans="1:7" x14ac:dyDescent="0.25">
      <c r="A8201">
        <v>4412</v>
      </c>
      <c r="B8201" t="s">
        <v>630</v>
      </c>
      <c r="C8201" t="s">
        <v>575</v>
      </c>
      <c r="D8201" t="s">
        <v>627</v>
      </c>
      <c r="E8201">
        <v>167900</v>
      </c>
      <c r="F8201">
        <v>6.2658227848101294E-2</v>
      </c>
      <c r="G8201">
        <v>70</v>
      </c>
    </row>
    <row r="8202" spans="1:7" x14ac:dyDescent="0.25">
      <c r="A8202">
        <v>32814</v>
      </c>
      <c r="B8202" t="s">
        <v>3324</v>
      </c>
      <c r="C8202" t="s">
        <v>3212</v>
      </c>
      <c r="D8202" t="s">
        <v>8272</v>
      </c>
      <c r="E8202">
        <v>487600</v>
      </c>
      <c r="F8202">
        <v>3.2176121930567299E-2</v>
      </c>
      <c r="G8202">
        <v>71</v>
      </c>
    </row>
    <row r="8203" spans="1:7" x14ac:dyDescent="0.25">
      <c r="A8203">
        <v>7062</v>
      </c>
      <c r="B8203" t="s">
        <v>540</v>
      </c>
      <c r="C8203" t="s">
        <v>733</v>
      </c>
      <c r="D8203" t="s">
        <v>8250</v>
      </c>
      <c r="E8203">
        <v>258900</v>
      </c>
      <c r="F8203">
        <v>7.8750000000000001E-2</v>
      </c>
      <c r="G8203">
        <v>110</v>
      </c>
    </row>
    <row r="8204" spans="1:7" x14ac:dyDescent="0.25">
      <c r="A8204">
        <v>60523</v>
      </c>
      <c r="B8204" t="s">
        <v>5649</v>
      </c>
      <c r="C8204" t="s">
        <v>5519</v>
      </c>
      <c r="D8204" t="s">
        <v>8251</v>
      </c>
      <c r="E8204">
        <v>670700</v>
      </c>
      <c r="F8204">
        <v>-3.8285058789790702E-2</v>
      </c>
      <c r="G8204">
        <v>111</v>
      </c>
    </row>
    <row r="8205" spans="1:7" x14ac:dyDescent="0.25">
      <c r="A8205">
        <v>22827</v>
      </c>
      <c r="B8205" t="s">
        <v>2318</v>
      </c>
      <c r="C8205" t="s">
        <v>2066</v>
      </c>
      <c r="D8205" t="s">
        <v>2363</v>
      </c>
      <c r="E8205">
        <v>167100</v>
      </c>
      <c r="F8205">
        <v>6.3653723742838994E-2</v>
      </c>
      <c r="G8205">
        <v>81</v>
      </c>
    </row>
    <row r="8206" spans="1:7" x14ac:dyDescent="0.25">
      <c r="A8206">
        <v>92252</v>
      </c>
      <c r="B8206" t="s">
        <v>6986</v>
      </c>
      <c r="C8206" t="s">
        <v>99</v>
      </c>
      <c r="D8206" t="s">
        <v>8282</v>
      </c>
      <c r="E8206">
        <v>195600</v>
      </c>
      <c r="F8206">
        <v>8.6666666666666697E-2</v>
      </c>
      <c r="G8206">
        <v>84</v>
      </c>
    </row>
    <row r="8207" spans="1:7" x14ac:dyDescent="0.25">
      <c r="A8207">
        <v>32643</v>
      </c>
      <c r="B8207" t="s">
        <v>3297</v>
      </c>
      <c r="C8207" t="s">
        <v>3212</v>
      </c>
      <c r="D8207" t="s">
        <v>2081</v>
      </c>
      <c r="E8207">
        <v>180700</v>
      </c>
      <c r="F8207">
        <v>4.3905257076834202E-2</v>
      </c>
      <c r="G8207">
        <v>99</v>
      </c>
    </row>
    <row r="8208" spans="1:7" x14ac:dyDescent="0.25">
      <c r="A8208">
        <v>34428</v>
      </c>
      <c r="B8208" t="s">
        <v>3520</v>
      </c>
      <c r="C8208" t="s">
        <v>3212</v>
      </c>
      <c r="D8208" t="s">
        <v>8445</v>
      </c>
      <c r="E8208">
        <v>164900</v>
      </c>
      <c r="F8208">
        <v>3.9067422810333999E-2</v>
      </c>
      <c r="G8208">
        <v>78</v>
      </c>
    </row>
    <row r="8209" spans="1:7" x14ac:dyDescent="0.25">
      <c r="A8209">
        <v>95320</v>
      </c>
      <c r="B8209" t="s">
        <v>7252</v>
      </c>
      <c r="C8209" t="s">
        <v>99</v>
      </c>
      <c r="D8209" t="s">
        <v>8351</v>
      </c>
      <c r="E8209">
        <v>401300</v>
      </c>
      <c r="F8209">
        <v>2.8446950281906701E-2</v>
      </c>
      <c r="G8209">
        <v>58</v>
      </c>
    </row>
    <row r="8210" spans="1:7" x14ac:dyDescent="0.25">
      <c r="A8210">
        <v>64075</v>
      </c>
      <c r="B8210" t="s">
        <v>2898</v>
      </c>
      <c r="C8210" t="s">
        <v>5817</v>
      </c>
      <c r="D8210" t="s">
        <v>5890</v>
      </c>
      <c r="E8210">
        <v>157300</v>
      </c>
      <c r="F8210">
        <v>0.106966924700915</v>
      </c>
      <c r="G8210">
        <v>64</v>
      </c>
    </row>
    <row r="8211" spans="1:7" x14ac:dyDescent="0.25">
      <c r="A8211">
        <v>70544</v>
      </c>
      <c r="B8211" t="s">
        <v>6141</v>
      </c>
      <c r="C8211" t="s">
        <v>6091</v>
      </c>
      <c r="D8211" t="s">
        <v>6117</v>
      </c>
      <c r="E8211">
        <v>76900</v>
      </c>
      <c r="F8211">
        <v>5.7771664374140302E-2</v>
      </c>
      <c r="G8211">
        <v>108</v>
      </c>
    </row>
    <row r="8212" spans="1:7" x14ac:dyDescent="0.25">
      <c r="A8212">
        <v>47804</v>
      </c>
      <c r="B8212" t="s">
        <v>4614</v>
      </c>
      <c r="C8212" t="s">
        <v>4413</v>
      </c>
      <c r="D8212" t="s">
        <v>4614</v>
      </c>
      <c r="E8212">
        <v>64200</v>
      </c>
      <c r="F8212">
        <v>0.12041884816753901</v>
      </c>
      <c r="G8212">
        <v>0</v>
      </c>
    </row>
    <row r="8213" spans="1:7" x14ac:dyDescent="0.25">
      <c r="A8213">
        <v>30268</v>
      </c>
      <c r="B8213" t="s">
        <v>3057</v>
      </c>
      <c r="C8213" t="s">
        <v>2990</v>
      </c>
      <c r="D8213" t="s">
        <v>8261</v>
      </c>
      <c r="E8213">
        <v>161800</v>
      </c>
      <c r="F8213">
        <v>8.6635325721961004E-2</v>
      </c>
      <c r="G8213">
        <v>61</v>
      </c>
    </row>
    <row r="8214" spans="1:7" x14ac:dyDescent="0.25">
      <c r="A8214">
        <v>22960</v>
      </c>
      <c r="B8214" t="s">
        <v>175</v>
      </c>
      <c r="C8214" t="s">
        <v>2066</v>
      </c>
      <c r="E8214">
        <v>183000</v>
      </c>
      <c r="F8214">
        <v>2.7512633352049402E-2</v>
      </c>
      <c r="G8214">
        <v>104</v>
      </c>
    </row>
    <row r="8215" spans="1:7" x14ac:dyDescent="0.25">
      <c r="A8215">
        <v>20882</v>
      </c>
      <c r="B8215" t="s">
        <v>1905</v>
      </c>
      <c r="C8215" t="s">
        <v>101</v>
      </c>
      <c r="D8215" t="s">
        <v>8259</v>
      </c>
      <c r="E8215">
        <v>528200</v>
      </c>
      <c r="F8215">
        <v>-3.2777879509247397E-2</v>
      </c>
      <c r="G8215">
        <v>77</v>
      </c>
    </row>
    <row r="8216" spans="1:7" x14ac:dyDescent="0.25">
      <c r="A8216">
        <v>66226</v>
      </c>
      <c r="B8216" t="s">
        <v>5982</v>
      </c>
      <c r="C8216" t="s">
        <v>5958</v>
      </c>
      <c r="D8216" t="s">
        <v>5890</v>
      </c>
      <c r="E8216">
        <v>300700</v>
      </c>
      <c r="F8216">
        <v>3.9764868603042902E-2</v>
      </c>
      <c r="G8216">
        <v>51.5</v>
      </c>
    </row>
    <row r="8217" spans="1:7" x14ac:dyDescent="0.25">
      <c r="A8217">
        <v>36064</v>
      </c>
      <c r="B8217" t="s">
        <v>3646</v>
      </c>
      <c r="C8217" t="s">
        <v>3568</v>
      </c>
      <c r="D8217" t="s">
        <v>1008</v>
      </c>
      <c r="E8217">
        <v>266200</v>
      </c>
      <c r="F8217">
        <v>4.5151158225363197E-2</v>
      </c>
      <c r="G8217">
        <v>111</v>
      </c>
    </row>
    <row r="8218" spans="1:7" x14ac:dyDescent="0.25">
      <c r="A8218">
        <v>67219</v>
      </c>
      <c r="B8218" t="s">
        <v>6032</v>
      </c>
      <c r="C8218" t="s">
        <v>5958</v>
      </c>
      <c r="D8218" t="s">
        <v>6031</v>
      </c>
      <c r="E8218">
        <v>89200</v>
      </c>
      <c r="F8218">
        <v>4.2056074766355103E-2</v>
      </c>
      <c r="G8218">
        <v>74</v>
      </c>
    </row>
    <row r="8219" spans="1:7" x14ac:dyDescent="0.25">
      <c r="A8219">
        <v>98019</v>
      </c>
      <c r="B8219" t="s">
        <v>7526</v>
      </c>
      <c r="C8219" t="s">
        <v>7521</v>
      </c>
      <c r="D8219" t="s">
        <v>8268</v>
      </c>
      <c r="E8219">
        <v>605100</v>
      </c>
      <c r="F8219">
        <v>-8.6828309305373493E-3</v>
      </c>
      <c r="G8219">
        <v>71.5</v>
      </c>
    </row>
    <row r="8220" spans="1:7" x14ac:dyDescent="0.25">
      <c r="A8220">
        <v>23510</v>
      </c>
      <c r="B8220" t="s">
        <v>308</v>
      </c>
      <c r="C8220" t="s">
        <v>2066</v>
      </c>
      <c r="D8220" t="s">
        <v>8266</v>
      </c>
      <c r="E8220">
        <v>249900</v>
      </c>
      <c r="F8220">
        <v>2.7549342105263198E-2</v>
      </c>
      <c r="G8220">
        <v>78</v>
      </c>
    </row>
    <row r="8221" spans="1:7" x14ac:dyDescent="0.25">
      <c r="A8221">
        <v>62010</v>
      </c>
      <c r="B8221" t="s">
        <v>5758</v>
      </c>
      <c r="C8221" t="s">
        <v>5519</v>
      </c>
      <c r="D8221" t="s">
        <v>8263</v>
      </c>
      <c r="E8221">
        <v>126700</v>
      </c>
      <c r="F8221">
        <v>6.8296795952782499E-2</v>
      </c>
      <c r="G8221">
        <v>83</v>
      </c>
    </row>
    <row r="8222" spans="1:7" x14ac:dyDescent="0.25">
      <c r="A8222">
        <v>80549</v>
      </c>
      <c r="B8222" t="s">
        <v>3410</v>
      </c>
      <c r="C8222" t="s">
        <v>6509</v>
      </c>
      <c r="D8222" t="s">
        <v>6553</v>
      </c>
      <c r="E8222">
        <v>334100</v>
      </c>
      <c r="F8222">
        <v>2.8316405047707001E-2</v>
      </c>
      <c r="G8222">
        <v>56</v>
      </c>
    </row>
    <row r="8223" spans="1:7" x14ac:dyDescent="0.25">
      <c r="A8223">
        <v>98346</v>
      </c>
      <c r="B8223" t="s">
        <v>345</v>
      </c>
      <c r="C8223" t="s">
        <v>7521</v>
      </c>
      <c r="D8223" t="s">
        <v>8391</v>
      </c>
      <c r="E8223">
        <v>448800</v>
      </c>
      <c r="F8223">
        <v>4.25087108013937E-2</v>
      </c>
      <c r="G8223">
        <v>58</v>
      </c>
    </row>
    <row r="8224" spans="1:7" x14ac:dyDescent="0.25">
      <c r="A8224">
        <v>20695</v>
      </c>
      <c r="B8224" t="s">
        <v>1107</v>
      </c>
      <c r="C8224" t="s">
        <v>101</v>
      </c>
      <c r="D8224" t="s">
        <v>8259</v>
      </c>
      <c r="E8224">
        <v>345900</v>
      </c>
      <c r="F8224">
        <v>2.0353982300885001E-2</v>
      </c>
      <c r="G8224">
        <v>101</v>
      </c>
    </row>
    <row r="8225" spans="1:7" x14ac:dyDescent="0.25">
      <c r="A8225">
        <v>44044</v>
      </c>
      <c r="B8225" t="s">
        <v>202</v>
      </c>
      <c r="C8225" t="s">
        <v>4080</v>
      </c>
      <c r="D8225" t="s">
        <v>8270</v>
      </c>
      <c r="E8225">
        <v>161300</v>
      </c>
      <c r="F8225">
        <v>0</v>
      </c>
      <c r="G8225">
        <v>59</v>
      </c>
    </row>
    <row r="8226" spans="1:7" x14ac:dyDescent="0.25">
      <c r="A8226">
        <v>60410</v>
      </c>
      <c r="B8226" t="s">
        <v>5603</v>
      </c>
      <c r="C8226" t="s">
        <v>5519</v>
      </c>
      <c r="D8226" t="s">
        <v>8251</v>
      </c>
      <c r="E8226">
        <v>236200</v>
      </c>
      <c r="F8226">
        <v>2.69565217391304E-2</v>
      </c>
      <c r="G8226">
        <v>85</v>
      </c>
    </row>
    <row r="8227" spans="1:7" x14ac:dyDescent="0.25">
      <c r="A8227">
        <v>38060</v>
      </c>
      <c r="B8227" t="s">
        <v>639</v>
      </c>
      <c r="C8227" t="s">
        <v>3692</v>
      </c>
      <c r="D8227" t="s">
        <v>3852</v>
      </c>
      <c r="E8227">
        <v>211500</v>
      </c>
      <c r="F8227">
        <v>5.9088632949424097E-2</v>
      </c>
      <c r="G8227">
        <v>61</v>
      </c>
    </row>
    <row r="8228" spans="1:7" x14ac:dyDescent="0.25">
      <c r="A8228">
        <v>89109</v>
      </c>
      <c r="B8228" t="s">
        <v>6854</v>
      </c>
      <c r="C8228" t="s">
        <v>6849</v>
      </c>
      <c r="D8228" t="s">
        <v>8277</v>
      </c>
      <c r="E8228">
        <v>322700</v>
      </c>
      <c r="F8228">
        <v>-4.3001186239620397E-2</v>
      </c>
      <c r="G8228">
        <v>112</v>
      </c>
    </row>
    <row r="8229" spans="1:7" x14ac:dyDescent="0.25">
      <c r="A8229">
        <v>19540</v>
      </c>
      <c r="B8229" t="s">
        <v>2032</v>
      </c>
      <c r="C8229" t="s">
        <v>1538</v>
      </c>
      <c r="D8229" t="s">
        <v>261</v>
      </c>
      <c r="E8229">
        <v>233900</v>
      </c>
      <c r="F8229">
        <v>-4.6808510638297902E-3</v>
      </c>
      <c r="G8229">
        <v>78</v>
      </c>
    </row>
    <row r="8230" spans="1:7" x14ac:dyDescent="0.25">
      <c r="A8230">
        <v>49103</v>
      </c>
      <c r="B8230" t="s">
        <v>4801</v>
      </c>
      <c r="C8230" t="s">
        <v>4633</v>
      </c>
      <c r="D8230" t="s">
        <v>8377</v>
      </c>
      <c r="E8230">
        <v>153800</v>
      </c>
      <c r="F8230">
        <v>6.9541029207232305E-2</v>
      </c>
      <c r="G8230">
        <v>71</v>
      </c>
    </row>
    <row r="8231" spans="1:7" x14ac:dyDescent="0.25">
      <c r="A8231">
        <v>60712</v>
      </c>
      <c r="B8231" t="s">
        <v>5662</v>
      </c>
      <c r="C8231" t="s">
        <v>5519</v>
      </c>
      <c r="D8231" t="s">
        <v>8251</v>
      </c>
      <c r="E8231">
        <v>370300</v>
      </c>
      <c r="F8231">
        <v>-1.2533333333333301E-2</v>
      </c>
      <c r="G8231">
        <v>107</v>
      </c>
    </row>
    <row r="8232" spans="1:7" x14ac:dyDescent="0.25">
      <c r="A8232">
        <v>35906</v>
      </c>
      <c r="B8232" t="s">
        <v>3629</v>
      </c>
      <c r="C8232" t="s">
        <v>3568</v>
      </c>
      <c r="D8232" t="s">
        <v>3626</v>
      </c>
      <c r="E8232">
        <v>157000</v>
      </c>
      <c r="F8232">
        <v>5.0167224080267601E-2</v>
      </c>
      <c r="G8232">
        <v>93</v>
      </c>
    </row>
    <row r="8233" spans="1:7" x14ac:dyDescent="0.25">
      <c r="A8233">
        <v>33330</v>
      </c>
      <c r="B8233" t="s">
        <v>3402</v>
      </c>
      <c r="C8233" t="s">
        <v>3212</v>
      </c>
      <c r="D8233" t="s">
        <v>8265</v>
      </c>
      <c r="E8233">
        <v>620600</v>
      </c>
      <c r="F8233">
        <v>2.7313358715444502E-2</v>
      </c>
      <c r="G8233">
        <v>135</v>
      </c>
    </row>
    <row r="8234" spans="1:7" x14ac:dyDescent="0.25">
      <c r="A8234">
        <v>60176</v>
      </c>
      <c r="B8234" t="s">
        <v>5586</v>
      </c>
      <c r="C8234" t="s">
        <v>5519</v>
      </c>
      <c r="D8234" t="s">
        <v>8251</v>
      </c>
      <c r="E8234">
        <v>208300</v>
      </c>
      <c r="F8234">
        <v>2.91501976284585E-2</v>
      </c>
      <c r="G8234">
        <v>93</v>
      </c>
    </row>
    <row r="8235" spans="1:7" x14ac:dyDescent="0.25">
      <c r="A8235">
        <v>85344</v>
      </c>
      <c r="B8235" t="s">
        <v>6528</v>
      </c>
      <c r="C8235" t="s">
        <v>6743</v>
      </c>
      <c r="E8235">
        <v>225800</v>
      </c>
      <c r="F8235">
        <v>8.8717454194792697E-2</v>
      </c>
      <c r="G8235">
        <v>0</v>
      </c>
    </row>
    <row r="8236" spans="1:7" x14ac:dyDescent="0.25">
      <c r="A8236">
        <v>83669</v>
      </c>
      <c r="B8236" t="s">
        <v>6678</v>
      </c>
      <c r="C8236" t="s">
        <v>6625</v>
      </c>
      <c r="D8236" t="s">
        <v>8317</v>
      </c>
      <c r="E8236">
        <v>344300</v>
      </c>
      <c r="F8236">
        <v>9.7545425565827196E-2</v>
      </c>
      <c r="G8236">
        <v>58</v>
      </c>
    </row>
    <row r="8237" spans="1:7" x14ac:dyDescent="0.25">
      <c r="A8237">
        <v>8051</v>
      </c>
      <c r="B8237" t="s">
        <v>944</v>
      </c>
      <c r="C8237" t="s">
        <v>733</v>
      </c>
      <c r="D8237" t="s">
        <v>8293</v>
      </c>
      <c r="E8237">
        <v>165300</v>
      </c>
      <c r="F8237">
        <v>2.03703703703704E-2</v>
      </c>
      <c r="G8237">
        <v>114</v>
      </c>
    </row>
    <row r="8238" spans="1:7" x14ac:dyDescent="0.25">
      <c r="A8238">
        <v>60558</v>
      </c>
      <c r="B8238" t="s">
        <v>5658</v>
      </c>
      <c r="C8238" t="s">
        <v>5519</v>
      </c>
      <c r="D8238" t="s">
        <v>8251</v>
      </c>
      <c r="E8238">
        <v>521400</v>
      </c>
      <c r="F8238">
        <v>2.0152612013304601E-2</v>
      </c>
      <c r="G8238">
        <v>115.5</v>
      </c>
    </row>
    <row r="8239" spans="1:7" x14ac:dyDescent="0.25">
      <c r="A8239">
        <v>21047</v>
      </c>
      <c r="B8239" t="s">
        <v>2185</v>
      </c>
      <c r="C8239" t="s">
        <v>101</v>
      </c>
      <c r="D8239" t="s">
        <v>8267</v>
      </c>
      <c r="E8239">
        <v>397800</v>
      </c>
      <c r="F8239">
        <v>3.4590377113133897E-2</v>
      </c>
      <c r="G8239">
        <v>82</v>
      </c>
    </row>
    <row r="8240" spans="1:7" x14ac:dyDescent="0.25">
      <c r="A8240">
        <v>1082</v>
      </c>
      <c r="B8240" t="s">
        <v>137</v>
      </c>
      <c r="C8240" t="s">
        <v>106</v>
      </c>
      <c r="D8240" t="s">
        <v>144</v>
      </c>
      <c r="E8240">
        <v>204200</v>
      </c>
      <c r="F8240">
        <v>8.5015940488841701E-2</v>
      </c>
      <c r="G8240">
        <v>88</v>
      </c>
    </row>
    <row r="8241" spans="1:7" x14ac:dyDescent="0.25">
      <c r="A8241">
        <v>28778</v>
      </c>
      <c r="B8241" t="s">
        <v>2855</v>
      </c>
      <c r="C8241" t="s">
        <v>2564</v>
      </c>
      <c r="D8241" t="s">
        <v>2862</v>
      </c>
      <c r="E8241">
        <v>230200</v>
      </c>
      <c r="F8241">
        <v>2.67618198037467E-2</v>
      </c>
      <c r="G8241">
        <v>89</v>
      </c>
    </row>
    <row r="8242" spans="1:7" x14ac:dyDescent="0.25">
      <c r="A8242">
        <v>7932</v>
      </c>
      <c r="B8242" t="s">
        <v>913</v>
      </c>
      <c r="C8242" t="s">
        <v>733</v>
      </c>
      <c r="D8242" t="s">
        <v>8250</v>
      </c>
      <c r="E8242">
        <v>642600</v>
      </c>
      <c r="F8242">
        <v>-4.8986236495486203E-2</v>
      </c>
      <c r="G8242">
        <v>103</v>
      </c>
    </row>
    <row r="8243" spans="1:7" x14ac:dyDescent="0.25">
      <c r="A8243">
        <v>48895</v>
      </c>
      <c r="B8243" t="s">
        <v>2973</v>
      </c>
      <c r="C8243" t="s">
        <v>4633</v>
      </c>
      <c r="D8243" t="s">
        <v>8309</v>
      </c>
      <c r="E8243">
        <v>208900</v>
      </c>
      <c r="F8243">
        <v>6.1483739837398403E-2</v>
      </c>
      <c r="G8243">
        <v>69</v>
      </c>
    </row>
    <row r="8244" spans="1:7" x14ac:dyDescent="0.25">
      <c r="A8244">
        <v>1463</v>
      </c>
      <c r="B8244" t="s">
        <v>188</v>
      </c>
      <c r="C8244" t="s">
        <v>106</v>
      </c>
      <c r="D8244" t="s">
        <v>8271</v>
      </c>
      <c r="E8244">
        <v>349400</v>
      </c>
      <c r="F8244">
        <v>2.0742039146947101E-2</v>
      </c>
      <c r="G8244">
        <v>68</v>
      </c>
    </row>
    <row r="8245" spans="1:7" x14ac:dyDescent="0.25">
      <c r="A8245">
        <v>53963</v>
      </c>
      <c r="B8245" t="s">
        <v>5147</v>
      </c>
      <c r="C8245" t="s">
        <v>5049</v>
      </c>
      <c r="D8245" t="s">
        <v>8355</v>
      </c>
      <c r="E8245">
        <v>135200</v>
      </c>
      <c r="F8245">
        <v>0.122923588039867</v>
      </c>
      <c r="G8245">
        <v>70</v>
      </c>
    </row>
    <row r="8246" spans="1:7" x14ac:dyDescent="0.25">
      <c r="A8246">
        <v>1879</v>
      </c>
      <c r="B8246" t="s">
        <v>263</v>
      </c>
      <c r="C8246" t="s">
        <v>106</v>
      </c>
      <c r="D8246" t="s">
        <v>8271</v>
      </c>
      <c r="E8246">
        <v>397000</v>
      </c>
      <c r="F8246">
        <v>2.3723568849922601E-2</v>
      </c>
      <c r="G8246">
        <v>59</v>
      </c>
    </row>
    <row r="8247" spans="1:7" x14ac:dyDescent="0.25">
      <c r="A8247">
        <v>44090</v>
      </c>
      <c r="B8247" t="s">
        <v>3410</v>
      </c>
      <c r="C8247" t="s">
        <v>4080</v>
      </c>
      <c r="D8247" t="s">
        <v>8270</v>
      </c>
      <c r="E8247">
        <v>160400</v>
      </c>
      <c r="F8247">
        <v>-3.1075201988812898E-3</v>
      </c>
      <c r="G8247">
        <v>70</v>
      </c>
    </row>
    <row r="8248" spans="1:7" x14ac:dyDescent="0.25">
      <c r="A8248">
        <v>70445</v>
      </c>
      <c r="B8248" t="s">
        <v>6124</v>
      </c>
      <c r="C8248" t="s">
        <v>6091</v>
      </c>
      <c r="D8248" t="s">
        <v>8318</v>
      </c>
      <c r="E8248">
        <v>133900</v>
      </c>
      <c r="F8248">
        <v>9.5744680851063801E-2</v>
      </c>
      <c r="G8248">
        <v>92</v>
      </c>
    </row>
    <row r="8249" spans="1:7" x14ac:dyDescent="0.25">
      <c r="A8249">
        <v>98148</v>
      </c>
      <c r="B8249" t="s">
        <v>7545</v>
      </c>
      <c r="C8249" t="s">
        <v>7521</v>
      </c>
      <c r="D8249" t="s">
        <v>8268</v>
      </c>
      <c r="E8249">
        <v>413900</v>
      </c>
      <c r="F8249">
        <v>1.42122028914482E-2</v>
      </c>
      <c r="G8249">
        <v>51</v>
      </c>
    </row>
    <row r="8250" spans="1:7" x14ac:dyDescent="0.25">
      <c r="A8250">
        <v>20872</v>
      </c>
      <c r="B8250" t="s">
        <v>1905</v>
      </c>
      <c r="C8250" t="s">
        <v>101</v>
      </c>
      <c r="D8250" t="s">
        <v>8259</v>
      </c>
      <c r="E8250">
        <v>371600</v>
      </c>
      <c r="F8250">
        <v>-9.5948827292110898E-3</v>
      </c>
      <c r="G8250">
        <v>70.5</v>
      </c>
    </row>
    <row r="8251" spans="1:7" x14ac:dyDescent="0.25">
      <c r="A8251">
        <v>54971</v>
      </c>
      <c r="B8251" t="s">
        <v>7263</v>
      </c>
      <c r="C8251" t="s">
        <v>5049</v>
      </c>
      <c r="D8251" t="s">
        <v>8355</v>
      </c>
      <c r="E8251">
        <v>131500</v>
      </c>
      <c r="F8251">
        <v>5.2842273819055201E-2</v>
      </c>
      <c r="G8251">
        <v>0</v>
      </c>
    </row>
    <row r="8252" spans="1:7" x14ac:dyDescent="0.25">
      <c r="A8252">
        <v>99623</v>
      </c>
      <c r="B8252" t="s">
        <v>8505</v>
      </c>
      <c r="C8252" t="s">
        <v>7688</v>
      </c>
      <c r="D8252" t="s">
        <v>7687</v>
      </c>
      <c r="E8252">
        <v>253500</v>
      </c>
      <c r="F8252">
        <v>7.1428571428571397E-2</v>
      </c>
      <c r="G8252">
        <v>0</v>
      </c>
    </row>
    <row r="8253" spans="1:7" x14ac:dyDescent="0.25">
      <c r="A8253">
        <v>1462</v>
      </c>
      <c r="B8253" t="s">
        <v>187</v>
      </c>
      <c r="C8253" t="s">
        <v>106</v>
      </c>
      <c r="D8253" t="s">
        <v>222</v>
      </c>
      <c r="E8253">
        <v>314800</v>
      </c>
      <c r="F8253">
        <v>2.6075619295958301E-2</v>
      </c>
      <c r="G8253">
        <v>78</v>
      </c>
    </row>
    <row r="8254" spans="1:7" x14ac:dyDescent="0.25">
      <c r="A8254">
        <v>74868</v>
      </c>
      <c r="B8254" t="s">
        <v>3462</v>
      </c>
      <c r="C8254" t="s">
        <v>6269</v>
      </c>
      <c r="E8254">
        <v>57700</v>
      </c>
      <c r="F8254">
        <v>0</v>
      </c>
      <c r="G8254">
        <v>124</v>
      </c>
    </row>
    <row r="8255" spans="1:7" x14ac:dyDescent="0.25">
      <c r="A8255">
        <v>44408</v>
      </c>
      <c r="B8255" t="s">
        <v>3578</v>
      </c>
      <c r="C8255" t="s">
        <v>4080</v>
      </c>
      <c r="D8255" t="s">
        <v>288</v>
      </c>
      <c r="E8255">
        <v>147700</v>
      </c>
      <c r="F8255">
        <v>3.4313725490196102E-2</v>
      </c>
      <c r="G8255">
        <v>95</v>
      </c>
    </row>
    <row r="8256" spans="1:7" x14ac:dyDescent="0.25">
      <c r="A8256">
        <v>10528</v>
      </c>
      <c r="B8256" t="s">
        <v>591</v>
      </c>
      <c r="C8256" t="s">
        <v>1075</v>
      </c>
      <c r="D8256" t="s">
        <v>8250</v>
      </c>
      <c r="E8256">
        <v>1094600</v>
      </c>
      <c r="F8256">
        <v>-9.3048305576269794E-2</v>
      </c>
      <c r="G8256">
        <v>120</v>
      </c>
    </row>
    <row r="8257" spans="1:7" x14ac:dyDescent="0.25">
      <c r="A8257">
        <v>11764</v>
      </c>
      <c r="B8257" t="s">
        <v>1196</v>
      </c>
      <c r="C8257" t="s">
        <v>1075</v>
      </c>
      <c r="D8257" t="s">
        <v>8250</v>
      </c>
      <c r="E8257">
        <v>400900</v>
      </c>
      <c r="F8257">
        <v>-1.7642734623866702E-2</v>
      </c>
      <c r="G8257">
        <v>111</v>
      </c>
    </row>
    <row r="8258" spans="1:7" x14ac:dyDescent="0.25">
      <c r="A8258">
        <v>17102</v>
      </c>
      <c r="B8258" t="s">
        <v>1769</v>
      </c>
      <c r="C8258" t="s">
        <v>1538</v>
      </c>
      <c r="D8258" t="s">
        <v>8364</v>
      </c>
      <c r="E8258">
        <v>123100</v>
      </c>
      <c r="F8258">
        <v>2.8404344193817901E-2</v>
      </c>
      <c r="G8258">
        <v>85</v>
      </c>
    </row>
    <row r="8259" spans="1:7" x14ac:dyDescent="0.25">
      <c r="A8259">
        <v>11416</v>
      </c>
      <c r="B8259" t="s">
        <v>1074</v>
      </c>
      <c r="C8259" t="s">
        <v>1075</v>
      </c>
      <c r="D8259" t="s">
        <v>8250</v>
      </c>
      <c r="E8259">
        <v>540200</v>
      </c>
      <c r="F8259">
        <v>4.3058505502992901E-2</v>
      </c>
      <c r="G8259">
        <v>160</v>
      </c>
    </row>
    <row r="8260" spans="1:7" x14ac:dyDescent="0.25">
      <c r="A8260">
        <v>6608</v>
      </c>
      <c r="B8260" t="s">
        <v>720</v>
      </c>
      <c r="C8260" t="s">
        <v>678</v>
      </c>
      <c r="D8260" t="s">
        <v>8287</v>
      </c>
      <c r="E8260">
        <v>111000</v>
      </c>
      <c r="F8260">
        <v>6.0171919770773602E-2</v>
      </c>
      <c r="G8260">
        <v>83</v>
      </c>
    </row>
    <row r="8261" spans="1:7" x14ac:dyDescent="0.25">
      <c r="A8261">
        <v>11436</v>
      </c>
      <c r="B8261" t="s">
        <v>1074</v>
      </c>
      <c r="C8261" t="s">
        <v>1075</v>
      </c>
      <c r="D8261" t="s">
        <v>8250</v>
      </c>
      <c r="E8261">
        <v>450900</v>
      </c>
      <c r="F8261">
        <v>5.6219255094870003E-2</v>
      </c>
      <c r="G8261">
        <v>147</v>
      </c>
    </row>
    <row r="8262" spans="1:7" x14ac:dyDescent="0.25">
      <c r="A8262">
        <v>48360</v>
      </c>
      <c r="B8262" t="s">
        <v>4699</v>
      </c>
      <c r="C8262" t="s">
        <v>4633</v>
      </c>
      <c r="D8262" t="s">
        <v>8278</v>
      </c>
      <c r="E8262">
        <v>273400</v>
      </c>
      <c r="F8262">
        <v>1.29677658391997E-2</v>
      </c>
      <c r="G8262">
        <v>59.5</v>
      </c>
    </row>
    <row r="8263" spans="1:7" x14ac:dyDescent="0.25">
      <c r="A8263">
        <v>61607</v>
      </c>
      <c r="B8263" t="s">
        <v>5723</v>
      </c>
      <c r="C8263" t="s">
        <v>5519</v>
      </c>
      <c r="D8263" t="s">
        <v>5722</v>
      </c>
      <c r="E8263">
        <v>109700</v>
      </c>
      <c r="F8263">
        <v>-2.7272727272727301E-3</v>
      </c>
      <c r="G8263">
        <v>89.5</v>
      </c>
    </row>
    <row r="8264" spans="1:7" x14ac:dyDescent="0.25">
      <c r="A8264">
        <v>78163</v>
      </c>
      <c r="B8264" t="s">
        <v>8105</v>
      </c>
      <c r="C8264" t="s">
        <v>6396</v>
      </c>
      <c r="D8264" t="s">
        <v>8257</v>
      </c>
      <c r="E8264">
        <v>416000</v>
      </c>
      <c r="F8264">
        <v>6.6393232504486005E-2</v>
      </c>
      <c r="G8264">
        <v>90.5</v>
      </c>
    </row>
    <row r="8265" spans="1:7" x14ac:dyDescent="0.25">
      <c r="A8265">
        <v>95368</v>
      </c>
      <c r="B8265" t="s">
        <v>6582</v>
      </c>
      <c r="C8265" t="s">
        <v>99</v>
      </c>
      <c r="D8265" t="s">
        <v>7261</v>
      </c>
      <c r="E8265">
        <v>341000</v>
      </c>
      <c r="F8265">
        <v>3.2707450030284697E-2</v>
      </c>
      <c r="G8265">
        <v>55</v>
      </c>
    </row>
    <row r="8266" spans="1:7" x14ac:dyDescent="0.25">
      <c r="A8266">
        <v>35634</v>
      </c>
      <c r="B8266" t="s">
        <v>1013</v>
      </c>
      <c r="C8266" t="s">
        <v>3568</v>
      </c>
      <c r="D8266" t="s">
        <v>8383</v>
      </c>
      <c r="E8266">
        <v>158400</v>
      </c>
      <c r="F8266">
        <v>5.31914893617021E-2</v>
      </c>
      <c r="G8266">
        <v>90</v>
      </c>
    </row>
    <row r="8267" spans="1:7" x14ac:dyDescent="0.25">
      <c r="A8267">
        <v>30531</v>
      </c>
      <c r="B8267" t="s">
        <v>3087</v>
      </c>
      <c r="C8267" t="s">
        <v>2990</v>
      </c>
      <c r="D8267" t="s">
        <v>3087</v>
      </c>
      <c r="E8267">
        <v>140600</v>
      </c>
      <c r="F8267">
        <v>0.101880877742947</v>
      </c>
      <c r="G8267">
        <v>74</v>
      </c>
    </row>
    <row r="8268" spans="1:7" x14ac:dyDescent="0.25">
      <c r="A8268">
        <v>12211</v>
      </c>
      <c r="B8268" t="s">
        <v>1261</v>
      </c>
      <c r="C8268" t="s">
        <v>1075</v>
      </c>
      <c r="D8268" t="s">
        <v>8320</v>
      </c>
      <c r="E8268">
        <v>308900</v>
      </c>
      <c r="F8268">
        <v>4.04176490400808E-2</v>
      </c>
      <c r="G8268">
        <v>79</v>
      </c>
    </row>
    <row r="8269" spans="1:7" x14ac:dyDescent="0.25">
      <c r="A8269">
        <v>59711</v>
      </c>
      <c r="B8269" t="s">
        <v>5502</v>
      </c>
      <c r="C8269" t="s">
        <v>5488</v>
      </c>
      <c r="E8269">
        <v>126600</v>
      </c>
      <c r="F8269">
        <v>4.1118421052631603E-2</v>
      </c>
      <c r="G8269">
        <v>0</v>
      </c>
    </row>
    <row r="8270" spans="1:7" x14ac:dyDescent="0.25">
      <c r="A8270">
        <v>95006</v>
      </c>
      <c r="B8270" t="s">
        <v>7224</v>
      </c>
      <c r="C8270" t="s">
        <v>99</v>
      </c>
      <c r="D8270" t="s">
        <v>8308</v>
      </c>
      <c r="E8270">
        <v>590600</v>
      </c>
      <c r="F8270">
        <v>-2.1050886789325401E-2</v>
      </c>
      <c r="G8270">
        <v>67.5</v>
      </c>
    </row>
    <row r="8271" spans="1:7" x14ac:dyDescent="0.25">
      <c r="A8271">
        <v>61462</v>
      </c>
      <c r="B8271" t="s">
        <v>616</v>
      </c>
      <c r="C8271" t="s">
        <v>5519</v>
      </c>
      <c r="E8271">
        <v>65000</v>
      </c>
      <c r="F8271">
        <v>4.1666666666666699E-2</v>
      </c>
      <c r="G8271">
        <v>73</v>
      </c>
    </row>
    <row r="8272" spans="1:7" x14ac:dyDescent="0.25">
      <c r="A8272">
        <v>61301</v>
      </c>
      <c r="B8272" t="s">
        <v>4665</v>
      </c>
      <c r="C8272" t="s">
        <v>5519</v>
      </c>
      <c r="D8272" t="s">
        <v>8423</v>
      </c>
      <c r="E8272">
        <v>70900</v>
      </c>
      <c r="F8272">
        <v>-1.9363762102351301E-2</v>
      </c>
      <c r="G8272">
        <v>92</v>
      </c>
    </row>
    <row r="8273" spans="1:7" x14ac:dyDescent="0.25">
      <c r="A8273">
        <v>97089</v>
      </c>
      <c r="B8273" t="s">
        <v>1905</v>
      </c>
      <c r="C8273" t="s">
        <v>7409</v>
      </c>
      <c r="D8273" t="s">
        <v>8281</v>
      </c>
      <c r="E8273">
        <v>487300</v>
      </c>
      <c r="F8273">
        <v>1.49968756509061E-2</v>
      </c>
      <c r="G8273">
        <v>56</v>
      </c>
    </row>
    <row r="8274" spans="1:7" x14ac:dyDescent="0.25">
      <c r="A8274">
        <v>28425</v>
      </c>
      <c r="B8274" t="s">
        <v>2766</v>
      </c>
      <c r="C8274" t="s">
        <v>2564</v>
      </c>
      <c r="D8274" t="s">
        <v>266</v>
      </c>
      <c r="E8274">
        <v>144000</v>
      </c>
      <c r="F8274">
        <v>2.5641025641025599E-2</v>
      </c>
      <c r="G8274">
        <v>77</v>
      </c>
    </row>
    <row r="8275" spans="1:7" x14ac:dyDescent="0.25">
      <c r="A8275">
        <v>21788</v>
      </c>
      <c r="B8275" t="s">
        <v>2293</v>
      </c>
      <c r="C8275" t="s">
        <v>101</v>
      </c>
      <c r="D8275" t="s">
        <v>8259</v>
      </c>
      <c r="E8275">
        <v>249400</v>
      </c>
      <c r="F8275">
        <v>1.21753246753247E-2</v>
      </c>
      <c r="G8275">
        <v>78</v>
      </c>
    </row>
    <row r="8276" spans="1:7" x14ac:dyDescent="0.25">
      <c r="A8276">
        <v>28457</v>
      </c>
      <c r="B8276" t="s">
        <v>1203</v>
      </c>
      <c r="C8276" t="s">
        <v>2564</v>
      </c>
      <c r="D8276" t="s">
        <v>266</v>
      </c>
      <c r="E8276">
        <v>187000</v>
      </c>
      <c r="F8276">
        <v>2.0185488270594701E-2</v>
      </c>
      <c r="G8276">
        <v>77</v>
      </c>
    </row>
    <row r="8277" spans="1:7" x14ac:dyDescent="0.25">
      <c r="A8277">
        <v>37381</v>
      </c>
      <c r="B8277" t="s">
        <v>3777</v>
      </c>
      <c r="C8277" t="s">
        <v>3692</v>
      </c>
      <c r="D8277" t="s">
        <v>2183</v>
      </c>
      <c r="E8277">
        <v>125100</v>
      </c>
      <c r="F8277">
        <v>0.12906137184115499</v>
      </c>
      <c r="G8277">
        <v>153</v>
      </c>
    </row>
    <row r="8278" spans="1:7" x14ac:dyDescent="0.25">
      <c r="A8278">
        <v>44432</v>
      </c>
      <c r="B8278" t="s">
        <v>523</v>
      </c>
      <c r="C8278" t="s">
        <v>4080</v>
      </c>
      <c r="D8278" t="s">
        <v>288</v>
      </c>
      <c r="E8278">
        <v>87400</v>
      </c>
      <c r="F8278">
        <v>4.0476190476190499E-2</v>
      </c>
      <c r="G8278">
        <v>95</v>
      </c>
    </row>
    <row r="8279" spans="1:7" x14ac:dyDescent="0.25">
      <c r="A8279">
        <v>77068</v>
      </c>
      <c r="B8279" t="s">
        <v>2056</v>
      </c>
      <c r="C8279" t="s">
        <v>6396</v>
      </c>
      <c r="D8279" t="s">
        <v>8252</v>
      </c>
      <c r="E8279">
        <v>227300</v>
      </c>
      <c r="F8279">
        <v>4.79483633010604E-2</v>
      </c>
      <c r="G8279">
        <v>0</v>
      </c>
    </row>
    <row r="8280" spans="1:7" x14ac:dyDescent="0.25">
      <c r="A8280">
        <v>43103</v>
      </c>
      <c r="B8280" t="s">
        <v>3631</v>
      </c>
      <c r="C8280" t="s">
        <v>4080</v>
      </c>
      <c r="D8280" t="s">
        <v>2838</v>
      </c>
      <c r="E8280">
        <v>186200</v>
      </c>
      <c r="F8280">
        <v>6.8886337543053996E-2</v>
      </c>
      <c r="G8280">
        <v>65</v>
      </c>
    </row>
    <row r="8281" spans="1:7" x14ac:dyDescent="0.25">
      <c r="A8281">
        <v>39819</v>
      </c>
      <c r="B8281" t="s">
        <v>4013</v>
      </c>
      <c r="C8281" t="s">
        <v>2990</v>
      </c>
      <c r="D8281" t="s">
        <v>4013</v>
      </c>
      <c r="E8281">
        <v>128200</v>
      </c>
      <c r="F8281">
        <v>5.60131795716639E-2</v>
      </c>
      <c r="G8281">
        <v>0</v>
      </c>
    </row>
    <row r="8282" spans="1:7" x14ac:dyDescent="0.25">
      <c r="A8282">
        <v>80018</v>
      </c>
      <c r="B8282" t="s">
        <v>4232</v>
      </c>
      <c r="C8282" t="s">
        <v>6509</v>
      </c>
      <c r="D8282" t="s">
        <v>8274</v>
      </c>
      <c r="E8282">
        <v>415300</v>
      </c>
      <c r="F8282">
        <v>2.8479445269935601E-2</v>
      </c>
      <c r="G8282">
        <v>52</v>
      </c>
    </row>
    <row r="8283" spans="1:7" x14ac:dyDescent="0.25">
      <c r="A8283">
        <v>81006</v>
      </c>
      <c r="B8283" t="s">
        <v>6574</v>
      </c>
      <c r="C8283" t="s">
        <v>6509</v>
      </c>
      <c r="D8283" t="s">
        <v>6574</v>
      </c>
      <c r="E8283">
        <v>222700</v>
      </c>
      <c r="F8283">
        <v>3.1496062992125998E-2</v>
      </c>
      <c r="G8283">
        <v>58</v>
      </c>
    </row>
    <row r="8284" spans="1:7" x14ac:dyDescent="0.25">
      <c r="A8284">
        <v>60554</v>
      </c>
      <c r="B8284" t="s">
        <v>2483</v>
      </c>
      <c r="C8284" t="s">
        <v>5519</v>
      </c>
      <c r="D8284" t="s">
        <v>8251</v>
      </c>
      <c r="E8284">
        <v>284900</v>
      </c>
      <c r="F8284">
        <v>2.5557955363570899E-2</v>
      </c>
      <c r="G8284">
        <v>78.5</v>
      </c>
    </row>
    <row r="8285" spans="1:7" x14ac:dyDescent="0.25">
      <c r="A8285">
        <v>85004</v>
      </c>
      <c r="B8285" t="s">
        <v>2207</v>
      </c>
      <c r="C8285" t="s">
        <v>6743</v>
      </c>
      <c r="D8285" t="s">
        <v>8264</v>
      </c>
      <c r="E8285">
        <v>285300</v>
      </c>
      <c r="F8285">
        <v>6.0989215321680897E-2</v>
      </c>
      <c r="G8285">
        <v>60</v>
      </c>
    </row>
    <row r="8286" spans="1:7" x14ac:dyDescent="0.25">
      <c r="A8286">
        <v>1754</v>
      </c>
      <c r="B8286" t="s">
        <v>236</v>
      </c>
      <c r="C8286" t="s">
        <v>106</v>
      </c>
      <c r="D8286" t="s">
        <v>8271</v>
      </c>
      <c r="E8286">
        <v>388700</v>
      </c>
      <c r="F8286">
        <v>7.7780658542909E-3</v>
      </c>
      <c r="G8286">
        <v>64</v>
      </c>
    </row>
    <row r="8287" spans="1:7" x14ac:dyDescent="0.25">
      <c r="A8287">
        <v>85003</v>
      </c>
      <c r="B8287" t="s">
        <v>2207</v>
      </c>
      <c r="C8287" t="s">
        <v>6743</v>
      </c>
      <c r="D8287" t="s">
        <v>8264</v>
      </c>
      <c r="E8287">
        <v>401600</v>
      </c>
      <c r="F8287">
        <v>3.49825087456272E-3</v>
      </c>
      <c r="G8287">
        <v>102</v>
      </c>
    </row>
    <row r="8288" spans="1:7" x14ac:dyDescent="0.25">
      <c r="A8288">
        <v>2113</v>
      </c>
      <c r="B8288" t="s">
        <v>316</v>
      </c>
      <c r="C8288" t="s">
        <v>106</v>
      </c>
      <c r="D8288" t="s">
        <v>8271</v>
      </c>
      <c r="E8288">
        <v>581300</v>
      </c>
      <c r="F8288">
        <v>3.4417484081913598E-4</v>
      </c>
      <c r="G8288">
        <v>71</v>
      </c>
    </row>
    <row r="8289" spans="1:7" x14ac:dyDescent="0.25">
      <c r="A8289">
        <v>32640</v>
      </c>
      <c r="B8289" t="s">
        <v>825</v>
      </c>
      <c r="C8289" t="s">
        <v>3212</v>
      </c>
      <c r="D8289" t="s">
        <v>3246</v>
      </c>
      <c r="E8289">
        <v>118100</v>
      </c>
      <c r="F8289">
        <v>3.5056967572305003E-2</v>
      </c>
      <c r="G8289">
        <v>131.5</v>
      </c>
    </row>
    <row r="8290" spans="1:7" x14ac:dyDescent="0.25">
      <c r="A8290">
        <v>17113</v>
      </c>
      <c r="B8290" t="s">
        <v>1773</v>
      </c>
      <c r="C8290" t="s">
        <v>1538</v>
      </c>
      <c r="D8290" t="s">
        <v>8364</v>
      </c>
      <c r="E8290">
        <v>106300</v>
      </c>
      <c r="F8290">
        <v>9.0256410256410194E-2</v>
      </c>
      <c r="G8290">
        <v>74.5</v>
      </c>
    </row>
    <row r="8291" spans="1:7" x14ac:dyDescent="0.25">
      <c r="A8291">
        <v>34604</v>
      </c>
      <c r="B8291" t="s">
        <v>3533</v>
      </c>
      <c r="C8291" t="s">
        <v>3212</v>
      </c>
      <c r="D8291" t="s">
        <v>8283</v>
      </c>
      <c r="E8291">
        <v>197000</v>
      </c>
      <c r="F8291">
        <v>8.0043859649122806E-2</v>
      </c>
      <c r="G8291">
        <v>72</v>
      </c>
    </row>
    <row r="8292" spans="1:7" x14ac:dyDescent="0.25">
      <c r="A8292">
        <v>18071</v>
      </c>
      <c r="B8292" t="s">
        <v>1875</v>
      </c>
      <c r="C8292" t="s">
        <v>1538</v>
      </c>
      <c r="D8292" t="s">
        <v>8350</v>
      </c>
      <c r="E8292">
        <v>172300</v>
      </c>
      <c r="F8292">
        <v>4.7416413373860197E-2</v>
      </c>
      <c r="G8292">
        <v>95</v>
      </c>
    </row>
    <row r="8293" spans="1:7" x14ac:dyDescent="0.25">
      <c r="A8293">
        <v>3570</v>
      </c>
      <c r="B8293" t="s">
        <v>195</v>
      </c>
      <c r="C8293" t="s">
        <v>444</v>
      </c>
      <c r="D8293" t="s">
        <v>195</v>
      </c>
      <c r="E8293">
        <v>75700</v>
      </c>
      <c r="F8293">
        <v>3.84087791495199E-2</v>
      </c>
      <c r="G8293">
        <v>127</v>
      </c>
    </row>
    <row r="8294" spans="1:7" x14ac:dyDescent="0.25">
      <c r="A8294">
        <v>93465</v>
      </c>
      <c r="B8294" t="s">
        <v>190</v>
      </c>
      <c r="C8294" t="s">
        <v>99</v>
      </c>
      <c r="D8294" t="s">
        <v>8360</v>
      </c>
      <c r="E8294">
        <v>630400</v>
      </c>
      <c r="F8294">
        <v>-2.97060181622287E-2</v>
      </c>
      <c r="G8294">
        <v>78</v>
      </c>
    </row>
    <row r="8295" spans="1:7" x14ac:dyDescent="0.25">
      <c r="A8295">
        <v>79756</v>
      </c>
      <c r="B8295" t="s">
        <v>8506</v>
      </c>
      <c r="C8295" t="s">
        <v>6396</v>
      </c>
      <c r="E8295">
        <v>107700</v>
      </c>
      <c r="F8295">
        <v>4.4616876818622697E-2</v>
      </c>
      <c r="G8295">
        <v>0</v>
      </c>
    </row>
    <row r="8296" spans="1:7" x14ac:dyDescent="0.25">
      <c r="A8296">
        <v>38462</v>
      </c>
      <c r="B8296" t="s">
        <v>3907</v>
      </c>
      <c r="C8296" t="s">
        <v>3692</v>
      </c>
      <c r="E8296">
        <v>98600</v>
      </c>
      <c r="F8296">
        <v>8.7100330760749703E-2</v>
      </c>
      <c r="G8296">
        <v>0</v>
      </c>
    </row>
    <row r="8297" spans="1:7" x14ac:dyDescent="0.25">
      <c r="A8297">
        <v>17702</v>
      </c>
      <c r="B8297" t="s">
        <v>1826</v>
      </c>
      <c r="C8297" t="s">
        <v>1538</v>
      </c>
      <c r="D8297" t="s">
        <v>1824</v>
      </c>
      <c r="E8297">
        <v>139000</v>
      </c>
      <c r="F8297">
        <v>3.9640987284966303E-2</v>
      </c>
      <c r="G8297">
        <v>90</v>
      </c>
    </row>
    <row r="8298" spans="1:7" x14ac:dyDescent="0.25">
      <c r="A8298">
        <v>63044</v>
      </c>
      <c r="B8298" t="s">
        <v>997</v>
      </c>
      <c r="C8298" t="s">
        <v>5817</v>
      </c>
      <c r="D8298" t="s">
        <v>8263</v>
      </c>
      <c r="E8298">
        <v>178200</v>
      </c>
      <c r="F8298">
        <v>-4.4692737430167603E-3</v>
      </c>
      <c r="G8298">
        <v>66</v>
      </c>
    </row>
    <row r="8299" spans="1:7" x14ac:dyDescent="0.25">
      <c r="A8299">
        <v>29702</v>
      </c>
      <c r="B8299" t="s">
        <v>2441</v>
      </c>
      <c r="C8299" t="s">
        <v>2868</v>
      </c>
      <c r="D8299" t="s">
        <v>8189</v>
      </c>
      <c r="E8299">
        <v>56300</v>
      </c>
      <c r="F8299">
        <v>6.4272211720226805E-2</v>
      </c>
      <c r="G8299">
        <v>93</v>
      </c>
    </row>
    <row r="8300" spans="1:7" x14ac:dyDescent="0.25">
      <c r="A8300">
        <v>19475</v>
      </c>
      <c r="B8300" t="s">
        <v>2021</v>
      </c>
      <c r="C8300" t="s">
        <v>1538</v>
      </c>
      <c r="D8300" t="s">
        <v>8293</v>
      </c>
      <c r="E8300">
        <v>289500</v>
      </c>
      <c r="F8300">
        <v>-9.5791994526171695E-3</v>
      </c>
      <c r="G8300">
        <v>78</v>
      </c>
    </row>
    <row r="8301" spans="1:7" x14ac:dyDescent="0.25">
      <c r="A8301">
        <v>8201</v>
      </c>
      <c r="B8301" t="s">
        <v>978</v>
      </c>
      <c r="C8301" t="s">
        <v>733</v>
      </c>
      <c r="D8301" t="s">
        <v>8369</v>
      </c>
      <c r="E8301">
        <v>165400</v>
      </c>
      <c r="F8301">
        <v>7.1243523316062193E-2</v>
      </c>
      <c r="G8301">
        <v>156</v>
      </c>
    </row>
    <row r="8302" spans="1:7" x14ac:dyDescent="0.25">
      <c r="A8302">
        <v>84087</v>
      </c>
      <c r="B8302" t="s">
        <v>6715</v>
      </c>
      <c r="C8302" t="s">
        <v>6693</v>
      </c>
      <c r="D8302" t="s">
        <v>8321</v>
      </c>
      <c r="E8302">
        <v>342800</v>
      </c>
      <c r="F8302">
        <v>3.3775633293124198E-2</v>
      </c>
      <c r="G8302">
        <v>47</v>
      </c>
    </row>
    <row r="8303" spans="1:7" x14ac:dyDescent="0.25">
      <c r="A8303">
        <v>69301</v>
      </c>
      <c r="B8303" t="s">
        <v>4284</v>
      </c>
      <c r="C8303" t="s">
        <v>6064</v>
      </c>
      <c r="E8303">
        <v>105500</v>
      </c>
      <c r="F8303">
        <v>0.10125260960334</v>
      </c>
      <c r="G8303">
        <v>0</v>
      </c>
    </row>
    <row r="8304" spans="1:7" x14ac:dyDescent="0.25">
      <c r="A8304">
        <v>11576</v>
      </c>
      <c r="B8304" t="s">
        <v>8507</v>
      </c>
      <c r="C8304" t="s">
        <v>1075</v>
      </c>
      <c r="D8304" t="s">
        <v>8250</v>
      </c>
      <c r="E8304">
        <v>1136700</v>
      </c>
      <c r="F8304">
        <v>3.35422367375761E-3</v>
      </c>
      <c r="G8304">
        <v>134</v>
      </c>
    </row>
    <row r="8305" spans="1:7" x14ac:dyDescent="0.25">
      <c r="A8305">
        <v>38068</v>
      </c>
      <c r="B8305" t="s">
        <v>318</v>
      </c>
      <c r="C8305" t="s">
        <v>3692</v>
      </c>
      <c r="D8305" t="s">
        <v>3852</v>
      </c>
      <c r="E8305">
        <v>159900</v>
      </c>
      <c r="F8305">
        <v>4.9901510177281699E-2</v>
      </c>
      <c r="G8305">
        <v>85</v>
      </c>
    </row>
    <row r="8306" spans="1:7" x14ac:dyDescent="0.25">
      <c r="A8306">
        <v>46184</v>
      </c>
      <c r="B8306" t="s">
        <v>4447</v>
      </c>
      <c r="C8306" t="s">
        <v>4413</v>
      </c>
      <c r="D8306" t="s">
        <v>8292</v>
      </c>
      <c r="E8306">
        <v>149300</v>
      </c>
      <c r="F8306">
        <v>0.107566765578635</v>
      </c>
      <c r="G8306">
        <v>53</v>
      </c>
    </row>
    <row r="8307" spans="1:7" x14ac:dyDescent="0.25">
      <c r="A8307">
        <v>64124</v>
      </c>
      <c r="B8307" t="s">
        <v>5890</v>
      </c>
      <c r="C8307" t="s">
        <v>5817</v>
      </c>
      <c r="D8307" t="s">
        <v>5890</v>
      </c>
      <c r="E8307">
        <v>58200</v>
      </c>
      <c r="F8307">
        <v>-5.3658536585365901E-2</v>
      </c>
      <c r="G8307">
        <v>60</v>
      </c>
    </row>
    <row r="8308" spans="1:7" x14ac:dyDescent="0.25">
      <c r="A8308">
        <v>98948</v>
      </c>
      <c r="B8308" t="s">
        <v>7661</v>
      </c>
      <c r="C8308" t="s">
        <v>7521</v>
      </c>
      <c r="D8308" t="s">
        <v>7650</v>
      </c>
      <c r="E8308">
        <v>159800</v>
      </c>
      <c r="F8308">
        <v>0.25333333333333302</v>
      </c>
      <c r="G8308">
        <v>65</v>
      </c>
    </row>
    <row r="8309" spans="1:7" x14ac:dyDescent="0.25">
      <c r="A8309">
        <v>7734</v>
      </c>
      <c r="B8309" t="s">
        <v>875</v>
      </c>
      <c r="C8309" t="s">
        <v>733</v>
      </c>
      <c r="D8309" t="s">
        <v>8250</v>
      </c>
      <c r="E8309">
        <v>194200</v>
      </c>
      <c r="F8309">
        <v>0.128413712957583</v>
      </c>
      <c r="G8309">
        <v>102.5</v>
      </c>
    </row>
    <row r="8310" spans="1:7" x14ac:dyDescent="0.25">
      <c r="A8310">
        <v>78756</v>
      </c>
      <c r="B8310" t="s">
        <v>5369</v>
      </c>
      <c r="C8310" t="s">
        <v>6396</v>
      </c>
      <c r="D8310" t="s">
        <v>8254</v>
      </c>
      <c r="E8310">
        <v>519800</v>
      </c>
      <c r="F8310">
        <v>5.9087204563977203E-2</v>
      </c>
      <c r="G8310">
        <v>59</v>
      </c>
    </row>
    <row r="8311" spans="1:7" x14ac:dyDescent="0.25">
      <c r="A8311">
        <v>98077</v>
      </c>
      <c r="B8311" t="s">
        <v>7540</v>
      </c>
      <c r="C8311" t="s">
        <v>7521</v>
      </c>
      <c r="D8311" t="s">
        <v>8268</v>
      </c>
      <c r="E8311">
        <v>882800</v>
      </c>
      <c r="F8311">
        <v>1.4596023445581001E-2</v>
      </c>
      <c r="G8311">
        <v>49</v>
      </c>
    </row>
    <row r="8312" spans="1:7" x14ac:dyDescent="0.25">
      <c r="A8312">
        <v>97479</v>
      </c>
      <c r="B8312" t="s">
        <v>2511</v>
      </c>
      <c r="C8312" t="s">
        <v>7409</v>
      </c>
      <c r="D8312" t="s">
        <v>7488</v>
      </c>
      <c r="E8312">
        <v>206500</v>
      </c>
      <c r="F8312">
        <v>5.7889344262295098E-2</v>
      </c>
      <c r="G8312">
        <v>53</v>
      </c>
    </row>
    <row r="8313" spans="1:7" x14ac:dyDescent="0.25">
      <c r="A8313">
        <v>2769</v>
      </c>
      <c r="B8313" t="s">
        <v>402</v>
      </c>
      <c r="C8313" t="s">
        <v>106</v>
      </c>
      <c r="D8313" t="s">
        <v>8324</v>
      </c>
      <c r="E8313">
        <v>410100</v>
      </c>
      <c r="F8313">
        <v>1.3593672763222899E-2</v>
      </c>
      <c r="G8313">
        <v>109</v>
      </c>
    </row>
    <row r="8314" spans="1:7" x14ac:dyDescent="0.25">
      <c r="A8314">
        <v>47119</v>
      </c>
      <c r="B8314" t="s">
        <v>4552</v>
      </c>
      <c r="C8314" t="s">
        <v>4413</v>
      </c>
      <c r="D8314" t="s">
        <v>8319</v>
      </c>
      <c r="E8314">
        <v>250400</v>
      </c>
      <c r="F8314">
        <v>7.0542967079948699E-2</v>
      </c>
      <c r="G8314">
        <v>56</v>
      </c>
    </row>
    <row r="8315" spans="1:7" x14ac:dyDescent="0.25">
      <c r="A8315">
        <v>7604</v>
      </c>
      <c r="B8315" t="s">
        <v>830</v>
      </c>
      <c r="C8315" t="s">
        <v>733</v>
      </c>
      <c r="D8315" t="s">
        <v>8250</v>
      </c>
      <c r="E8315">
        <v>430300</v>
      </c>
      <c r="F8315">
        <v>3.8368725868725903E-2</v>
      </c>
      <c r="G8315">
        <v>113</v>
      </c>
    </row>
    <row r="8316" spans="1:7" x14ac:dyDescent="0.25">
      <c r="A8316">
        <v>50327</v>
      </c>
      <c r="B8316" t="s">
        <v>4365</v>
      </c>
      <c r="C8316" t="s">
        <v>4942</v>
      </c>
      <c r="D8316" t="s">
        <v>8371</v>
      </c>
      <c r="E8316">
        <v>220100</v>
      </c>
      <c r="F8316">
        <v>3.7229029217719103E-2</v>
      </c>
      <c r="G8316">
        <v>74</v>
      </c>
    </row>
    <row r="8317" spans="1:7" x14ac:dyDescent="0.25">
      <c r="A8317">
        <v>92067</v>
      </c>
      <c r="B8317" t="s">
        <v>6967</v>
      </c>
      <c r="C8317" t="s">
        <v>99</v>
      </c>
      <c r="D8317" t="s">
        <v>8275</v>
      </c>
      <c r="E8317">
        <v>2667200</v>
      </c>
      <c r="F8317">
        <v>-3.6903300353867297E-2</v>
      </c>
      <c r="G8317">
        <v>155.5</v>
      </c>
    </row>
    <row r="8318" spans="1:7" x14ac:dyDescent="0.25">
      <c r="A8318">
        <v>2921</v>
      </c>
      <c r="B8318" t="s">
        <v>440</v>
      </c>
      <c r="C8318" t="s">
        <v>408</v>
      </c>
      <c r="D8318" t="s">
        <v>8324</v>
      </c>
      <c r="E8318">
        <v>370700</v>
      </c>
      <c r="F8318">
        <v>4.0123456790123503E-2</v>
      </c>
      <c r="G8318">
        <v>80</v>
      </c>
    </row>
    <row r="8319" spans="1:7" x14ac:dyDescent="0.25">
      <c r="A8319">
        <v>8079</v>
      </c>
      <c r="B8319" t="s">
        <v>288</v>
      </c>
      <c r="C8319" t="s">
        <v>733</v>
      </c>
      <c r="D8319" t="s">
        <v>8293</v>
      </c>
      <c r="E8319">
        <v>81500</v>
      </c>
      <c r="F8319">
        <v>-0.149269311064718</v>
      </c>
      <c r="G8319">
        <v>134</v>
      </c>
    </row>
    <row r="8320" spans="1:7" x14ac:dyDescent="0.25">
      <c r="A8320">
        <v>90701</v>
      </c>
      <c r="B8320" t="s">
        <v>6901</v>
      </c>
      <c r="C8320" t="s">
        <v>99</v>
      </c>
      <c r="D8320" t="s">
        <v>8256</v>
      </c>
      <c r="E8320">
        <v>570100</v>
      </c>
      <c r="F8320">
        <v>-9.8992705800625205E-3</v>
      </c>
      <c r="G8320">
        <v>63</v>
      </c>
    </row>
    <row r="8321" spans="1:7" x14ac:dyDescent="0.25">
      <c r="A8321">
        <v>30525</v>
      </c>
      <c r="B8321" t="s">
        <v>998</v>
      </c>
      <c r="C8321" t="s">
        <v>2990</v>
      </c>
      <c r="E8321">
        <v>166500</v>
      </c>
      <c r="F8321">
        <v>0.115204286671132</v>
      </c>
      <c r="G8321">
        <v>145</v>
      </c>
    </row>
    <row r="8322" spans="1:7" x14ac:dyDescent="0.25">
      <c r="A8322">
        <v>95334</v>
      </c>
      <c r="B8322" t="s">
        <v>757</v>
      </c>
      <c r="C8322" t="s">
        <v>99</v>
      </c>
      <c r="D8322" t="s">
        <v>7260</v>
      </c>
      <c r="E8322">
        <v>250200</v>
      </c>
      <c r="F8322">
        <v>5.3473684210526298E-2</v>
      </c>
      <c r="G8322">
        <v>72.5</v>
      </c>
    </row>
    <row r="8323" spans="1:7" x14ac:dyDescent="0.25">
      <c r="A8323">
        <v>14870</v>
      </c>
      <c r="B8323" t="s">
        <v>1531</v>
      </c>
      <c r="C8323" t="s">
        <v>1075</v>
      </c>
      <c r="D8323" t="s">
        <v>8441</v>
      </c>
      <c r="E8323">
        <v>139000</v>
      </c>
      <c r="F8323">
        <v>2.2058823529411801E-2</v>
      </c>
      <c r="G8323">
        <v>99</v>
      </c>
    </row>
    <row r="8324" spans="1:7" x14ac:dyDescent="0.25">
      <c r="A8324">
        <v>17003</v>
      </c>
      <c r="B8324" t="s">
        <v>1744</v>
      </c>
      <c r="C8324" t="s">
        <v>1538</v>
      </c>
      <c r="D8324" t="s">
        <v>537</v>
      </c>
      <c r="E8324">
        <v>187900</v>
      </c>
      <c r="F8324">
        <v>3.2034169781099799E-3</v>
      </c>
      <c r="G8324">
        <v>75</v>
      </c>
    </row>
    <row r="8325" spans="1:7" x14ac:dyDescent="0.25">
      <c r="A8325">
        <v>6120</v>
      </c>
      <c r="B8325" t="s">
        <v>640</v>
      </c>
      <c r="C8325" t="s">
        <v>678</v>
      </c>
      <c r="D8325" t="s">
        <v>8276</v>
      </c>
      <c r="E8325">
        <v>93100</v>
      </c>
      <c r="F8325">
        <v>-0.101351351351351</v>
      </c>
      <c r="G8325">
        <v>0</v>
      </c>
    </row>
    <row r="8326" spans="1:7" x14ac:dyDescent="0.25">
      <c r="A8326">
        <v>76426</v>
      </c>
      <c r="B8326" t="s">
        <v>720</v>
      </c>
      <c r="C8326" t="s">
        <v>6396</v>
      </c>
      <c r="D8326" t="s">
        <v>8262</v>
      </c>
      <c r="E8326">
        <v>176600</v>
      </c>
      <c r="F8326">
        <v>6.8360556563823394E-2</v>
      </c>
      <c r="G8326">
        <v>67</v>
      </c>
    </row>
    <row r="8327" spans="1:7" x14ac:dyDescent="0.25">
      <c r="A8327">
        <v>76164</v>
      </c>
      <c r="B8327" t="s">
        <v>6454</v>
      </c>
      <c r="C8327" t="s">
        <v>6396</v>
      </c>
      <c r="D8327" t="s">
        <v>8262</v>
      </c>
      <c r="E8327">
        <v>122000</v>
      </c>
      <c r="F8327">
        <v>0.12546125461254601</v>
      </c>
      <c r="G8327">
        <v>0</v>
      </c>
    </row>
    <row r="8328" spans="1:7" x14ac:dyDescent="0.25">
      <c r="A8328">
        <v>43021</v>
      </c>
      <c r="B8328" t="s">
        <v>2252</v>
      </c>
      <c r="C8328" t="s">
        <v>4080</v>
      </c>
      <c r="D8328" t="s">
        <v>2838</v>
      </c>
      <c r="E8328">
        <v>401300</v>
      </c>
      <c r="F8328">
        <v>3.4011852615305302E-2</v>
      </c>
      <c r="G8328">
        <v>62</v>
      </c>
    </row>
    <row r="8329" spans="1:7" x14ac:dyDescent="0.25">
      <c r="A8329">
        <v>34429</v>
      </c>
      <c r="B8329" t="s">
        <v>3520</v>
      </c>
      <c r="C8329" t="s">
        <v>3212</v>
      </c>
      <c r="D8329" t="s">
        <v>8445</v>
      </c>
      <c r="E8329">
        <v>159900</v>
      </c>
      <c r="F8329">
        <v>9.1467576791808905E-2</v>
      </c>
      <c r="G8329">
        <v>100.5</v>
      </c>
    </row>
    <row r="8330" spans="1:7" x14ac:dyDescent="0.25">
      <c r="A8330">
        <v>93109</v>
      </c>
      <c r="B8330" t="s">
        <v>7067</v>
      </c>
      <c r="C8330" t="s">
        <v>99</v>
      </c>
      <c r="D8330" t="s">
        <v>8352</v>
      </c>
      <c r="E8330">
        <v>1363500</v>
      </c>
      <c r="F8330">
        <v>1.3152028533214399E-2</v>
      </c>
      <c r="G8330">
        <v>75</v>
      </c>
    </row>
    <row r="8331" spans="1:7" x14ac:dyDescent="0.25">
      <c r="A8331">
        <v>7974</v>
      </c>
      <c r="B8331" t="s">
        <v>918</v>
      </c>
      <c r="C8331" t="s">
        <v>733</v>
      </c>
      <c r="D8331" t="s">
        <v>8250</v>
      </c>
      <c r="E8331">
        <v>620600</v>
      </c>
      <c r="F8331">
        <v>-8.3093640140619995E-3</v>
      </c>
      <c r="G8331">
        <v>100</v>
      </c>
    </row>
    <row r="8332" spans="1:7" x14ac:dyDescent="0.25">
      <c r="A8332">
        <v>33170</v>
      </c>
      <c r="B8332" t="s">
        <v>3382</v>
      </c>
      <c r="C8332" t="s">
        <v>3212</v>
      </c>
      <c r="D8332" t="s">
        <v>8265</v>
      </c>
      <c r="E8332">
        <v>291200</v>
      </c>
      <c r="F8332">
        <v>4.0371561271882801E-2</v>
      </c>
      <c r="G8332">
        <v>114</v>
      </c>
    </row>
    <row r="8333" spans="1:7" x14ac:dyDescent="0.25">
      <c r="A8333">
        <v>89703</v>
      </c>
      <c r="B8333" t="s">
        <v>6865</v>
      </c>
      <c r="C8333" t="s">
        <v>6849</v>
      </c>
      <c r="D8333" t="s">
        <v>6865</v>
      </c>
      <c r="E8333">
        <v>445600</v>
      </c>
      <c r="F8333">
        <v>7.5808788025108598E-2</v>
      </c>
      <c r="G8333">
        <v>57.5</v>
      </c>
    </row>
    <row r="8334" spans="1:7" x14ac:dyDescent="0.25">
      <c r="A8334">
        <v>85054</v>
      </c>
      <c r="B8334" t="s">
        <v>2207</v>
      </c>
      <c r="C8334" t="s">
        <v>6743</v>
      </c>
      <c r="D8334" t="s">
        <v>8264</v>
      </c>
      <c r="E8334">
        <v>397800</v>
      </c>
      <c r="F8334">
        <v>3.27102803738318E-2</v>
      </c>
      <c r="G8334">
        <v>82.5</v>
      </c>
    </row>
    <row r="8335" spans="1:7" x14ac:dyDescent="0.25">
      <c r="A8335">
        <v>83340</v>
      </c>
      <c r="B8335" t="s">
        <v>8508</v>
      </c>
      <c r="C8335" t="s">
        <v>6625</v>
      </c>
      <c r="D8335" t="s">
        <v>8497</v>
      </c>
      <c r="E8335">
        <v>750600</v>
      </c>
      <c r="F8335">
        <v>0.108878711774265</v>
      </c>
      <c r="G8335">
        <v>0</v>
      </c>
    </row>
    <row r="8336" spans="1:7" x14ac:dyDescent="0.25">
      <c r="A8336">
        <v>68133</v>
      </c>
      <c r="B8336" t="s">
        <v>6067</v>
      </c>
      <c r="C8336" t="s">
        <v>6064</v>
      </c>
      <c r="D8336" t="s">
        <v>8386</v>
      </c>
      <c r="E8336">
        <v>278900</v>
      </c>
      <c r="F8336">
        <v>2.8013269443420599E-2</v>
      </c>
      <c r="G8336">
        <v>55</v>
      </c>
    </row>
    <row r="8337" spans="1:7" x14ac:dyDescent="0.25">
      <c r="A8337">
        <v>7009</v>
      </c>
      <c r="B8337" t="s">
        <v>738</v>
      </c>
      <c r="C8337" t="s">
        <v>733</v>
      </c>
      <c r="D8337" t="s">
        <v>8250</v>
      </c>
      <c r="E8337">
        <v>496000</v>
      </c>
      <c r="F8337">
        <v>-4.8154093097913303E-3</v>
      </c>
      <c r="G8337">
        <v>94</v>
      </c>
    </row>
    <row r="8338" spans="1:7" x14ac:dyDescent="0.25">
      <c r="A8338">
        <v>46802</v>
      </c>
      <c r="B8338" t="s">
        <v>4517</v>
      </c>
      <c r="C8338" t="s">
        <v>4413</v>
      </c>
      <c r="D8338" t="s">
        <v>4517</v>
      </c>
      <c r="E8338">
        <v>63100</v>
      </c>
      <c r="F8338">
        <v>-1.5600624024961001E-2</v>
      </c>
      <c r="G8338">
        <v>54</v>
      </c>
    </row>
    <row r="8339" spans="1:7" x14ac:dyDescent="0.25">
      <c r="A8339">
        <v>8628</v>
      </c>
      <c r="B8339" t="s">
        <v>1026</v>
      </c>
      <c r="C8339" t="s">
        <v>733</v>
      </c>
      <c r="D8339" t="s">
        <v>1025</v>
      </c>
      <c r="E8339">
        <v>230900</v>
      </c>
      <c r="F8339">
        <v>3.2185963343764001E-2</v>
      </c>
      <c r="G8339">
        <v>104</v>
      </c>
    </row>
    <row r="8340" spans="1:7" x14ac:dyDescent="0.25">
      <c r="A8340">
        <v>79901</v>
      </c>
      <c r="B8340" t="s">
        <v>6506</v>
      </c>
      <c r="C8340" t="s">
        <v>6396</v>
      </c>
      <c r="D8340" t="s">
        <v>6506</v>
      </c>
      <c r="E8340">
        <v>66900</v>
      </c>
      <c r="F8340">
        <v>-7.2122052704577E-2</v>
      </c>
      <c r="G8340">
        <v>90</v>
      </c>
    </row>
    <row r="8341" spans="1:7" x14ac:dyDescent="0.25">
      <c r="A8341">
        <v>14586</v>
      </c>
      <c r="B8341" t="s">
        <v>1490</v>
      </c>
      <c r="C8341" t="s">
        <v>1075</v>
      </c>
      <c r="D8341" t="s">
        <v>403</v>
      </c>
      <c r="E8341">
        <v>193600</v>
      </c>
      <c r="F8341">
        <v>7.6153418565869893E-2</v>
      </c>
      <c r="G8341">
        <v>66.5</v>
      </c>
    </row>
    <row r="8342" spans="1:7" x14ac:dyDescent="0.25">
      <c r="A8342">
        <v>95304</v>
      </c>
      <c r="B8342" t="s">
        <v>5398</v>
      </c>
      <c r="C8342" t="s">
        <v>99</v>
      </c>
      <c r="D8342" t="s">
        <v>8351</v>
      </c>
      <c r="E8342">
        <v>643900</v>
      </c>
      <c r="F8342">
        <v>2.1577026812628901E-2</v>
      </c>
      <c r="G8342">
        <v>47</v>
      </c>
    </row>
    <row r="8343" spans="1:7" x14ac:dyDescent="0.25">
      <c r="A8343">
        <v>68850</v>
      </c>
      <c r="B8343" t="s">
        <v>351</v>
      </c>
      <c r="C8343" t="s">
        <v>6064</v>
      </c>
      <c r="D8343" t="s">
        <v>351</v>
      </c>
      <c r="E8343">
        <v>110200</v>
      </c>
      <c r="F8343">
        <v>4.0604343720491001E-2</v>
      </c>
      <c r="G8343">
        <v>0</v>
      </c>
    </row>
    <row r="8344" spans="1:7" x14ac:dyDescent="0.25">
      <c r="A8344">
        <v>84066</v>
      </c>
      <c r="B8344" t="s">
        <v>1163</v>
      </c>
      <c r="C8344" t="s">
        <v>6693</v>
      </c>
      <c r="E8344">
        <v>233300</v>
      </c>
      <c r="F8344">
        <v>6.6270566727605104E-2</v>
      </c>
      <c r="G8344">
        <v>0</v>
      </c>
    </row>
    <row r="8345" spans="1:7" x14ac:dyDescent="0.25">
      <c r="A8345">
        <v>33868</v>
      </c>
      <c r="B8345" t="s">
        <v>3483</v>
      </c>
      <c r="C8345" t="s">
        <v>3212</v>
      </c>
      <c r="D8345" t="s">
        <v>8337</v>
      </c>
      <c r="E8345">
        <v>174700</v>
      </c>
      <c r="F8345">
        <v>4.42319187089062E-2</v>
      </c>
      <c r="G8345">
        <v>79</v>
      </c>
    </row>
    <row r="8346" spans="1:7" x14ac:dyDescent="0.25">
      <c r="A8346">
        <v>28731</v>
      </c>
      <c r="B8346" t="s">
        <v>2842</v>
      </c>
      <c r="C8346" t="s">
        <v>2564</v>
      </c>
      <c r="D8346" t="s">
        <v>2862</v>
      </c>
      <c r="E8346">
        <v>305900</v>
      </c>
      <c r="F8346">
        <v>3.4144692359702501E-2</v>
      </c>
      <c r="G8346">
        <v>68</v>
      </c>
    </row>
    <row r="8347" spans="1:7" x14ac:dyDescent="0.25">
      <c r="A8347">
        <v>8620</v>
      </c>
      <c r="B8347" t="s">
        <v>289</v>
      </c>
      <c r="C8347" t="s">
        <v>733</v>
      </c>
      <c r="D8347" t="s">
        <v>1025</v>
      </c>
      <c r="E8347">
        <v>269900</v>
      </c>
      <c r="F8347">
        <v>4.4909020518776599E-2</v>
      </c>
      <c r="G8347">
        <v>91</v>
      </c>
    </row>
    <row r="8348" spans="1:7" x14ac:dyDescent="0.25">
      <c r="A8348">
        <v>51360</v>
      </c>
      <c r="B8348" t="s">
        <v>5001</v>
      </c>
      <c r="C8348" t="s">
        <v>4942</v>
      </c>
      <c r="D8348" t="s">
        <v>5001</v>
      </c>
      <c r="E8348">
        <v>239900</v>
      </c>
      <c r="F8348">
        <v>6.3386524822694995E-2</v>
      </c>
      <c r="G8348">
        <v>46</v>
      </c>
    </row>
    <row r="8349" spans="1:7" x14ac:dyDescent="0.25">
      <c r="A8349">
        <v>82633</v>
      </c>
      <c r="B8349" t="s">
        <v>201</v>
      </c>
      <c r="C8349" t="s">
        <v>6604</v>
      </c>
      <c r="E8349">
        <v>236700</v>
      </c>
      <c r="F8349">
        <v>2.4675324675324701E-2</v>
      </c>
      <c r="G8349">
        <v>107.5</v>
      </c>
    </row>
    <row r="8350" spans="1:7" x14ac:dyDescent="0.25">
      <c r="A8350">
        <v>44062</v>
      </c>
      <c r="B8350" t="s">
        <v>708</v>
      </c>
      <c r="C8350" t="s">
        <v>4080</v>
      </c>
      <c r="D8350" t="s">
        <v>8270</v>
      </c>
      <c r="E8350">
        <v>166500</v>
      </c>
      <c r="F8350">
        <v>4.9149338374291099E-2</v>
      </c>
      <c r="G8350">
        <v>86</v>
      </c>
    </row>
    <row r="8351" spans="1:7" x14ac:dyDescent="0.25">
      <c r="A8351">
        <v>57005</v>
      </c>
      <c r="B8351" t="s">
        <v>668</v>
      </c>
      <c r="C8351" t="s">
        <v>5459</v>
      </c>
      <c r="D8351" t="s">
        <v>5468</v>
      </c>
      <c r="E8351">
        <v>246200</v>
      </c>
      <c r="F8351">
        <v>6.5339679792297697E-2</v>
      </c>
      <c r="G8351">
        <v>58</v>
      </c>
    </row>
    <row r="8352" spans="1:7" x14ac:dyDescent="0.25">
      <c r="A8352">
        <v>15037</v>
      </c>
      <c r="B8352" t="s">
        <v>789</v>
      </c>
      <c r="C8352" t="s">
        <v>1538</v>
      </c>
      <c r="D8352" t="s">
        <v>1587</v>
      </c>
      <c r="E8352">
        <v>127800</v>
      </c>
      <c r="F8352">
        <v>4.4971381847915E-2</v>
      </c>
      <c r="G8352">
        <v>71</v>
      </c>
    </row>
    <row r="8353" spans="1:7" x14ac:dyDescent="0.25">
      <c r="A8353">
        <v>28138</v>
      </c>
      <c r="B8353" t="s">
        <v>2720</v>
      </c>
      <c r="C8353" t="s">
        <v>2564</v>
      </c>
      <c r="D8353" t="s">
        <v>8258</v>
      </c>
      <c r="E8353">
        <v>154400</v>
      </c>
      <c r="F8353">
        <v>5.8984910836762702E-2</v>
      </c>
      <c r="G8353">
        <v>62</v>
      </c>
    </row>
    <row r="8354" spans="1:7" x14ac:dyDescent="0.25">
      <c r="A8354">
        <v>97403</v>
      </c>
      <c r="B8354" t="s">
        <v>7471</v>
      </c>
      <c r="C8354" t="s">
        <v>7409</v>
      </c>
      <c r="D8354" t="s">
        <v>7471</v>
      </c>
      <c r="E8354">
        <v>419400</v>
      </c>
      <c r="F8354">
        <v>5.48289738430583E-2</v>
      </c>
      <c r="G8354">
        <v>52</v>
      </c>
    </row>
    <row r="8355" spans="1:7" x14ac:dyDescent="0.25">
      <c r="A8355">
        <v>2813</v>
      </c>
      <c r="B8355" t="s">
        <v>412</v>
      </c>
      <c r="C8355" t="s">
        <v>408</v>
      </c>
      <c r="D8355" t="s">
        <v>8324</v>
      </c>
      <c r="E8355">
        <v>385500</v>
      </c>
      <c r="F8355">
        <v>2.55387071029529E-2</v>
      </c>
      <c r="G8355">
        <v>71</v>
      </c>
    </row>
    <row r="8356" spans="1:7" x14ac:dyDescent="0.25">
      <c r="A8356">
        <v>19086</v>
      </c>
      <c r="B8356" t="s">
        <v>1979</v>
      </c>
      <c r="C8356" t="s">
        <v>1538</v>
      </c>
      <c r="D8356" t="s">
        <v>8293</v>
      </c>
      <c r="E8356">
        <v>335100</v>
      </c>
      <c r="F8356">
        <v>3.5217794253938797E-2</v>
      </c>
      <c r="G8356">
        <v>68</v>
      </c>
    </row>
    <row r="8357" spans="1:7" x14ac:dyDescent="0.25">
      <c r="A8357">
        <v>90755</v>
      </c>
      <c r="B8357" t="s">
        <v>6910</v>
      </c>
      <c r="C8357" t="s">
        <v>99</v>
      </c>
      <c r="D8357" t="s">
        <v>8256</v>
      </c>
      <c r="E8357">
        <v>519900</v>
      </c>
      <c r="F8357">
        <v>2.6861544538811E-2</v>
      </c>
      <c r="G8357">
        <v>50</v>
      </c>
    </row>
    <row r="8358" spans="1:7" x14ac:dyDescent="0.25">
      <c r="A8358">
        <v>24293</v>
      </c>
      <c r="B8358" t="s">
        <v>9307</v>
      </c>
      <c r="C8358" t="s">
        <v>2066</v>
      </c>
      <c r="D8358" t="s">
        <v>9308</v>
      </c>
      <c r="E8358">
        <v>111800</v>
      </c>
      <c r="F8358">
        <v>-5.0933786078098502E-2</v>
      </c>
      <c r="G8358">
        <v>0</v>
      </c>
    </row>
    <row r="8359" spans="1:7" x14ac:dyDescent="0.25">
      <c r="A8359">
        <v>49097</v>
      </c>
      <c r="B8359" t="s">
        <v>4798</v>
      </c>
      <c r="C8359" t="s">
        <v>4633</v>
      </c>
      <c r="D8359" t="s">
        <v>8339</v>
      </c>
      <c r="E8359">
        <v>165900</v>
      </c>
      <c r="F8359">
        <v>4.4710327455919401E-2</v>
      </c>
      <c r="G8359">
        <v>81.5</v>
      </c>
    </row>
    <row r="8360" spans="1:7" x14ac:dyDescent="0.25">
      <c r="A8360">
        <v>2568</v>
      </c>
      <c r="B8360" t="s">
        <v>372</v>
      </c>
      <c r="C8360" t="s">
        <v>106</v>
      </c>
      <c r="D8360" t="s">
        <v>372</v>
      </c>
      <c r="E8360">
        <v>715600</v>
      </c>
      <c r="F8360">
        <v>5.3282307918751798E-2</v>
      </c>
      <c r="G8360">
        <v>129</v>
      </c>
    </row>
    <row r="8361" spans="1:7" x14ac:dyDescent="0.25">
      <c r="A8361">
        <v>6268</v>
      </c>
      <c r="B8361" t="s">
        <v>303</v>
      </c>
      <c r="C8361" t="s">
        <v>678</v>
      </c>
      <c r="D8361" t="s">
        <v>8276</v>
      </c>
      <c r="E8361">
        <v>244500</v>
      </c>
      <c r="F8361">
        <v>4.5193097781429702E-3</v>
      </c>
      <c r="G8361">
        <v>85</v>
      </c>
    </row>
    <row r="8362" spans="1:7" x14ac:dyDescent="0.25">
      <c r="A8362">
        <v>7885</v>
      </c>
      <c r="B8362" t="s">
        <v>906</v>
      </c>
      <c r="C8362" t="s">
        <v>733</v>
      </c>
      <c r="D8362" t="s">
        <v>8250</v>
      </c>
      <c r="E8362">
        <v>291500</v>
      </c>
      <c r="F8362">
        <v>5.1966798989534498E-2</v>
      </c>
      <c r="G8362">
        <v>103</v>
      </c>
    </row>
    <row r="8363" spans="1:7" x14ac:dyDescent="0.25">
      <c r="A8363">
        <v>92313</v>
      </c>
      <c r="B8363" t="s">
        <v>6994</v>
      </c>
      <c r="C8363" t="s">
        <v>99</v>
      </c>
      <c r="D8363" t="s">
        <v>8282</v>
      </c>
      <c r="E8363">
        <v>370900</v>
      </c>
      <c r="F8363">
        <v>5.3951982735365501E-4</v>
      </c>
      <c r="G8363">
        <v>71</v>
      </c>
    </row>
    <row r="8364" spans="1:7" x14ac:dyDescent="0.25">
      <c r="A8364">
        <v>17340</v>
      </c>
      <c r="B8364" t="s">
        <v>1787</v>
      </c>
      <c r="C8364" t="s">
        <v>1538</v>
      </c>
      <c r="D8364" t="s">
        <v>8418</v>
      </c>
      <c r="E8364">
        <v>202800</v>
      </c>
      <c r="F8364">
        <v>1.2987012987013E-2</v>
      </c>
      <c r="G8364">
        <v>84.5</v>
      </c>
    </row>
    <row r="8365" spans="1:7" x14ac:dyDescent="0.25">
      <c r="A8365">
        <v>13357</v>
      </c>
      <c r="B8365" t="s">
        <v>1410</v>
      </c>
      <c r="C8365" t="s">
        <v>1075</v>
      </c>
      <c r="D8365" t="s">
        <v>8366</v>
      </c>
      <c r="E8365">
        <v>89800</v>
      </c>
      <c r="F8365">
        <v>4.2973286875725901E-2</v>
      </c>
      <c r="G8365">
        <v>125.5</v>
      </c>
    </row>
    <row r="8366" spans="1:7" x14ac:dyDescent="0.25">
      <c r="A8366">
        <v>15084</v>
      </c>
      <c r="B8366" t="s">
        <v>1566</v>
      </c>
      <c r="C8366" t="s">
        <v>1538</v>
      </c>
      <c r="D8366" t="s">
        <v>1587</v>
      </c>
      <c r="E8366">
        <v>81300</v>
      </c>
      <c r="F8366">
        <v>-4.9122807017543901E-2</v>
      </c>
      <c r="G8366">
        <v>71</v>
      </c>
    </row>
    <row r="8367" spans="1:7" x14ac:dyDescent="0.25">
      <c r="A8367">
        <v>87004</v>
      </c>
      <c r="B8367" t="s">
        <v>6818</v>
      </c>
      <c r="C8367" t="s">
        <v>6816</v>
      </c>
      <c r="D8367" t="s">
        <v>6829</v>
      </c>
      <c r="E8367">
        <v>241500</v>
      </c>
      <c r="F8367">
        <v>6.3876651982378893E-2</v>
      </c>
      <c r="G8367">
        <v>68</v>
      </c>
    </row>
    <row r="8368" spans="1:7" x14ac:dyDescent="0.25">
      <c r="A8368">
        <v>23664</v>
      </c>
      <c r="B8368" t="s">
        <v>555</v>
      </c>
      <c r="C8368" t="s">
        <v>2066</v>
      </c>
      <c r="D8368" t="s">
        <v>8266</v>
      </c>
      <c r="E8368">
        <v>193100</v>
      </c>
      <c r="F8368">
        <v>3.1517094017094002E-2</v>
      </c>
      <c r="G8368">
        <v>88</v>
      </c>
    </row>
    <row r="8369" spans="1:7" x14ac:dyDescent="0.25">
      <c r="A8369">
        <v>91708</v>
      </c>
      <c r="B8369" t="s">
        <v>6928</v>
      </c>
      <c r="C8369" t="s">
        <v>99</v>
      </c>
      <c r="D8369" t="s">
        <v>8282</v>
      </c>
      <c r="E8369">
        <v>476500</v>
      </c>
      <c r="F8369">
        <v>-3.4643435980551099E-2</v>
      </c>
      <c r="G8369">
        <v>66</v>
      </c>
    </row>
    <row r="8370" spans="1:7" x14ac:dyDescent="0.25">
      <c r="A8370">
        <v>2744</v>
      </c>
      <c r="B8370" t="s">
        <v>396</v>
      </c>
      <c r="C8370" t="s">
        <v>106</v>
      </c>
      <c r="D8370" t="s">
        <v>8324</v>
      </c>
      <c r="E8370">
        <v>243100</v>
      </c>
      <c r="F8370">
        <v>3.6231884057971002E-2</v>
      </c>
      <c r="G8370">
        <v>71</v>
      </c>
    </row>
    <row r="8371" spans="1:7" x14ac:dyDescent="0.25">
      <c r="A8371">
        <v>19734</v>
      </c>
      <c r="B8371" t="s">
        <v>191</v>
      </c>
      <c r="C8371" t="s">
        <v>2044</v>
      </c>
      <c r="D8371" t="s">
        <v>8293</v>
      </c>
      <c r="E8371">
        <v>305000</v>
      </c>
      <c r="F8371">
        <v>9.5994703740483293E-3</v>
      </c>
      <c r="G8371">
        <v>116.5</v>
      </c>
    </row>
    <row r="8372" spans="1:7" x14ac:dyDescent="0.25">
      <c r="A8372">
        <v>27298</v>
      </c>
      <c r="B8372" t="s">
        <v>896</v>
      </c>
      <c r="C8372" t="s">
        <v>2564</v>
      </c>
      <c r="D8372" t="s">
        <v>8289</v>
      </c>
      <c r="E8372">
        <v>139800</v>
      </c>
      <c r="F8372">
        <v>6.7990832696715006E-2</v>
      </c>
      <c r="G8372">
        <v>72</v>
      </c>
    </row>
    <row r="8373" spans="1:7" x14ac:dyDescent="0.25">
      <c r="A8373">
        <v>78639</v>
      </c>
      <c r="B8373" t="s">
        <v>3186</v>
      </c>
      <c r="C8373" t="s">
        <v>6396</v>
      </c>
      <c r="E8373">
        <v>245400</v>
      </c>
      <c r="F8373">
        <v>-1.08827085852479E-2</v>
      </c>
      <c r="G8373">
        <v>0</v>
      </c>
    </row>
    <row r="8374" spans="1:7" x14ac:dyDescent="0.25">
      <c r="A8374">
        <v>29127</v>
      </c>
      <c r="B8374" t="s">
        <v>7880</v>
      </c>
      <c r="C8374" t="s">
        <v>2868</v>
      </c>
      <c r="D8374" t="s">
        <v>1781</v>
      </c>
      <c r="E8374">
        <v>178900</v>
      </c>
      <c r="F8374">
        <v>8.6877278250303794E-2</v>
      </c>
      <c r="G8374">
        <v>69.5</v>
      </c>
    </row>
    <row r="8375" spans="1:7" x14ac:dyDescent="0.25">
      <c r="A8375">
        <v>32680</v>
      </c>
      <c r="B8375" t="s">
        <v>632</v>
      </c>
      <c r="C8375" t="s">
        <v>3212</v>
      </c>
      <c r="E8375">
        <v>90700</v>
      </c>
      <c r="F8375">
        <v>6.6592674805771397E-3</v>
      </c>
      <c r="G8375">
        <v>183</v>
      </c>
    </row>
    <row r="8376" spans="1:7" x14ac:dyDescent="0.25">
      <c r="A8376">
        <v>2465</v>
      </c>
      <c r="B8376" t="s">
        <v>354</v>
      </c>
      <c r="C8376" t="s">
        <v>106</v>
      </c>
      <c r="D8376" t="s">
        <v>8271</v>
      </c>
      <c r="E8376">
        <v>915700</v>
      </c>
      <c r="F8376">
        <v>-7.4788640797745498E-3</v>
      </c>
      <c r="G8376">
        <v>82</v>
      </c>
    </row>
    <row r="8377" spans="1:7" x14ac:dyDescent="0.25">
      <c r="A8377">
        <v>35660</v>
      </c>
      <c r="B8377" t="s">
        <v>159</v>
      </c>
      <c r="C8377" t="s">
        <v>3568</v>
      </c>
      <c r="D8377" t="s">
        <v>8383</v>
      </c>
      <c r="E8377">
        <v>65500</v>
      </c>
      <c r="F8377">
        <v>-1.0574018126888201E-2</v>
      </c>
      <c r="G8377">
        <v>96</v>
      </c>
    </row>
    <row r="8378" spans="1:7" x14ac:dyDescent="0.25">
      <c r="A8378">
        <v>77418</v>
      </c>
      <c r="B8378" t="s">
        <v>4306</v>
      </c>
      <c r="C8378" t="s">
        <v>6396</v>
      </c>
      <c r="D8378" t="s">
        <v>8252</v>
      </c>
      <c r="E8378">
        <v>209900</v>
      </c>
      <c r="F8378">
        <v>1.9922254616132201E-2</v>
      </c>
      <c r="G8378">
        <v>76</v>
      </c>
    </row>
    <row r="8379" spans="1:7" x14ac:dyDescent="0.25">
      <c r="A8379">
        <v>68522</v>
      </c>
      <c r="B8379" t="s">
        <v>242</v>
      </c>
      <c r="C8379" t="s">
        <v>6064</v>
      </c>
      <c r="D8379" t="s">
        <v>242</v>
      </c>
      <c r="E8379">
        <v>179900</v>
      </c>
      <c r="F8379">
        <v>4.2898550724637698E-2</v>
      </c>
      <c r="G8379">
        <v>55</v>
      </c>
    </row>
    <row r="8380" spans="1:7" x14ac:dyDescent="0.25">
      <c r="A8380">
        <v>49107</v>
      </c>
      <c r="B8380" t="s">
        <v>2444</v>
      </c>
      <c r="C8380" t="s">
        <v>4633</v>
      </c>
      <c r="D8380" t="s">
        <v>8377</v>
      </c>
      <c r="E8380">
        <v>113800</v>
      </c>
      <c r="F8380">
        <v>5.2728954671600402E-2</v>
      </c>
      <c r="G8380">
        <v>71</v>
      </c>
    </row>
    <row r="8381" spans="1:7" x14ac:dyDescent="0.25">
      <c r="A8381">
        <v>46550</v>
      </c>
      <c r="B8381" t="s">
        <v>4481</v>
      </c>
      <c r="C8381" t="s">
        <v>4413</v>
      </c>
      <c r="D8381" t="s">
        <v>8365</v>
      </c>
      <c r="E8381">
        <v>163500</v>
      </c>
      <c r="F8381">
        <v>8.7824351297405207E-2</v>
      </c>
      <c r="G8381">
        <v>52</v>
      </c>
    </row>
    <row r="8382" spans="1:7" x14ac:dyDescent="0.25">
      <c r="A8382">
        <v>82240</v>
      </c>
      <c r="B8382" t="s">
        <v>725</v>
      </c>
      <c r="C8382" t="s">
        <v>6604</v>
      </c>
      <c r="E8382">
        <v>164800</v>
      </c>
      <c r="F8382">
        <v>2.1065675340768301E-2</v>
      </c>
      <c r="G8382">
        <v>0</v>
      </c>
    </row>
    <row r="8383" spans="1:7" x14ac:dyDescent="0.25">
      <c r="A8383">
        <v>46259</v>
      </c>
      <c r="B8383" t="s">
        <v>4431</v>
      </c>
      <c r="C8383" t="s">
        <v>4413</v>
      </c>
      <c r="D8383" t="s">
        <v>8292</v>
      </c>
      <c r="E8383">
        <v>234400</v>
      </c>
      <c r="F8383">
        <v>3.6709420610349403E-2</v>
      </c>
      <c r="G8383">
        <v>58</v>
      </c>
    </row>
    <row r="8384" spans="1:7" x14ac:dyDescent="0.25">
      <c r="A8384">
        <v>37397</v>
      </c>
      <c r="B8384" t="s">
        <v>3780</v>
      </c>
      <c r="C8384" t="s">
        <v>3692</v>
      </c>
      <c r="D8384" t="s">
        <v>3763</v>
      </c>
      <c r="E8384">
        <v>104200</v>
      </c>
      <c r="F8384">
        <v>8.0912863070539395E-2</v>
      </c>
      <c r="G8384">
        <v>126</v>
      </c>
    </row>
    <row r="8385" spans="1:7" x14ac:dyDescent="0.25">
      <c r="A8385">
        <v>27052</v>
      </c>
      <c r="B8385" t="s">
        <v>2581</v>
      </c>
      <c r="C8385" t="s">
        <v>2564</v>
      </c>
      <c r="D8385" t="s">
        <v>2574</v>
      </c>
      <c r="E8385">
        <v>154900</v>
      </c>
      <c r="F8385">
        <v>0.12246376811594201</v>
      </c>
      <c r="G8385">
        <v>83</v>
      </c>
    </row>
    <row r="8386" spans="1:7" x14ac:dyDescent="0.25">
      <c r="A8386">
        <v>92657</v>
      </c>
      <c r="B8386" t="s">
        <v>7037</v>
      </c>
      <c r="C8386" t="s">
        <v>99</v>
      </c>
      <c r="D8386" t="s">
        <v>8256</v>
      </c>
      <c r="E8386">
        <v>2718600</v>
      </c>
      <c r="F8386">
        <v>-2.1347060729327901E-2</v>
      </c>
      <c r="G8386">
        <v>64</v>
      </c>
    </row>
    <row r="8387" spans="1:7" x14ac:dyDescent="0.25">
      <c r="A8387">
        <v>10803</v>
      </c>
      <c r="B8387" t="s">
        <v>463</v>
      </c>
      <c r="C8387" t="s">
        <v>1075</v>
      </c>
      <c r="D8387" t="s">
        <v>8250</v>
      </c>
      <c r="E8387">
        <v>916500</v>
      </c>
      <c r="F8387">
        <v>4.1122344655231201E-2</v>
      </c>
      <c r="G8387">
        <v>120</v>
      </c>
    </row>
    <row r="8388" spans="1:7" x14ac:dyDescent="0.25">
      <c r="A8388">
        <v>65049</v>
      </c>
      <c r="B8388" t="s">
        <v>5915</v>
      </c>
      <c r="C8388" t="s">
        <v>5817</v>
      </c>
      <c r="E8388">
        <v>296000</v>
      </c>
      <c r="F8388">
        <v>3.9325842696629199E-2</v>
      </c>
      <c r="G8388">
        <v>81.5</v>
      </c>
    </row>
    <row r="8389" spans="1:7" x14ac:dyDescent="0.25">
      <c r="A8389">
        <v>70647</v>
      </c>
      <c r="B8389" t="s">
        <v>6150</v>
      </c>
      <c r="C8389" t="s">
        <v>6091</v>
      </c>
      <c r="D8389" t="s">
        <v>6146</v>
      </c>
      <c r="E8389">
        <v>133500</v>
      </c>
      <c r="F8389">
        <v>-3.7313432835820899E-3</v>
      </c>
      <c r="G8389">
        <v>77</v>
      </c>
    </row>
    <row r="8390" spans="1:7" x14ac:dyDescent="0.25">
      <c r="A8390">
        <v>37764</v>
      </c>
      <c r="B8390" t="s">
        <v>3819</v>
      </c>
      <c r="C8390" t="s">
        <v>3692</v>
      </c>
      <c r="D8390" t="s">
        <v>3819</v>
      </c>
      <c r="E8390">
        <v>197400</v>
      </c>
      <c r="F8390">
        <v>0.108366086468276</v>
      </c>
      <c r="G8390">
        <v>98</v>
      </c>
    </row>
    <row r="8391" spans="1:7" x14ac:dyDescent="0.25">
      <c r="A8391">
        <v>98611</v>
      </c>
      <c r="B8391" t="s">
        <v>6515</v>
      </c>
      <c r="C8391" t="s">
        <v>7521</v>
      </c>
      <c r="D8391" t="s">
        <v>7634</v>
      </c>
      <c r="E8391">
        <v>302800</v>
      </c>
      <c r="F8391">
        <v>6.9586718474037398E-2</v>
      </c>
      <c r="G8391">
        <v>61</v>
      </c>
    </row>
    <row r="8392" spans="1:7" x14ac:dyDescent="0.25">
      <c r="A8392">
        <v>76905</v>
      </c>
      <c r="B8392" t="s">
        <v>8376</v>
      </c>
      <c r="C8392" t="s">
        <v>6396</v>
      </c>
      <c r="D8392" t="s">
        <v>8376</v>
      </c>
      <c r="E8392">
        <v>145900</v>
      </c>
      <c r="F8392">
        <v>7.4374079528718703E-2</v>
      </c>
      <c r="G8392">
        <v>0</v>
      </c>
    </row>
    <row r="8393" spans="1:7" x14ac:dyDescent="0.25">
      <c r="A8393">
        <v>40513</v>
      </c>
      <c r="B8393" t="s">
        <v>351</v>
      </c>
      <c r="C8393" t="s">
        <v>4016</v>
      </c>
      <c r="D8393" t="s">
        <v>8341</v>
      </c>
      <c r="E8393">
        <v>376900</v>
      </c>
      <c r="F8393">
        <v>4.4044321329639903E-2</v>
      </c>
      <c r="G8393">
        <v>65.5</v>
      </c>
    </row>
    <row r="8394" spans="1:7" x14ac:dyDescent="0.25">
      <c r="A8394">
        <v>91108</v>
      </c>
      <c r="B8394" t="s">
        <v>6917</v>
      </c>
      <c r="C8394" t="s">
        <v>99</v>
      </c>
      <c r="D8394" t="s">
        <v>8256</v>
      </c>
      <c r="E8394">
        <v>2291500</v>
      </c>
      <c r="F8394">
        <v>-3.9082484169916602E-2</v>
      </c>
      <c r="G8394">
        <v>63</v>
      </c>
    </row>
    <row r="8395" spans="1:7" x14ac:dyDescent="0.25">
      <c r="A8395">
        <v>28377</v>
      </c>
      <c r="B8395" t="s">
        <v>2752</v>
      </c>
      <c r="C8395" t="s">
        <v>2564</v>
      </c>
      <c r="D8395" t="s">
        <v>941</v>
      </c>
      <c r="E8395">
        <v>52300</v>
      </c>
      <c r="F8395">
        <v>-9.0434782608695696E-2</v>
      </c>
      <c r="G8395">
        <v>132</v>
      </c>
    </row>
    <row r="8396" spans="1:7" x14ac:dyDescent="0.25">
      <c r="A8396">
        <v>39567</v>
      </c>
      <c r="B8396" t="s">
        <v>3999</v>
      </c>
      <c r="C8396" t="s">
        <v>3932</v>
      </c>
      <c r="D8396" t="s">
        <v>8328</v>
      </c>
      <c r="E8396">
        <v>95300</v>
      </c>
      <c r="F8396">
        <v>0.113317757009346</v>
      </c>
      <c r="G8396">
        <v>92</v>
      </c>
    </row>
    <row r="8397" spans="1:7" x14ac:dyDescent="0.25">
      <c r="A8397">
        <v>56472</v>
      </c>
      <c r="B8397" t="s">
        <v>7921</v>
      </c>
      <c r="C8397" t="s">
        <v>5260</v>
      </c>
      <c r="D8397" t="s">
        <v>5416</v>
      </c>
      <c r="E8397">
        <v>203200</v>
      </c>
      <c r="F8397">
        <v>2.9903699949315798E-2</v>
      </c>
      <c r="G8397">
        <v>72</v>
      </c>
    </row>
    <row r="8398" spans="1:7" x14ac:dyDescent="0.25">
      <c r="A8398">
        <v>32561</v>
      </c>
      <c r="B8398" t="s">
        <v>3285</v>
      </c>
      <c r="C8398" t="s">
        <v>3212</v>
      </c>
      <c r="D8398" t="s">
        <v>8356</v>
      </c>
      <c r="E8398">
        <v>458300</v>
      </c>
      <c r="F8398">
        <v>3.0582415111311E-2</v>
      </c>
      <c r="G8398">
        <v>97</v>
      </c>
    </row>
    <row r="8399" spans="1:7" x14ac:dyDescent="0.25">
      <c r="A8399">
        <v>36604</v>
      </c>
      <c r="B8399" t="s">
        <v>3679</v>
      </c>
      <c r="C8399" t="s">
        <v>3568</v>
      </c>
      <c r="D8399" t="s">
        <v>3679</v>
      </c>
      <c r="E8399">
        <v>119300</v>
      </c>
      <c r="F8399">
        <v>-4.4835868694956003E-2</v>
      </c>
      <c r="G8399">
        <v>89</v>
      </c>
    </row>
    <row r="8400" spans="1:7" x14ac:dyDescent="0.25">
      <c r="A8400">
        <v>48809</v>
      </c>
      <c r="B8400" t="s">
        <v>4746</v>
      </c>
      <c r="C8400" t="s">
        <v>4633</v>
      </c>
      <c r="D8400" t="s">
        <v>4756</v>
      </c>
      <c r="E8400">
        <v>128200</v>
      </c>
      <c r="F8400">
        <v>7.8616352201257896E-3</v>
      </c>
      <c r="G8400">
        <v>75</v>
      </c>
    </row>
    <row r="8401" spans="1:7" x14ac:dyDescent="0.25">
      <c r="A8401">
        <v>32204</v>
      </c>
      <c r="B8401" t="s">
        <v>2800</v>
      </c>
      <c r="C8401" t="s">
        <v>3212</v>
      </c>
      <c r="D8401" t="s">
        <v>2800</v>
      </c>
      <c r="E8401">
        <v>236700</v>
      </c>
      <c r="F8401">
        <v>0.179372197309417</v>
      </c>
      <c r="G8401">
        <v>70</v>
      </c>
    </row>
    <row r="8402" spans="1:7" x14ac:dyDescent="0.25">
      <c r="A8402">
        <v>27958</v>
      </c>
      <c r="B8402" t="s">
        <v>2681</v>
      </c>
      <c r="C8402" t="s">
        <v>2564</v>
      </c>
      <c r="D8402" t="s">
        <v>8266</v>
      </c>
      <c r="E8402">
        <v>283800</v>
      </c>
      <c r="F8402">
        <v>4.37660904744391E-2</v>
      </c>
      <c r="G8402">
        <v>90.5</v>
      </c>
    </row>
    <row r="8403" spans="1:7" x14ac:dyDescent="0.25">
      <c r="A8403">
        <v>11798</v>
      </c>
      <c r="B8403" t="s">
        <v>1215</v>
      </c>
      <c r="C8403" t="s">
        <v>1075</v>
      </c>
      <c r="D8403" t="s">
        <v>8250</v>
      </c>
      <c r="E8403">
        <v>298300</v>
      </c>
      <c r="F8403">
        <v>0.17118178248920299</v>
      </c>
      <c r="G8403">
        <v>111</v>
      </c>
    </row>
    <row r="8404" spans="1:7" x14ac:dyDescent="0.25">
      <c r="A8404">
        <v>13323</v>
      </c>
      <c r="B8404" t="s">
        <v>1405</v>
      </c>
      <c r="C8404" t="s">
        <v>1075</v>
      </c>
      <c r="D8404" t="s">
        <v>8366</v>
      </c>
      <c r="E8404">
        <v>181500</v>
      </c>
      <c r="F8404">
        <v>3.3599088838268801E-2</v>
      </c>
      <c r="G8404">
        <v>93</v>
      </c>
    </row>
    <row r="8405" spans="1:7" x14ac:dyDescent="0.25">
      <c r="A8405">
        <v>22443</v>
      </c>
      <c r="B8405" t="s">
        <v>2335</v>
      </c>
      <c r="C8405" t="s">
        <v>2066</v>
      </c>
      <c r="E8405">
        <v>192300</v>
      </c>
      <c r="F8405">
        <v>7.0116861435726194E-2</v>
      </c>
      <c r="G8405">
        <v>99.5</v>
      </c>
    </row>
    <row r="8406" spans="1:7" x14ac:dyDescent="0.25">
      <c r="A8406">
        <v>97862</v>
      </c>
      <c r="B8406" t="s">
        <v>7517</v>
      </c>
      <c r="C8406" t="s">
        <v>7409</v>
      </c>
      <c r="D8406" t="s">
        <v>8425</v>
      </c>
      <c r="E8406">
        <v>178800</v>
      </c>
      <c r="F8406">
        <v>0.11124922311995</v>
      </c>
      <c r="G8406">
        <v>79</v>
      </c>
    </row>
    <row r="8407" spans="1:7" x14ac:dyDescent="0.25">
      <c r="A8407">
        <v>3077</v>
      </c>
      <c r="B8407" t="s">
        <v>464</v>
      </c>
      <c r="C8407" t="s">
        <v>444</v>
      </c>
      <c r="D8407" t="s">
        <v>8271</v>
      </c>
      <c r="E8407">
        <v>270100</v>
      </c>
      <c r="F8407">
        <v>2.1558245083207299E-2</v>
      </c>
      <c r="G8407">
        <v>75</v>
      </c>
    </row>
    <row r="8408" spans="1:7" x14ac:dyDescent="0.25">
      <c r="A8408">
        <v>14103</v>
      </c>
      <c r="B8408" t="s">
        <v>1463</v>
      </c>
      <c r="C8408" t="s">
        <v>1075</v>
      </c>
      <c r="D8408" t="s">
        <v>403</v>
      </c>
      <c r="E8408">
        <v>89800</v>
      </c>
      <c r="F8408">
        <v>4.1763341067285402E-2</v>
      </c>
      <c r="G8408">
        <v>97.5</v>
      </c>
    </row>
    <row r="8409" spans="1:7" x14ac:dyDescent="0.25">
      <c r="A8409">
        <v>24251</v>
      </c>
      <c r="B8409" t="s">
        <v>2472</v>
      </c>
      <c r="C8409" t="s">
        <v>2066</v>
      </c>
      <c r="D8409" t="s">
        <v>8348</v>
      </c>
      <c r="E8409">
        <v>84300</v>
      </c>
      <c r="F8409">
        <v>7.1684587813620098E-3</v>
      </c>
      <c r="G8409">
        <v>88</v>
      </c>
    </row>
    <row r="8410" spans="1:7" x14ac:dyDescent="0.25">
      <c r="A8410">
        <v>55806</v>
      </c>
      <c r="B8410" t="s">
        <v>3011</v>
      </c>
      <c r="C8410" t="s">
        <v>5260</v>
      </c>
      <c r="D8410" t="s">
        <v>3011</v>
      </c>
      <c r="E8410">
        <v>119700</v>
      </c>
      <c r="F8410">
        <v>6.5894924309884195E-2</v>
      </c>
      <c r="G8410">
        <v>70</v>
      </c>
    </row>
    <row r="8411" spans="1:7" x14ac:dyDescent="0.25">
      <c r="A8411">
        <v>5408</v>
      </c>
      <c r="B8411" t="s">
        <v>247</v>
      </c>
      <c r="C8411" t="s">
        <v>641</v>
      </c>
      <c r="D8411" t="s">
        <v>8398</v>
      </c>
      <c r="E8411">
        <v>297900</v>
      </c>
      <c r="F8411">
        <v>0.106201262532492</v>
      </c>
      <c r="G8411">
        <v>70.5</v>
      </c>
    </row>
    <row r="8412" spans="1:7" x14ac:dyDescent="0.25">
      <c r="A8412">
        <v>15656</v>
      </c>
      <c r="B8412" t="s">
        <v>1633</v>
      </c>
      <c r="C8412" t="s">
        <v>1538</v>
      </c>
      <c r="D8412" t="s">
        <v>1587</v>
      </c>
      <c r="E8412">
        <v>115000</v>
      </c>
      <c r="F8412">
        <v>7.6779026217228499E-2</v>
      </c>
      <c r="G8412">
        <v>85</v>
      </c>
    </row>
    <row r="8413" spans="1:7" x14ac:dyDescent="0.25">
      <c r="A8413">
        <v>28730</v>
      </c>
      <c r="B8413" t="s">
        <v>744</v>
      </c>
      <c r="C8413" t="s">
        <v>2564</v>
      </c>
      <c r="D8413" t="s">
        <v>2862</v>
      </c>
      <c r="E8413">
        <v>337800</v>
      </c>
      <c r="F8413">
        <v>-1.1827321111768201E-3</v>
      </c>
      <c r="G8413">
        <v>89</v>
      </c>
    </row>
    <row r="8414" spans="1:7" x14ac:dyDescent="0.25">
      <c r="A8414">
        <v>11755</v>
      </c>
      <c r="B8414" t="s">
        <v>1191</v>
      </c>
      <c r="C8414" t="s">
        <v>1075</v>
      </c>
      <c r="D8414" t="s">
        <v>8250</v>
      </c>
      <c r="E8414">
        <v>405200</v>
      </c>
      <c r="F8414">
        <v>4.1377537907992798E-2</v>
      </c>
      <c r="G8414">
        <v>111</v>
      </c>
    </row>
    <row r="8415" spans="1:7" x14ac:dyDescent="0.25">
      <c r="A8415">
        <v>19444</v>
      </c>
      <c r="B8415" t="s">
        <v>2013</v>
      </c>
      <c r="C8415" t="s">
        <v>1538</v>
      </c>
      <c r="D8415" t="s">
        <v>8293</v>
      </c>
      <c r="E8415">
        <v>409700</v>
      </c>
      <c r="F8415">
        <v>2.09319710939447E-2</v>
      </c>
      <c r="G8415">
        <v>86</v>
      </c>
    </row>
    <row r="8416" spans="1:7" x14ac:dyDescent="0.25">
      <c r="A8416">
        <v>55807</v>
      </c>
      <c r="B8416" t="s">
        <v>3011</v>
      </c>
      <c r="C8416" t="s">
        <v>5260</v>
      </c>
      <c r="D8416" t="s">
        <v>3011</v>
      </c>
      <c r="E8416">
        <v>125800</v>
      </c>
      <c r="F8416">
        <v>8.5418464193270094E-2</v>
      </c>
      <c r="G8416">
        <v>64</v>
      </c>
    </row>
    <row r="8417" spans="1:7" x14ac:dyDescent="0.25">
      <c r="A8417">
        <v>19312</v>
      </c>
      <c r="B8417" t="s">
        <v>1988</v>
      </c>
      <c r="C8417" t="s">
        <v>1538</v>
      </c>
      <c r="D8417" t="s">
        <v>8293</v>
      </c>
      <c r="E8417">
        <v>620800</v>
      </c>
      <c r="F8417">
        <v>-2.6959247648902802E-2</v>
      </c>
      <c r="G8417">
        <v>91</v>
      </c>
    </row>
    <row r="8418" spans="1:7" x14ac:dyDescent="0.25">
      <c r="A8418">
        <v>29654</v>
      </c>
      <c r="B8418" t="s">
        <v>2958</v>
      </c>
      <c r="C8418" t="s">
        <v>2868</v>
      </c>
      <c r="D8418" t="s">
        <v>8303</v>
      </c>
      <c r="E8418">
        <v>114000</v>
      </c>
      <c r="F8418">
        <v>0.166837256908905</v>
      </c>
      <c r="G8418">
        <v>76</v>
      </c>
    </row>
    <row r="8419" spans="1:7" x14ac:dyDescent="0.25">
      <c r="A8419">
        <v>56721</v>
      </c>
      <c r="B8419" t="s">
        <v>9193</v>
      </c>
      <c r="C8419" t="s">
        <v>5260</v>
      </c>
      <c r="D8419" t="s">
        <v>5476</v>
      </c>
      <c r="E8419">
        <v>220200</v>
      </c>
      <c r="F8419">
        <v>4.2120208234737298E-2</v>
      </c>
      <c r="G8419">
        <v>0</v>
      </c>
    </row>
    <row r="8420" spans="1:7" x14ac:dyDescent="0.25">
      <c r="A8420">
        <v>48138</v>
      </c>
      <c r="B8420" t="s">
        <v>4667</v>
      </c>
      <c r="C8420" t="s">
        <v>4633</v>
      </c>
      <c r="D8420" t="s">
        <v>8278</v>
      </c>
      <c r="E8420">
        <v>242300</v>
      </c>
      <c r="F8420">
        <v>6.0858143607705799E-2</v>
      </c>
      <c r="G8420">
        <v>85</v>
      </c>
    </row>
    <row r="8421" spans="1:7" x14ac:dyDescent="0.25">
      <c r="A8421">
        <v>29054</v>
      </c>
      <c r="B8421" t="s">
        <v>2882</v>
      </c>
      <c r="C8421" t="s">
        <v>2868</v>
      </c>
      <c r="D8421" t="s">
        <v>1800</v>
      </c>
      <c r="E8421">
        <v>138600</v>
      </c>
      <c r="F8421">
        <v>-3.4146341463414602E-2</v>
      </c>
      <c r="G8421">
        <v>71</v>
      </c>
    </row>
    <row r="8422" spans="1:7" x14ac:dyDescent="0.25">
      <c r="A8422">
        <v>73026</v>
      </c>
      <c r="B8422" t="s">
        <v>6274</v>
      </c>
      <c r="C8422" t="s">
        <v>6269</v>
      </c>
      <c r="D8422" t="s">
        <v>6295</v>
      </c>
      <c r="E8422">
        <v>196500</v>
      </c>
      <c r="F8422">
        <v>7.2598253275109201E-2</v>
      </c>
      <c r="G8422">
        <v>93</v>
      </c>
    </row>
    <row r="8423" spans="1:7" x14ac:dyDescent="0.25">
      <c r="A8423">
        <v>54615</v>
      </c>
      <c r="B8423" t="s">
        <v>5217</v>
      </c>
      <c r="C8423" t="s">
        <v>5049</v>
      </c>
      <c r="E8423">
        <v>130900</v>
      </c>
      <c r="F8423">
        <v>5.3097345132743397E-2</v>
      </c>
      <c r="G8423">
        <v>88</v>
      </c>
    </row>
    <row r="8424" spans="1:7" x14ac:dyDescent="0.25">
      <c r="A8424">
        <v>49112</v>
      </c>
      <c r="B8424" t="s">
        <v>4803</v>
      </c>
      <c r="C8424" t="s">
        <v>4633</v>
      </c>
      <c r="D8424" t="s">
        <v>8397</v>
      </c>
      <c r="E8424">
        <v>159600</v>
      </c>
      <c r="F8424">
        <v>0.14572864321608001</v>
      </c>
      <c r="G8424">
        <v>86</v>
      </c>
    </row>
    <row r="8425" spans="1:7" x14ac:dyDescent="0.25">
      <c r="A8425">
        <v>68112</v>
      </c>
      <c r="B8425" t="s">
        <v>6069</v>
      </c>
      <c r="C8425" t="s">
        <v>6064</v>
      </c>
      <c r="D8425" t="s">
        <v>8386</v>
      </c>
      <c r="E8425">
        <v>106600</v>
      </c>
      <c r="F8425">
        <v>9.1095189355168901E-2</v>
      </c>
      <c r="G8425">
        <v>54</v>
      </c>
    </row>
    <row r="8426" spans="1:7" x14ac:dyDescent="0.25">
      <c r="A8426">
        <v>3857</v>
      </c>
      <c r="B8426" t="s">
        <v>562</v>
      </c>
      <c r="C8426" t="s">
        <v>444</v>
      </c>
      <c r="D8426" t="s">
        <v>8271</v>
      </c>
      <c r="E8426">
        <v>298400</v>
      </c>
      <c r="F8426">
        <v>3.7191518943343799E-2</v>
      </c>
      <c r="G8426">
        <v>69</v>
      </c>
    </row>
    <row r="8427" spans="1:7" x14ac:dyDescent="0.25">
      <c r="A8427">
        <v>44444</v>
      </c>
      <c r="B8427" t="s">
        <v>4272</v>
      </c>
      <c r="C8427" t="s">
        <v>4080</v>
      </c>
      <c r="D8427" t="s">
        <v>8379</v>
      </c>
      <c r="E8427">
        <v>93200</v>
      </c>
      <c r="F8427">
        <v>7.8703703703703706E-2</v>
      </c>
      <c r="G8427">
        <v>73</v>
      </c>
    </row>
    <row r="8428" spans="1:7" x14ac:dyDescent="0.25">
      <c r="A8428">
        <v>87048</v>
      </c>
      <c r="B8428" t="s">
        <v>6826</v>
      </c>
      <c r="C8428" t="s">
        <v>6816</v>
      </c>
      <c r="D8428" t="s">
        <v>6829</v>
      </c>
      <c r="E8428">
        <v>464900</v>
      </c>
      <c r="F8428">
        <v>7.0704744357438995E-2</v>
      </c>
      <c r="G8428">
        <v>68</v>
      </c>
    </row>
    <row r="8429" spans="1:7" x14ac:dyDescent="0.25">
      <c r="A8429">
        <v>92325</v>
      </c>
      <c r="B8429" t="s">
        <v>6998</v>
      </c>
      <c r="C8429" t="s">
        <v>99</v>
      </c>
      <c r="D8429" t="s">
        <v>8282</v>
      </c>
      <c r="E8429">
        <v>235300</v>
      </c>
      <c r="F8429">
        <v>2.6614310645724299E-2</v>
      </c>
      <c r="G8429">
        <v>94</v>
      </c>
    </row>
    <row r="8430" spans="1:7" x14ac:dyDescent="0.25">
      <c r="A8430">
        <v>7078</v>
      </c>
      <c r="B8430" t="s">
        <v>778</v>
      </c>
      <c r="C8430" t="s">
        <v>733</v>
      </c>
      <c r="D8430" t="s">
        <v>8250</v>
      </c>
      <c r="E8430">
        <v>1451200</v>
      </c>
      <c r="F8430">
        <v>2.20994475138122E-3</v>
      </c>
      <c r="G8430">
        <v>94</v>
      </c>
    </row>
    <row r="8431" spans="1:7" x14ac:dyDescent="0.25">
      <c r="A8431">
        <v>36544</v>
      </c>
      <c r="B8431" t="s">
        <v>1088</v>
      </c>
      <c r="C8431" t="s">
        <v>3568</v>
      </c>
      <c r="D8431" t="s">
        <v>3679</v>
      </c>
      <c r="E8431">
        <v>118400</v>
      </c>
      <c r="F8431">
        <v>1.71821305841924E-2</v>
      </c>
      <c r="G8431">
        <v>91</v>
      </c>
    </row>
    <row r="8432" spans="1:7" x14ac:dyDescent="0.25">
      <c r="A8432">
        <v>77807</v>
      </c>
      <c r="B8432" t="s">
        <v>4142</v>
      </c>
      <c r="C8432" t="s">
        <v>6396</v>
      </c>
      <c r="D8432" t="s">
        <v>8285</v>
      </c>
      <c r="E8432">
        <v>213700</v>
      </c>
      <c r="F8432">
        <v>7.0688030160226201E-3</v>
      </c>
      <c r="G8432">
        <v>0</v>
      </c>
    </row>
    <row r="8433" spans="1:7" x14ac:dyDescent="0.25">
      <c r="A8433">
        <v>7436</v>
      </c>
      <c r="B8433" t="s">
        <v>639</v>
      </c>
      <c r="C8433" t="s">
        <v>733</v>
      </c>
      <c r="D8433" t="s">
        <v>8250</v>
      </c>
      <c r="E8433">
        <v>451100</v>
      </c>
      <c r="F8433">
        <v>2.8901734104046198E-3</v>
      </c>
      <c r="G8433">
        <v>104</v>
      </c>
    </row>
    <row r="8434" spans="1:7" x14ac:dyDescent="0.25">
      <c r="A8434">
        <v>57107</v>
      </c>
      <c r="B8434" t="s">
        <v>5468</v>
      </c>
      <c r="C8434" t="s">
        <v>5459</v>
      </c>
      <c r="D8434" t="s">
        <v>5468</v>
      </c>
      <c r="E8434">
        <v>210400</v>
      </c>
      <c r="F8434">
        <v>6.2626262626262599E-2</v>
      </c>
      <c r="G8434">
        <v>61</v>
      </c>
    </row>
    <row r="8435" spans="1:7" x14ac:dyDescent="0.25">
      <c r="A8435">
        <v>98951</v>
      </c>
      <c r="B8435" t="s">
        <v>7662</v>
      </c>
      <c r="C8435" t="s">
        <v>7521</v>
      </c>
      <c r="D8435" t="s">
        <v>7650</v>
      </c>
      <c r="E8435">
        <v>151500</v>
      </c>
      <c r="F8435">
        <v>0.13313388182498101</v>
      </c>
      <c r="G8435">
        <v>65</v>
      </c>
    </row>
    <row r="8436" spans="1:7" x14ac:dyDescent="0.25">
      <c r="A8436">
        <v>94574</v>
      </c>
      <c r="B8436" t="s">
        <v>7198</v>
      </c>
      <c r="C8436" t="s">
        <v>99</v>
      </c>
      <c r="D8436" t="s">
        <v>7192</v>
      </c>
      <c r="E8436">
        <v>1393200</v>
      </c>
      <c r="F8436">
        <v>-3.1962201222901603E-2</v>
      </c>
      <c r="G8436">
        <v>60</v>
      </c>
    </row>
    <row r="8437" spans="1:7" x14ac:dyDescent="0.25">
      <c r="A8437">
        <v>44481</v>
      </c>
      <c r="B8437" t="s">
        <v>4280</v>
      </c>
      <c r="C8437" t="s">
        <v>4080</v>
      </c>
      <c r="D8437" t="s">
        <v>8379</v>
      </c>
      <c r="E8437">
        <v>134400</v>
      </c>
      <c r="F8437">
        <v>5.6603773584905703E-2</v>
      </c>
      <c r="G8437">
        <v>73</v>
      </c>
    </row>
    <row r="8438" spans="1:7" x14ac:dyDescent="0.25">
      <c r="A8438">
        <v>4086</v>
      </c>
      <c r="B8438" t="s">
        <v>602</v>
      </c>
      <c r="C8438" t="s">
        <v>575</v>
      </c>
      <c r="D8438" t="s">
        <v>8395</v>
      </c>
      <c r="E8438">
        <v>236800</v>
      </c>
      <c r="F8438">
        <v>9.1244239631336405E-2</v>
      </c>
      <c r="G8438">
        <v>74</v>
      </c>
    </row>
    <row r="8439" spans="1:7" x14ac:dyDescent="0.25">
      <c r="A8439">
        <v>8824</v>
      </c>
      <c r="B8439" t="s">
        <v>1048</v>
      </c>
      <c r="C8439" t="s">
        <v>733</v>
      </c>
      <c r="D8439" t="s">
        <v>8250</v>
      </c>
      <c r="E8439">
        <v>424500</v>
      </c>
      <c r="F8439">
        <v>-5.1558471994375401E-3</v>
      </c>
      <c r="G8439">
        <v>106</v>
      </c>
    </row>
    <row r="8440" spans="1:7" x14ac:dyDescent="0.25">
      <c r="A8440">
        <v>3031</v>
      </c>
      <c r="B8440" t="s">
        <v>108</v>
      </c>
      <c r="C8440" t="s">
        <v>444</v>
      </c>
      <c r="D8440" t="s">
        <v>8390</v>
      </c>
      <c r="E8440">
        <v>379900</v>
      </c>
      <c r="F8440">
        <v>2.3989218328840999E-2</v>
      </c>
      <c r="G8440">
        <v>72</v>
      </c>
    </row>
    <row r="8441" spans="1:7" x14ac:dyDescent="0.25">
      <c r="A8441">
        <v>77518</v>
      </c>
      <c r="B8441" t="s">
        <v>8080</v>
      </c>
      <c r="C8441" t="s">
        <v>6396</v>
      </c>
      <c r="D8441" t="s">
        <v>8252</v>
      </c>
      <c r="E8441">
        <v>137100</v>
      </c>
      <c r="F8441">
        <v>-2.0014295925661198E-2</v>
      </c>
      <c r="G8441">
        <v>73.5</v>
      </c>
    </row>
    <row r="8442" spans="1:7" x14ac:dyDescent="0.25">
      <c r="A8442">
        <v>55425</v>
      </c>
      <c r="B8442" t="s">
        <v>4578</v>
      </c>
      <c r="C8442" t="s">
        <v>5260</v>
      </c>
      <c r="D8442" t="s">
        <v>8314</v>
      </c>
      <c r="E8442">
        <v>241900</v>
      </c>
      <c r="F8442">
        <v>3.9089347079037801E-2</v>
      </c>
      <c r="G8442">
        <v>64</v>
      </c>
    </row>
    <row r="8443" spans="1:7" x14ac:dyDescent="0.25">
      <c r="A8443">
        <v>50616</v>
      </c>
      <c r="B8443" t="s">
        <v>8509</v>
      </c>
      <c r="C8443" t="s">
        <v>4942</v>
      </c>
      <c r="E8443">
        <v>91000</v>
      </c>
      <c r="F8443">
        <v>5.08083140877598E-2</v>
      </c>
      <c r="G8443">
        <v>0</v>
      </c>
    </row>
    <row r="8444" spans="1:7" x14ac:dyDescent="0.25">
      <c r="A8444">
        <v>39525</v>
      </c>
      <c r="B8444" t="s">
        <v>3992</v>
      </c>
      <c r="C8444" t="s">
        <v>3932</v>
      </c>
      <c r="D8444" t="s">
        <v>8328</v>
      </c>
      <c r="E8444">
        <v>173100</v>
      </c>
      <c r="F8444">
        <v>4.15162454873646E-2</v>
      </c>
      <c r="G8444">
        <v>71</v>
      </c>
    </row>
    <row r="8445" spans="1:7" x14ac:dyDescent="0.25">
      <c r="A8445">
        <v>45068</v>
      </c>
      <c r="B8445" t="s">
        <v>2859</v>
      </c>
      <c r="C8445" t="s">
        <v>4080</v>
      </c>
      <c r="D8445" t="s">
        <v>4333</v>
      </c>
      <c r="E8445">
        <v>247600</v>
      </c>
      <c r="F8445">
        <v>7.1861471861471904E-2</v>
      </c>
      <c r="G8445">
        <v>64</v>
      </c>
    </row>
    <row r="8446" spans="1:7" x14ac:dyDescent="0.25">
      <c r="A8446">
        <v>16412</v>
      </c>
      <c r="B8446" t="s">
        <v>494</v>
      </c>
      <c r="C8446" t="s">
        <v>1538</v>
      </c>
      <c r="D8446" t="s">
        <v>1710</v>
      </c>
      <c r="E8446">
        <v>163500</v>
      </c>
      <c r="F8446">
        <v>-1.14873035066505E-2</v>
      </c>
      <c r="G8446">
        <v>91</v>
      </c>
    </row>
    <row r="8447" spans="1:7" x14ac:dyDescent="0.25">
      <c r="A8447">
        <v>7853</v>
      </c>
      <c r="B8447" t="s">
        <v>901</v>
      </c>
      <c r="C8447" t="s">
        <v>733</v>
      </c>
      <c r="D8447" t="s">
        <v>8250</v>
      </c>
      <c r="E8447">
        <v>443700</v>
      </c>
      <c r="F8447">
        <v>-1.72757475083056E-2</v>
      </c>
      <c r="G8447">
        <v>102</v>
      </c>
    </row>
    <row r="8448" spans="1:7" x14ac:dyDescent="0.25">
      <c r="A8448">
        <v>63390</v>
      </c>
      <c r="B8448" t="s">
        <v>5862</v>
      </c>
      <c r="C8448" t="s">
        <v>5817</v>
      </c>
      <c r="D8448" t="s">
        <v>8263</v>
      </c>
      <c r="E8448">
        <v>174000</v>
      </c>
      <c r="F8448">
        <v>1.45772594752187E-2</v>
      </c>
      <c r="G8448">
        <v>68</v>
      </c>
    </row>
    <row r="8449" spans="1:7" x14ac:dyDescent="0.25">
      <c r="A8449">
        <v>48040</v>
      </c>
      <c r="B8449" t="s">
        <v>1759</v>
      </c>
      <c r="C8449" t="s">
        <v>4633</v>
      </c>
      <c r="D8449" t="s">
        <v>8278</v>
      </c>
      <c r="E8449">
        <v>143600</v>
      </c>
      <c r="F8449">
        <v>7.2442120985810293E-2</v>
      </c>
      <c r="G8449">
        <v>71</v>
      </c>
    </row>
    <row r="8450" spans="1:7" x14ac:dyDescent="0.25">
      <c r="A8450">
        <v>13041</v>
      </c>
      <c r="B8450" t="s">
        <v>1366</v>
      </c>
      <c r="C8450" t="s">
        <v>1075</v>
      </c>
      <c r="D8450" t="s">
        <v>1396</v>
      </c>
      <c r="E8450">
        <v>149500</v>
      </c>
      <c r="F8450">
        <v>2.53772290809328E-2</v>
      </c>
      <c r="G8450">
        <v>86</v>
      </c>
    </row>
    <row r="8451" spans="1:7" x14ac:dyDescent="0.25">
      <c r="A8451">
        <v>46001</v>
      </c>
      <c r="B8451" t="s">
        <v>3694</v>
      </c>
      <c r="C8451" t="s">
        <v>4413</v>
      </c>
      <c r="D8451" t="s">
        <v>8292</v>
      </c>
      <c r="E8451">
        <v>92600</v>
      </c>
      <c r="F8451">
        <v>5.5872291904218899E-2</v>
      </c>
      <c r="G8451">
        <v>60</v>
      </c>
    </row>
    <row r="8452" spans="1:7" x14ac:dyDescent="0.25">
      <c r="A8452">
        <v>46173</v>
      </c>
      <c r="B8452" t="s">
        <v>4106</v>
      </c>
      <c r="C8452" t="s">
        <v>4413</v>
      </c>
      <c r="E8452">
        <v>102000</v>
      </c>
      <c r="F8452">
        <v>3.03030303030303E-2</v>
      </c>
      <c r="G8452">
        <v>0</v>
      </c>
    </row>
    <row r="8453" spans="1:7" x14ac:dyDescent="0.25">
      <c r="A8453">
        <v>44026</v>
      </c>
      <c r="B8453" t="s">
        <v>4190</v>
      </c>
      <c r="C8453" t="s">
        <v>4080</v>
      </c>
      <c r="D8453" t="s">
        <v>8270</v>
      </c>
      <c r="E8453">
        <v>241500</v>
      </c>
      <c r="F8453">
        <v>4.5454545454545497E-2</v>
      </c>
      <c r="G8453">
        <v>86</v>
      </c>
    </row>
    <row r="8454" spans="1:7" x14ac:dyDescent="0.25">
      <c r="A8454">
        <v>49038</v>
      </c>
      <c r="B8454" t="s">
        <v>4780</v>
      </c>
      <c r="C8454" t="s">
        <v>4633</v>
      </c>
      <c r="D8454" t="s">
        <v>8377</v>
      </c>
      <c r="E8454">
        <v>126900</v>
      </c>
      <c r="F8454">
        <v>4.7029702970297002E-2</v>
      </c>
      <c r="G8454">
        <v>67</v>
      </c>
    </row>
    <row r="8455" spans="1:7" x14ac:dyDescent="0.25">
      <c r="A8455">
        <v>2052</v>
      </c>
      <c r="B8455" t="s">
        <v>305</v>
      </c>
      <c r="C8455" t="s">
        <v>106</v>
      </c>
      <c r="D8455" t="s">
        <v>8271</v>
      </c>
      <c r="E8455">
        <v>668500</v>
      </c>
      <c r="F8455">
        <v>3.4829721362229102E-2</v>
      </c>
      <c r="G8455">
        <v>99</v>
      </c>
    </row>
    <row r="8456" spans="1:7" x14ac:dyDescent="0.25">
      <c r="A8456">
        <v>33954</v>
      </c>
      <c r="B8456" t="s">
        <v>3495</v>
      </c>
      <c r="C8456" t="s">
        <v>3212</v>
      </c>
      <c r="D8456" t="s">
        <v>3498</v>
      </c>
      <c r="E8456">
        <v>206100</v>
      </c>
      <c r="F8456">
        <v>4.1435068216270798E-2</v>
      </c>
      <c r="G8456">
        <v>165</v>
      </c>
    </row>
    <row r="8457" spans="1:7" x14ac:dyDescent="0.25">
      <c r="A8457">
        <v>60915</v>
      </c>
      <c r="B8457" t="s">
        <v>629</v>
      </c>
      <c r="C8457" t="s">
        <v>5519</v>
      </c>
      <c r="D8457" t="s">
        <v>5665</v>
      </c>
      <c r="E8457">
        <v>107400</v>
      </c>
      <c r="F8457">
        <v>0.108359133126935</v>
      </c>
      <c r="G8457">
        <v>63</v>
      </c>
    </row>
    <row r="8458" spans="1:7" x14ac:dyDescent="0.25">
      <c r="A8458">
        <v>39666</v>
      </c>
      <c r="B8458" t="s">
        <v>907</v>
      </c>
      <c r="C8458" t="s">
        <v>3932</v>
      </c>
      <c r="D8458" t="s">
        <v>4005</v>
      </c>
      <c r="E8458">
        <v>157000</v>
      </c>
      <c r="F8458">
        <v>1.8158236057068702E-2</v>
      </c>
      <c r="G8458">
        <v>0</v>
      </c>
    </row>
    <row r="8459" spans="1:7" x14ac:dyDescent="0.25">
      <c r="A8459">
        <v>77562</v>
      </c>
      <c r="B8459" t="s">
        <v>2845</v>
      </c>
      <c r="C8459" t="s">
        <v>6396</v>
      </c>
      <c r="D8459" t="s">
        <v>8252</v>
      </c>
      <c r="E8459">
        <v>165700</v>
      </c>
      <c r="F8459">
        <v>9.0131578947368396E-2</v>
      </c>
      <c r="G8459">
        <v>75</v>
      </c>
    </row>
    <row r="8460" spans="1:7" x14ac:dyDescent="0.25">
      <c r="A8460">
        <v>47978</v>
      </c>
      <c r="B8460" t="s">
        <v>1266</v>
      </c>
      <c r="C8460" t="s">
        <v>4413</v>
      </c>
      <c r="D8460" t="s">
        <v>8251</v>
      </c>
      <c r="E8460">
        <v>141900</v>
      </c>
      <c r="F8460">
        <v>5.4234769687964299E-2</v>
      </c>
      <c r="G8460">
        <v>80</v>
      </c>
    </row>
    <row r="8461" spans="1:7" x14ac:dyDescent="0.25">
      <c r="A8461">
        <v>21769</v>
      </c>
      <c r="B8461" t="s">
        <v>424</v>
      </c>
      <c r="C8461" t="s">
        <v>101</v>
      </c>
      <c r="D8461" t="s">
        <v>8259</v>
      </c>
      <c r="E8461">
        <v>366000</v>
      </c>
      <c r="F8461">
        <v>3.3314511575381102E-2</v>
      </c>
      <c r="G8461">
        <v>83</v>
      </c>
    </row>
    <row r="8462" spans="1:7" x14ac:dyDescent="0.25">
      <c r="A8462">
        <v>14006</v>
      </c>
      <c r="B8462" t="s">
        <v>1452</v>
      </c>
      <c r="C8462" t="s">
        <v>1075</v>
      </c>
      <c r="D8462" t="s">
        <v>8302</v>
      </c>
      <c r="E8462">
        <v>118800</v>
      </c>
      <c r="F8462">
        <v>7.63358778625954E-3</v>
      </c>
      <c r="G8462">
        <v>84</v>
      </c>
    </row>
    <row r="8463" spans="1:7" x14ac:dyDescent="0.25">
      <c r="A8463">
        <v>61072</v>
      </c>
      <c r="B8463" t="s">
        <v>5688</v>
      </c>
      <c r="C8463" t="s">
        <v>5519</v>
      </c>
      <c r="D8463" t="s">
        <v>3832</v>
      </c>
      <c r="E8463">
        <v>163100</v>
      </c>
      <c r="F8463">
        <v>3.42422320862397E-2</v>
      </c>
      <c r="G8463">
        <v>55.5</v>
      </c>
    </row>
    <row r="8464" spans="1:7" x14ac:dyDescent="0.25">
      <c r="A8464">
        <v>33592</v>
      </c>
      <c r="B8464" t="s">
        <v>3442</v>
      </c>
      <c r="C8464" t="s">
        <v>3212</v>
      </c>
      <c r="D8464" t="s">
        <v>8283</v>
      </c>
      <c r="E8464">
        <v>233300</v>
      </c>
      <c r="F8464">
        <v>3.0932390631904599E-2</v>
      </c>
      <c r="G8464">
        <v>76</v>
      </c>
    </row>
    <row r="8465" spans="1:7" x14ac:dyDescent="0.25">
      <c r="A8465">
        <v>13165</v>
      </c>
      <c r="B8465" t="s">
        <v>2914</v>
      </c>
      <c r="C8465" t="s">
        <v>1075</v>
      </c>
      <c r="D8465" t="s">
        <v>7864</v>
      </c>
      <c r="E8465">
        <v>97000</v>
      </c>
      <c r="F8465">
        <v>7.2689511941848401E-3</v>
      </c>
      <c r="G8465">
        <v>0</v>
      </c>
    </row>
    <row r="8466" spans="1:7" x14ac:dyDescent="0.25">
      <c r="A8466">
        <v>74745</v>
      </c>
      <c r="B8466" t="s">
        <v>9309</v>
      </c>
      <c r="C8466" t="s">
        <v>6269</v>
      </c>
      <c r="E8466">
        <v>69500</v>
      </c>
      <c r="F8466">
        <v>-2.2503516174402299E-2</v>
      </c>
      <c r="G8466">
        <v>0</v>
      </c>
    </row>
    <row r="8467" spans="1:7" x14ac:dyDescent="0.25">
      <c r="A8467">
        <v>12572</v>
      </c>
      <c r="B8467" t="s">
        <v>1317</v>
      </c>
      <c r="C8467" t="s">
        <v>1075</v>
      </c>
      <c r="D8467" t="s">
        <v>8250</v>
      </c>
      <c r="E8467">
        <v>348600</v>
      </c>
      <c r="F8467">
        <v>3.7808871688002399E-2</v>
      </c>
      <c r="G8467">
        <v>118</v>
      </c>
    </row>
    <row r="8468" spans="1:7" x14ac:dyDescent="0.25">
      <c r="A8468">
        <v>64137</v>
      </c>
      <c r="B8468" t="s">
        <v>5890</v>
      </c>
      <c r="C8468" t="s">
        <v>5817</v>
      </c>
      <c r="D8468" t="s">
        <v>5890</v>
      </c>
      <c r="E8468">
        <v>136100</v>
      </c>
      <c r="F8468">
        <v>2.6395173453997001E-2</v>
      </c>
      <c r="G8468">
        <v>52</v>
      </c>
    </row>
    <row r="8469" spans="1:7" x14ac:dyDescent="0.25">
      <c r="A8469">
        <v>74426</v>
      </c>
      <c r="B8469" t="s">
        <v>6356</v>
      </c>
      <c r="C8469" t="s">
        <v>6269</v>
      </c>
      <c r="E8469">
        <v>74900</v>
      </c>
      <c r="F8469">
        <v>-6.0225846925972402E-2</v>
      </c>
      <c r="G8469">
        <v>150</v>
      </c>
    </row>
    <row r="8470" spans="1:7" x14ac:dyDescent="0.25">
      <c r="A8470">
        <v>21102</v>
      </c>
      <c r="B8470" t="s">
        <v>280</v>
      </c>
      <c r="C8470" t="s">
        <v>101</v>
      </c>
      <c r="D8470" t="s">
        <v>8267</v>
      </c>
      <c r="E8470">
        <v>301700</v>
      </c>
      <c r="F8470">
        <v>1.0381781647689201E-2</v>
      </c>
      <c r="G8470">
        <v>81</v>
      </c>
    </row>
    <row r="8471" spans="1:7" x14ac:dyDescent="0.25">
      <c r="A8471">
        <v>36467</v>
      </c>
      <c r="B8471" t="s">
        <v>7889</v>
      </c>
      <c r="C8471" t="s">
        <v>3568</v>
      </c>
      <c r="E8471">
        <v>77100</v>
      </c>
      <c r="F8471">
        <v>0.18433179723502299</v>
      </c>
      <c r="G8471">
        <v>101</v>
      </c>
    </row>
    <row r="8472" spans="1:7" x14ac:dyDescent="0.25">
      <c r="A8472">
        <v>76102</v>
      </c>
      <c r="B8472" t="s">
        <v>6454</v>
      </c>
      <c r="C8472" t="s">
        <v>6396</v>
      </c>
      <c r="D8472" t="s">
        <v>8262</v>
      </c>
      <c r="E8472">
        <v>241700</v>
      </c>
      <c r="F8472">
        <v>4.1390728476821197E-4</v>
      </c>
      <c r="G8472">
        <v>55</v>
      </c>
    </row>
    <row r="8473" spans="1:7" x14ac:dyDescent="0.25">
      <c r="A8473">
        <v>10570</v>
      </c>
      <c r="B8473" t="s">
        <v>988</v>
      </c>
      <c r="C8473" t="s">
        <v>1075</v>
      </c>
      <c r="D8473" t="s">
        <v>8250</v>
      </c>
      <c r="E8473">
        <v>686300</v>
      </c>
      <c r="F8473">
        <v>5.5196801968019703E-2</v>
      </c>
      <c r="G8473">
        <v>120</v>
      </c>
    </row>
    <row r="8474" spans="1:7" x14ac:dyDescent="0.25">
      <c r="A8474">
        <v>68122</v>
      </c>
      <c r="B8474" t="s">
        <v>6069</v>
      </c>
      <c r="C8474" t="s">
        <v>6064</v>
      </c>
      <c r="D8474" t="s">
        <v>8386</v>
      </c>
      <c r="E8474">
        <v>173400</v>
      </c>
      <c r="F8474">
        <v>6.3151440833844302E-2</v>
      </c>
      <c r="G8474">
        <v>59</v>
      </c>
    </row>
    <row r="8475" spans="1:7" x14ac:dyDescent="0.25">
      <c r="A8475">
        <v>32348</v>
      </c>
      <c r="B8475" t="s">
        <v>1662</v>
      </c>
      <c r="C8475" t="s">
        <v>3212</v>
      </c>
      <c r="E8475">
        <v>92900</v>
      </c>
      <c r="F8475">
        <v>2.7654867256637201E-2</v>
      </c>
      <c r="G8475">
        <v>0</v>
      </c>
    </row>
    <row r="8476" spans="1:7" x14ac:dyDescent="0.25">
      <c r="A8476">
        <v>55445</v>
      </c>
      <c r="B8476" t="s">
        <v>2225</v>
      </c>
      <c r="C8476" t="s">
        <v>5260</v>
      </c>
      <c r="D8476" t="s">
        <v>8314</v>
      </c>
      <c r="E8476">
        <v>253600</v>
      </c>
      <c r="F8476">
        <v>5.1409618573797701E-2</v>
      </c>
      <c r="G8476">
        <v>64</v>
      </c>
    </row>
    <row r="8477" spans="1:7" x14ac:dyDescent="0.25">
      <c r="A8477">
        <v>67410</v>
      </c>
      <c r="B8477" t="s">
        <v>6036</v>
      </c>
      <c r="C8477" t="s">
        <v>5958</v>
      </c>
      <c r="E8477">
        <v>113000</v>
      </c>
      <c r="F8477">
        <v>5.3380782918149502E-3</v>
      </c>
      <c r="G8477">
        <v>0</v>
      </c>
    </row>
    <row r="8478" spans="1:7" x14ac:dyDescent="0.25">
      <c r="A8478">
        <v>96067</v>
      </c>
      <c r="B8478" t="s">
        <v>7356</v>
      </c>
      <c r="C8478" t="s">
        <v>99</v>
      </c>
      <c r="E8478">
        <v>311500</v>
      </c>
      <c r="F8478">
        <v>7.0814712959779993E-2</v>
      </c>
      <c r="G8478">
        <v>97.5</v>
      </c>
    </row>
    <row r="8479" spans="1:7" x14ac:dyDescent="0.25">
      <c r="A8479">
        <v>36093</v>
      </c>
      <c r="B8479" t="s">
        <v>3649</v>
      </c>
      <c r="C8479" t="s">
        <v>3568</v>
      </c>
      <c r="D8479" t="s">
        <v>1008</v>
      </c>
      <c r="E8479">
        <v>217300</v>
      </c>
      <c r="F8479">
        <v>4.6724470134874803E-2</v>
      </c>
      <c r="G8479">
        <v>83</v>
      </c>
    </row>
    <row r="8480" spans="1:7" x14ac:dyDescent="0.25">
      <c r="A8480">
        <v>34229</v>
      </c>
      <c r="B8480" t="s">
        <v>3510</v>
      </c>
      <c r="C8480" t="s">
        <v>3212</v>
      </c>
      <c r="D8480" t="s">
        <v>8311</v>
      </c>
      <c r="E8480">
        <v>459500</v>
      </c>
      <c r="F8480">
        <v>-3.46996313164173E-3</v>
      </c>
      <c r="G8480">
        <v>132</v>
      </c>
    </row>
    <row r="8481" spans="1:7" x14ac:dyDescent="0.25">
      <c r="A8481">
        <v>78225</v>
      </c>
      <c r="B8481" t="s">
        <v>3440</v>
      </c>
      <c r="C8481" t="s">
        <v>6396</v>
      </c>
      <c r="D8481" t="s">
        <v>8257</v>
      </c>
      <c r="E8481">
        <v>95400</v>
      </c>
      <c r="F8481">
        <v>1.7057569296375301E-2</v>
      </c>
      <c r="G8481">
        <v>63</v>
      </c>
    </row>
    <row r="8482" spans="1:7" x14ac:dyDescent="0.25">
      <c r="A8482">
        <v>35824</v>
      </c>
      <c r="B8482" t="s">
        <v>3620</v>
      </c>
      <c r="C8482" t="s">
        <v>3568</v>
      </c>
      <c r="D8482" t="s">
        <v>3620</v>
      </c>
      <c r="E8482">
        <v>236000</v>
      </c>
      <c r="F8482">
        <v>1.76800344976283E-2</v>
      </c>
      <c r="G8482">
        <v>72</v>
      </c>
    </row>
    <row r="8483" spans="1:7" x14ac:dyDescent="0.25">
      <c r="A8483">
        <v>95811</v>
      </c>
      <c r="B8483" t="s">
        <v>7308</v>
      </c>
      <c r="C8483" t="s">
        <v>99</v>
      </c>
      <c r="D8483" t="s">
        <v>8273</v>
      </c>
      <c r="E8483">
        <v>530600</v>
      </c>
      <c r="F8483">
        <v>1.7059612804293699E-2</v>
      </c>
      <c r="G8483">
        <v>55</v>
      </c>
    </row>
    <row r="8484" spans="1:7" x14ac:dyDescent="0.25">
      <c r="A8484">
        <v>2375</v>
      </c>
      <c r="B8484" t="s">
        <v>342</v>
      </c>
      <c r="C8484" t="s">
        <v>106</v>
      </c>
      <c r="D8484" t="s">
        <v>8324</v>
      </c>
      <c r="E8484">
        <v>394400</v>
      </c>
      <c r="F8484">
        <v>8.9536965975952898E-3</v>
      </c>
      <c r="G8484">
        <v>78</v>
      </c>
    </row>
    <row r="8485" spans="1:7" x14ac:dyDescent="0.25">
      <c r="A8485">
        <v>61080</v>
      </c>
      <c r="B8485" t="s">
        <v>5690</v>
      </c>
      <c r="C8485" t="s">
        <v>5519</v>
      </c>
      <c r="D8485" t="s">
        <v>3832</v>
      </c>
      <c r="E8485">
        <v>135800</v>
      </c>
      <c r="F8485">
        <v>2.1820917983446202E-2</v>
      </c>
      <c r="G8485">
        <v>54</v>
      </c>
    </row>
    <row r="8486" spans="1:7" x14ac:dyDescent="0.25">
      <c r="A8486">
        <v>20607</v>
      </c>
      <c r="B8486" t="s">
        <v>2091</v>
      </c>
      <c r="C8486" t="s">
        <v>101</v>
      </c>
      <c r="D8486" t="s">
        <v>8259</v>
      </c>
      <c r="E8486">
        <v>405000</v>
      </c>
      <c r="F8486">
        <v>4.6782114241405999E-2</v>
      </c>
      <c r="G8486">
        <v>123.5</v>
      </c>
    </row>
    <row r="8487" spans="1:7" x14ac:dyDescent="0.25">
      <c r="A8487">
        <v>62712</v>
      </c>
      <c r="B8487" t="s">
        <v>144</v>
      </c>
      <c r="C8487" t="s">
        <v>5519</v>
      </c>
      <c r="D8487" t="s">
        <v>144</v>
      </c>
      <c r="E8487">
        <v>213200</v>
      </c>
      <c r="F8487">
        <v>8.0040526849037494E-2</v>
      </c>
      <c r="G8487">
        <v>79.5</v>
      </c>
    </row>
    <row r="8488" spans="1:7" x14ac:dyDescent="0.25">
      <c r="A8488">
        <v>48612</v>
      </c>
      <c r="B8488" t="s">
        <v>4721</v>
      </c>
      <c r="C8488" t="s">
        <v>4633</v>
      </c>
      <c r="E8488">
        <v>94000</v>
      </c>
      <c r="F8488">
        <v>9.1753774680603903E-2</v>
      </c>
      <c r="G8488">
        <v>77</v>
      </c>
    </row>
    <row r="8489" spans="1:7" x14ac:dyDescent="0.25">
      <c r="A8489">
        <v>60097</v>
      </c>
      <c r="B8489" t="s">
        <v>5557</v>
      </c>
      <c r="C8489" t="s">
        <v>5519</v>
      </c>
      <c r="D8489" t="s">
        <v>8251</v>
      </c>
      <c r="E8489">
        <v>151800</v>
      </c>
      <c r="F8489">
        <v>7.2992700729926996E-3</v>
      </c>
      <c r="G8489">
        <v>79</v>
      </c>
    </row>
    <row r="8490" spans="1:7" x14ac:dyDescent="0.25">
      <c r="A8490">
        <v>60171</v>
      </c>
      <c r="B8490" t="s">
        <v>5583</v>
      </c>
      <c r="C8490" t="s">
        <v>5519</v>
      </c>
      <c r="D8490" t="s">
        <v>8251</v>
      </c>
      <c r="E8490">
        <v>200500</v>
      </c>
      <c r="F8490">
        <v>2.1395822720325999E-2</v>
      </c>
      <c r="G8490">
        <v>93</v>
      </c>
    </row>
    <row r="8491" spans="1:7" x14ac:dyDescent="0.25">
      <c r="A8491">
        <v>35501</v>
      </c>
      <c r="B8491" t="s">
        <v>3030</v>
      </c>
      <c r="C8491" t="s">
        <v>3568</v>
      </c>
      <c r="D8491" t="s">
        <v>8299</v>
      </c>
      <c r="E8491">
        <v>70000</v>
      </c>
      <c r="F8491">
        <v>2.8653295128939801E-3</v>
      </c>
      <c r="G8491">
        <v>71</v>
      </c>
    </row>
    <row r="8492" spans="1:7" x14ac:dyDescent="0.25">
      <c r="A8492">
        <v>99324</v>
      </c>
      <c r="B8492" t="s">
        <v>7681</v>
      </c>
      <c r="C8492" t="s">
        <v>7521</v>
      </c>
      <c r="D8492" t="s">
        <v>7686</v>
      </c>
      <c r="E8492">
        <v>278300</v>
      </c>
      <c r="F8492">
        <v>0.19442060085836901</v>
      </c>
      <c r="G8492">
        <v>53.5</v>
      </c>
    </row>
    <row r="8493" spans="1:7" x14ac:dyDescent="0.25">
      <c r="A8493">
        <v>11766</v>
      </c>
      <c r="B8493" t="s">
        <v>1197</v>
      </c>
      <c r="C8493" t="s">
        <v>1075</v>
      </c>
      <c r="D8493" t="s">
        <v>8250</v>
      </c>
      <c r="E8493">
        <v>430500</v>
      </c>
      <c r="F8493">
        <v>1.46123026160735E-2</v>
      </c>
      <c r="G8493">
        <v>111</v>
      </c>
    </row>
    <row r="8494" spans="1:7" x14ac:dyDescent="0.25">
      <c r="A8494">
        <v>14502</v>
      </c>
      <c r="B8494" t="s">
        <v>1499</v>
      </c>
      <c r="C8494" t="s">
        <v>1075</v>
      </c>
      <c r="D8494" t="s">
        <v>403</v>
      </c>
      <c r="E8494">
        <v>180900</v>
      </c>
      <c r="F8494">
        <v>0.115289765721332</v>
      </c>
      <c r="G8494">
        <v>82</v>
      </c>
    </row>
    <row r="8495" spans="1:7" x14ac:dyDescent="0.25">
      <c r="A8495">
        <v>98541</v>
      </c>
      <c r="B8495" t="s">
        <v>7617</v>
      </c>
      <c r="C8495" t="s">
        <v>7521</v>
      </c>
      <c r="D8495" t="s">
        <v>2172</v>
      </c>
      <c r="E8495">
        <v>243000</v>
      </c>
      <c r="F8495">
        <v>0.12761020881670501</v>
      </c>
      <c r="G8495">
        <v>83</v>
      </c>
    </row>
    <row r="8496" spans="1:7" x14ac:dyDescent="0.25">
      <c r="A8496">
        <v>97457</v>
      </c>
      <c r="B8496" t="s">
        <v>7483</v>
      </c>
      <c r="C8496" t="s">
        <v>7409</v>
      </c>
      <c r="D8496" t="s">
        <v>7488</v>
      </c>
      <c r="E8496">
        <v>167800</v>
      </c>
      <c r="F8496">
        <v>5.1378446115288197E-2</v>
      </c>
      <c r="G8496">
        <v>84</v>
      </c>
    </row>
    <row r="8497" spans="1:7" x14ac:dyDescent="0.25">
      <c r="A8497">
        <v>7043</v>
      </c>
      <c r="B8497" t="s">
        <v>760</v>
      </c>
      <c r="C8497" t="s">
        <v>733</v>
      </c>
      <c r="D8497" t="s">
        <v>8250</v>
      </c>
      <c r="E8497">
        <v>756500</v>
      </c>
      <c r="F8497">
        <v>8.5321957072390306E-3</v>
      </c>
      <c r="G8497">
        <v>80.5</v>
      </c>
    </row>
    <row r="8498" spans="1:7" x14ac:dyDescent="0.25">
      <c r="A8498">
        <v>1540</v>
      </c>
      <c r="B8498" t="s">
        <v>211</v>
      </c>
      <c r="C8498" t="s">
        <v>106</v>
      </c>
      <c r="D8498" t="s">
        <v>222</v>
      </c>
      <c r="E8498">
        <v>248100</v>
      </c>
      <c r="F8498">
        <v>1.5139116202946E-2</v>
      </c>
      <c r="G8498">
        <v>73</v>
      </c>
    </row>
    <row r="8499" spans="1:7" x14ac:dyDescent="0.25">
      <c r="A8499">
        <v>45833</v>
      </c>
      <c r="B8499" t="s">
        <v>4400</v>
      </c>
      <c r="C8499" t="s">
        <v>4080</v>
      </c>
      <c r="D8499" t="s">
        <v>1497</v>
      </c>
      <c r="E8499">
        <v>109000</v>
      </c>
      <c r="F8499">
        <v>6.3414634146341506E-2</v>
      </c>
      <c r="G8499">
        <v>72</v>
      </c>
    </row>
    <row r="8500" spans="1:7" x14ac:dyDescent="0.25">
      <c r="A8500">
        <v>31757</v>
      </c>
      <c r="B8500" t="s">
        <v>2618</v>
      </c>
      <c r="C8500" t="s">
        <v>2990</v>
      </c>
      <c r="D8500" t="s">
        <v>2618</v>
      </c>
      <c r="E8500">
        <v>172200</v>
      </c>
      <c r="F8500">
        <v>0.11528497409326401</v>
      </c>
      <c r="G8500">
        <v>112</v>
      </c>
    </row>
    <row r="8501" spans="1:7" x14ac:dyDescent="0.25">
      <c r="A8501">
        <v>2347</v>
      </c>
      <c r="B8501" t="s">
        <v>340</v>
      </c>
      <c r="C8501" t="s">
        <v>106</v>
      </c>
      <c r="D8501" t="s">
        <v>8271</v>
      </c>
      <c r="E8501">
        <v>390700</v>
      </c>
      <c r="F8501">
        <v>1.1651993785603301E-2</v>
      </c>
      <c r="G8501">
        <v>77</v>
      </c>
    </row>
    <row r="8502" spans="1:7" x14ac:dyDescent="0.25">
      <c r="A8502">
        <v>31820</v>
      </c>
      <c r="B8502" t="s">
        <v>2358</v>
      </c>
      <c r="C8502" t="s">
        <v>2990</v>
      </c>
      <c r="D8502" t="s">
        <v>2838</v>
      </c>
      <c r="E8502">
        <v>255000</v>
      </c>
      <c r="F8502">
        <v>8.1424936386768496E-2</v>
      </c>
      <c r="G8502">
        <v>78</v>
      </c>
    </row>
    <row r="8503" spans="1:7" x14ac:dyDescent="0.25">
      <c r="A8503">
        <v>31535</v>
      </c>
      <c r="B8503" t="s">
        <v>201</v>
      </c>
      <c r="C8503" t="s">
        <v>2990</v>
      </c>
      <c r="D8503" t="s">
        <v>201</v>
      </c>
      <c r="E8503">
        <v>110900</v>
      </c>
      <c r="F8503">
        <v>8.0896686159844106E-2</v>
      </c>
      <c r="G8503">
        <v>0</v>
      </c>
    </row>
    <row r="8504" spans="1:7" x14ac:dyDescent="0.25">
      <c r="A8504">
        <v>55051</v>
      </c>
      <c r="B8504" t="s">
        <v>5281</v>
      </c>
      <c r="C8504" t="s">
        <v>5260</v>
      </c>
      <c r="E8504">
        <v>169700</v>
      </c>
      <c r="F8504">
        <v>2.95508274231678E-3</v>
      </c>
      <c r="G8504">
        <v>88</v>
      </c>
    </row>
    <row r="8505" spans="1:7" x14ac:dyDescent="0.25">
      <c r="A8505">
        <v>17313</v>
      </c>
      <c r="B8505" t="s">
        <v>576</v>
      </c>
      <c r="C8505" t="s">
        <v>1538</v>
      </c>
      <c r="D8505" t="s">
        <v>8310</v>
      </c>
      <c r="E8505">
        <v>173800</v>
      </c>
      <c r="F8505">
        <v>3.5139964264443102E-2</v>
      </c>
      <c r="G8505">
        <v>90</v>
      </c>
    </row>
    <row r="8506" spans="1:7" x14ac:dyDescent="0.25">
      <c r="A8506">
        <v>60305</v>
      </c>
      <c r="B8506" t="s">
        <v>5596</v>
      </c>
      <c r="C8506" t="s">
        <v>5519</v>
      </c>
      <c r="D8506" t="s">
        <v>8251</v>
      </c>
      <c r="E8506">
        <v>512700</v>
      </c>
      <c r="F8506">
        <v>-4.5429156581642198E-2</v>
      </c>
      <c r="G8506">
        <v>113</v>
      </c>
    </row>
    <row r="8507" spans="1:7" x14ac:dyDescent="0.25">
      <c r="A8507">
        <v>31411</v>
      </c>
      <c r="B8507" t="s">
        <v>3178</v>
      </c>
      <c r="C8507" t="s">
        <v>2990</v>
      </c>
      <c r="D8507" t="s">
        <v>3176</v>
      </c>
      <c r="E8507">
        <v>482300</v>
      </c>
      <c r="F8507">
        <v>3.1198003327786998E-3</v>
      </c>
      <c r="G8507">
        <v>159</v>
      </c>
    </row>
    <row r="8508" spans="1:7" x14ac:dyDescent="0.25">
      <c r="A8508">
        <v>77461</v>
      </c>
      <c r="B8508" t="s">
        <v>9310</v>
      </c>
      <c r="C8508" t="s">
        <v>6396</v>
      </c>
      <c r="D8508" t="s">
        <v>8252</v>
      </c>
      <c r="E8508">
        <v>208100</v>
      </c>
      <c r="F8508">
        <v>-7.5521990226565999E-2</v>
      </c>
      <c r="G8508">
        <v>0</v>
      </c>
    </row>
    <row r="8509" spans="1:7" x14ac:dyDescent="0.25">
      <c r="A8509">
        <v>77032</v>
      </c>
      <c r="B8509" t="s">
        <v>2056</v>
      </c>
      <c r="C8509" t="s">
        <v>6396</v>
      </c>
      <c r="D8509" t="s">
        <v>8252</v>
      </c>
      <c r="E8509">
        <v>128000</v>
      </c>
      <c r="F8509">
        <v>4.8321048321048297E-2</v>
      </c>
      <c r="G8509">
        <v>77</v>
      </c>
    </row>
    <row r="8510" spans="1:7" x14ac:dyDescent="0.25">
      <c r="A8510">
        <v>98424</v>
      </c>
      <c r="B8510" t="s">
        <v>7606</v>
      </c>
      <c r="C8510" t="s">
        <v>7521</v>
      </c>
      <c r="D8510" t="s">
        <v>8268</v>
      </c>
      <c r="E8510">
        <v>367100</v>
      </c>
      <c r="F8510">
        <v>6.80826302007565E-2</v>
      </c>
      <c r="G8510">
        <v>56.5</v>
      </c>
    </row>
    <row r="8511" spans="1:7" x14ac:dyDescent="0.25">
      <c r="A8511">
        <v>27377</v>
      </c>
      <c r="B8511" t="s">
        <v>2620</v>
      </c>
      <c r="C8511" t="s">
        <v>2564</v>
      </c>
      <c r="D8511" t="s">
        <v>8289</v>
      </c>
      <c r="E8511">
        <v>176800</v>
      </c>
      <c r="F8511">
        <v>6.25E-2</v>
      </c>
      <c r="G8511">
        <v>67</v>
      </c>
    </row>
    <row r="8512" spans="1:7" x14ac:dyDescent="0.25">
      <c r="A8512">
        <v>35146</v>
      </c>
      <c r="B8512" t="s">
        <v>3595</v>
      </c>
      <c r="C8512" t="s">
        <v>3568</v>
      </c>
      <c r="D8512" t="s">
        <v>8299</v>
      </c>
      <c r="E8512">
        <v>213200</v>
      </c>
      <c r="F8512">
        <v>6.6533266633316698E-2</v>
      </c>
      <c r="G8512">
        <v>70</v>
      </c>
    </row>
    <row r="8513" spans="1:7" x14ac:dyDescent="0.25">
      <c r="A8513">
        <v>37807</v>
      </c>
      <c r="B8513" t="s">
        <v>3826</v>
      </c>
      <c r="C8513" t="s">
        <v>3692</v>
      </c>
      <c r="D8513" t="s">
        <v>3848</v>
      </c>
      <c r="E8513">
        <v>129000</v>
      </c>
      <c r="F8513">
        <v>8.40336134453782E-2</v>
      </c>
      <c r="G8513">
        <v>108</v>
      </c>
    </row>
    <row r="8514" spans="1:7" x14ac:dyDescent="0.25">
      <c r="A8514">
        <v>85390</v>
      </c>
      <c r="B8514" t="s">
        <v>6771</v>
      </c>
      <c r="C8514" t="s">
        <v>6743</v>
      </c>
      <c r="D8514" t="s">
        <v>8264</v>
      </c>
      <c r="E8514">
        <v>284400</v>
      </c>
      <c r="F8514">
        <v>4.2139978013924502E-2</v>
      </c>
      <c r="G8514">
        <v>152</v>
      </c>
    </row>
    <row r="8515" spans="1:7" x14ac:dyDescent="0.25">
      <c r="A8515">
        <v>97426</v>
      </c>
      <c r="B8515" t="s">
        <v>7480</v>
      </c>
      <c r="C8515" t="s">
        <v>7409</v>
      </c>
      <c r="D8515" t="s">
        <v>7471</v>
      </c>
      <c r="E8515">
        <v>299500</v>
      </c>
      <c r="F8515">
        <v>6.3187788427404995E-2</v>
      </c>
      <c r="G8515">
        <v>69.5</v>
      </c>
    </row>
    <row r="8516" spans="1:7" x14ac:dyDescent="0.25">
      <c r="A8516">
        <v>81050</v>
      </c>
      <c r="B8516" t="s">
        <v>6577</v>
      </c>
      <c r="C8516" t="s">
        <v>6509</v>
      </c>
      <c r="E8516">
        <v>85600</v>
      </c>
      <c r="F8516">
        <v>2.5149700598802401E-2</v>
      </c>
      <c r="G8516">
        <v>0</v>
      </c>
    </row>
    <row r="8517" spans="1:7" x14ac:dyDescent="0.25">
      <c r="A8517">
        <v>24521</v>
      </c>
      <c r="B8517" t="s">
        <v>108</v>
      </c>
      <c r="C8517" t="s">
        <v>2066</v>
      </c>
      <c r="D8517" t="s">
        <v>2494</v>
      </c>
      <c r="E8517">
        <v>187900</v>
      </c>
      <c r="F8517">
        <v>5.2071668533034701E-2</v>
      </c>
      <c r="G8517">
        <v>80.5</v>
      </c>
    </row>
    <row r="8518" spans="1:7" x14ac:dyDescent="0.25">
      <c r="A8518">
        <v>53120</v>
      </c>
      <c r="B8518" t="s">
        <v>5081</v>
      </c>
      <c r="C8518" t="s">
        <v>5049</v>
      </c>
      <c r="D8518" t="s">
        <v>8438</v>
      </c>
      <c r="E8518">
        <v>258700</v>
      </c>
      <c r="F8518">
        <v>3.2734530938123799E-2</v>
      </c>
      <c r="G8518">
        <v>85</v>
      </c>
    </row>
    <row r="8519" spans="1:7" x14ac:dyDescent="0.25">
      <c r="A8519">
        <v>93648</v>
      </c>
      <c r="B8519" t="s">
        <v>7146</v>
      </c>
      <c r="C8519" t="s">
        <v>99</v>
      </c>
      <c r="D8519" t="s">
        <v>4174</v>
      </c>
      <c r="E8519">
        <v>187100</v>
      </c>
      <c r="F8519">
        <v>0.10058823529411801</v>
      </c>
      <c r="G8519">
        <v>58</v>
      </c>
    </row>
    <row r="8520" spans="1:7" x14ac:dyDescent="0.25">
      <c r="A8520">
        <v>84335</v>
      </c>
      <c r="B8520" t="s">
        <v>442</v>
      </c>
      <c r="C8520" t="s">
        <v>6693</v>
      </c>
      <c r="D8520" t="s">
        <v>4100</v>
      </c>
      <c r="E8520">
        <v>280900</v>
      </c>
      <c r="F8520">
        <v>7.4187380497131902E-2</v>
      </c>
      <c r="G8520">
        <v>59</v>
      </c>
    </row>
    <row r="8521" spans="1:7" x14ac:dyDescent="0.25">
      <c r="A8521">
        <v>60190</v>
      </c>
      <c r="B8521" t="s">
        <v>1659</v>
      </c>
      <c r="C8521" t="s">
        <v>5519</v>
      </c>
      <c r="D8521" t="s">
        <v>8251</v>
      </c>
      <c r="E8521">
        <v>296600</v>
      </c>
      <c r="F8521">
        <v>-2.40210595590655E-2</v>
      </c>
      <c r="G8521">
        <v>87.5</v>
      </c>
    </row>
    <row r="8522" spans="1:7" x14ac:dyDescent="0.25">
      <c r="A8522">
        <v>31027</v>
      </c>
      <c r="B8522" t="s">
        <v>3153</v>
      </c>
      <c r="C8522" t="s">
        <v>2990</v>
      </c>
      <c r="D8522" t="s">
        <v>505</v>
      </c>
      <c r="E8522">
        <v>80600</v>
      </c>
      <c r="F8522">
        <v>0.18879056047197601</v>
      </c>
      <c r="G8522">
        <v>82.5</v>
      </c>
    </row>
    <row r="8523" spans="1:7" x14ac:dyDescent="0.25">
      <c r="A8523">
        <v>47001</v>
      </c>
      <c r="B8523" t="s">
        <v>4232</v>
      </c>
      <c r="C8523" t="s">
        <v>4413</v>
      </c>
      <c r="D8523" t="s">
        <v>4333</v>
      </c>
      <c r="E8523">
        <v>155800</v>
      </c>
      <c r="F8523">
        <v>7.9695079695079704E-2</v>
      </c>
      <c r="G8523">
        <v>75</v>
      </c>
    </row>
    <row r="8524" spans="1:7" x14ac:dyDescent="0.25">
      <c r="A8524">
        <v>60143</v>
      </c>
      <c r="B8524" t="s">
        <v>5572</v>
      </c>
      <c r="C8524" t="s">
        <v>5519</v>
      </c>
      <c r="D8524" t="s">
        <v>8251</v>
      </c>
      <c r="E8524">
        <v>288700</v>
      </c>
      <c r="F8524">
        <v>2.08261020479E-3</v>
      </c>
      <c r="G8524">
        <v>82</v>
      </c>
    </row>
    <row r="8525" spans="1:7" x14ac:dyDescent="0.25">
      <c r="A8525">
        <v>11366</v>
      </c>
      <c r="B8525" t="s">
        <v>1074</v>
      </c>
      <c r="C8525" t="s">
        <v>1075</v>
      </c>
      <c r="D8525" t="s">
        <v>8250</v>
      </c>
      <c r="E8525">
        <v>909400</v>
      </c>
      <c r="F8525">
        <v>1.9735366674142201E-2</v>
      </c>
      <c r="G8525">
        <v>160</v>
      </c>
    </row>
    <row r="8526" spans="1:7" x14ac:dyDescent="0.25">
      <c r="A8526">
        <v>61727</v>
      </c>
      <c r="B8526" t="s">
        <v>200</v>
      </c>
      <c r="C8526" t="s">
        <v>5519</v>
      </c>
      <c r="D8526" t="s">
        <v>4578</v>
      </c>
      <c r="E8526">
        <v>83700</v>
      </c>
      <c r="F8526">
        <v>2.1978021978022001E-2</v>
      </c>
      <c r="G8526">
        <v>82.5</v>
      </c>
    </row>
    <row r="8527" spans="1:7" x14ac:dyDescent="0.25">
      <c r="A8527">
        <v>4769</v>
      </c>
      <c r="B8527" t="s">
        <v>635</v>
      </c>
      <c r="C8527" t="s">
        <v>575</v>
      </c>
      <c r="E8527">
        <v>128800</v>
      </c>
      <c r="F8527">
        <v>-1.3782542113323099E-2</v>
      </c>
      <c r="G8527">
        <v>0</v>
      </c>
    </row>
    <row r="8528" spans="1:7" x14ac:dyDescent="0.25">
      <c r="A8528">
        <v>31639</v>
      </c>
      <c r="B8528" t="s">
        <v>3695</v>
      </c>
      <c r="C8528" t="s">
        <v>2990</v>
      </c>
      <c r="E8528">
        <v>114700</v>
      </c>
      <c r="F8528">
        <v>4.7488584474885798E-2</v>
      </c>
      <c r="G8528">
        <v>0</v>
      </c>
    </row>
    <row r="8529" spans="1:7" x14ac:dyDescent="0.25">
      <c r="A8529">
        <v>94305</v>
      </c>
      <c r="B8529" t="s">
        <v>1319</v>
      </c>
      <c r="C8529" t="s">
        <v>99</v>
      </c>
      <c r="D8529" t="s">
        <v>8294</v>
      </c>
      <c r="E8529">
        <v>2870000</v>
      </c>
      <c r="F8529">
        <v>-0.14773570898292501</v>
      </c>
      <c r="G8529">
        <v>0</v>
      </c>
    </row>
    <row r="8530" spans="1:7" x14ac:dyDescent="0.25">
      <c r="A8530">
        <v>72834</v>
      </c>
      <c r="B8530" t="s">
        <v>9311</v>
      </c>
      <c r="C8530" t="s">
        <v>6206</v>
      </c>
      <c r="D8530" t="s">
        <v>3835</v>
      </c>
      <c r="E8530">
        <v>91400</v>
      </c>
      <c r="F8530">
        <v>6.0324825986078898E-2</v>
      </c>
      <c r="G8530">
        <v>0</v>
      </c>
    </row>
    <row r="8531" spans="1:7" x14ac:dyDescent="0.25">
      <c r="A8531">
        <v>29356</v>
      </c>
      <c r="B8531" t="s">
        <v>2909</v>
      </c>
      <c r="C8531" t="s">
        <v>2868</v>
      </c>
      <c r="D8531" t="s">
        <v>8303</v>
      </c>
      <c r="E8531">
        <v>175600</v>
      </c>
      <c r="F8531">
        <v>5.5288461538461502E-2</v>
      </c>
      <c r="G8531">
        <v>65</v>
      </c>
    </row>
    <row r="8532" spans="1:7" x14ac:dyDescent="0.25">
      <c r="A8532">
        <v>92241</v>
      </c>
      <c r="B8532" t="s">
        <v>6983</v>
      </c>
      <c r="C8532" t="s">
        <v>99</v>
      </c>
      <c r="D8532" t="s">
        <v>8282</v>
      </c>
      <c r="E8532">
        <v>245600</v>
      </c>
      <c r="F8532">
        <v>7.4365704286964096E-2</v>
      </c>
      <c r="G8532">
        <v>82</v>
      </c>
    </row>
    <row r="8533" spans="1:7" x14ac:dyDescent="0.25">
      <c r="A8533">
        <v>15717</v>
      </c>
      <c r="B8533" t="s">
        <v>1643</v>
      </c>
      <c r="C8533" t="s">
        <v>1538</v>
      </c>
      <c r="D8533" t="s">
        <v>1548</v>
      </c>
      <c r="E8533">
        <v>97300</v>
      </c>
      <c r="F8533">
        <v>2.63713080168776E-2</v>
      </c>
      <c r="G8533">
        <v>99</v>
      </c>
    </row>
    <row r="8534" spans="1:7" x14ac:dyDescent="0.25">
      <c r="A8534">
        <v>39083</v>
      </c>
      <c r="B8534" t="s">
        <v>3963</v>
      </c>
      <c r="C8534" t="s">
        <v>3932</v>
      </c>
      <c r="D8534" t="s">
        <v>557</v>
      </c>
      <c r="E8534">
        <v>62500</v>
      </c>
      <c r="F8534">
        <v>2.7960526315789502E-2</v>
      </c>
      <c r="G8534">
        <v>77</v>
      </c>
    </row>
    <row r="8535" spans="1:7" x14ac:dyDescent="0.25">
      <c r="A8535">
        <v>93636</v>
      </c>
      <c r="B8535" t="s">
        <v>7141</v>
      </c>
      <c r="C8535" t="s">
        <v>99</v>
      </c>
      <c r="D8535" t="s">
        <v>7141</v>
      </c>
      <c r="E8535">
        <v>335900</v>
      </c>
      <c r="F8535">
        <v>7.2477650063856994E-2</v>
      </c>
      <c r="G8535">
        <v>72</v>
      </c>
    </row>
    <row r="8536" spans="1:7" x14ac:dyDescent="0.25">
      <c r="A8536">
        <v>19952</v>
      </c>
      <c r="B8536" t="s">
        <v>2054</v>
      </c>
      <c r="C8536" t="s">
        <v>2044</v>
      </c>
      <c r="D8536" t="s">
        <v>297</v>
      </c>
      <c r="E8536">
        <v>180900</v>
      </c>
      <c r="F8536">
        <v>4.4419766796224298E-3</v>
      </c>
      <c r="G8536">
        <v>88.5</v>
      </c>
    </row>
    <row r="8537" spans="1:7" x14ac:dyDescent="0.25">
      <c r="A8537">
        <v>98354</v>
      </c>
      <c r="B8537" t="s">
        <v>329</v>
      </c>
      <c r="C8537" t="s">
        <v>7521</v>
      </c>
      <c r="D8537" t="s">
        <v>8268</v>
      </c>
      <c r="E8537">
        <v>362200</v>
      </c>
      <c r="F8537">
        <v>5.41327124563446E-2</v>
      </c>
      <c r="G8537">
        <v>55</v>
      </c>
    </row>
    <row r="8538" spans="1:7" x14ac:dyDescent="0.25">
      <c r="A8538">
        <v>95726</v>
      </c>
      <c r="B8538" t="s">
        <v>7326</v>
      </c>
      <c r="C8538" t="s">
        <v>99</v>
      </c>
      <c r="D8538" t="s">
        <v>8273</v>
      </c>
      <c r="E8538">
        <v>314600</v>
      </c>
      <c r="F8538">
        <v>4.4699872286079198E-3</v>
      </c>
      <c r="G8538">
        <v>67.5</v>
      </c>
    </row>
    <row r="8539" spans="1:7" x14ac:dyDescent="0.25">
      <c r="A8539">
        <v>31793</v>
      </c>
      <c r="B8539" t="s">
        <v>3203</v>
      </c>
      <c r="C8539" t="s">
        <v>2990</v>
      </c>
      <c r="D8539" t="s">
        <v>3203</v>
      </c>
      <c r="E8539">
        <v>166700</v>
      </c>
      <c r="F8539">
        <v>0.134013605442177</v>
      </c>
      <c r="G8539">
        <v>121</v>
      </c>
    </row>
    <row r="8540" spans="1:7" x14ac:dyDescent="0.25">
      <c r="A8540">
        <v>10918</v>
      </c>
      <c r="B8540" t="s">
        <v>114</v>
      </c>
      <c r="C8540" t="s">
        <v>1075</v>
      </c>
      <c r="D8540" t="s">
        <v>8250</v>
      </c>
      <c r="E8540">
        <v>301300</v>
      </c>
      <c r="F8540">
        <v>4.61805555555556E-2</v>
      </c>
      <c r="G8540">
        <v>115</v>
      </c>
    </row>
    <row r="8541" spans="1:7" x14ac:dyDescent="0.25">
      <c r="A8541">
        <v>87059</v>
      </c>
      <c r="B8541" t="s">
        <v>6827</v>
      </c>
      <c r="C8541" t="s">
        <v>6816</v>
      </c>
      <c r="D8541" t="s">
        <v>6829</v>
      </c>
      <c r="E8541">
        <v>269400</v>
      </c>
      <c r="F8541">
        <v>8.1927710843373497E-2</v>
      </c>
      <c r="G8541">
        <v>85</v>
      </c>
    </row>
    <row r="8542" spans="1:7" x14ac:dyDescent="0.25">
      <c r="A8542">
        <v>47842</v>
      </c>
      <c r="B8542" t="s">
        <v>200</v>
      </c>
      <c r="C8542" t="s">
        <v>4413</v>
      </c>
      <c r="D8542" t="s">
        <v>4614</v>
      </c>
      <c r="E8542">
        <v>56800</v>
      </c>
      <c r="F8542">
        <v>3.53356890459364E-3</v>
      </c>
      <c r="G8542">
        <v>72</v>
      </c>
    </row>
    <row r="8543" spans="1:7" x14ac:dyDescent="0.25">
      <c r="A8543">
        <v>98403</v>
      </c>
      <c r="B8543" t="s">
        <v>7605</v>
      </c>
      <c r="C8543" t="s">
        <v>7521</v>
      </c>
      <c r="D8543" t="s">
        <v>8268</v>
      </c>
      <c r="E8543">
        <v>487700</v>
      </c>
      <c r="F8543">
        <v>3.02070130967469E-2</v>
      </c>
      <c r="G8543">
        <v>47</v>
      </c>
    </row>
    <row r="8544" spans="1:7" x14ac:dyDescent="0.25">
      <c r="A8544">
        <v>85615</v>
      </c>
      <c r="B8544" t="s">
        <v>6780</v>
      </c>
      <c r="C8544" t="s">
        <v>6743</v>
      </c>
      <c r="D8544" t="s">
        <v>8374</v>
      </c>
      <c r="E8544">
        <v>238300</v>
      </c>
      <c r="F8544">
        <v>9.7145488029465904E-2</v>
      </c>
      <c r="G8544">
        <v>101.5</v>
      </c>
    </row>
    <row r="8545" spans="1:7" x14ac:dyDescent="0.25">
      <c r="A8545">
        <v>2343</v>
      </c>
      <c r="B8545" t="s">
        <v>338</v>
      </c>
      <c r="C8545" t="s">
        <v>106</v>
      </c>
      <c r="D8545" t="s">
        <v>8271</v>
      </c>
      <c r="E8545">
        <v>337800</v>
      </c>
      <c r="F8545">
        <v>2.9564157269125299E-2</v>
      </c>
      <c r="G8545">
        <v>70</v>
      </c>
    </row>
    <row r="8546" spans="1:7" x14ac:dyDescent="0.25">
      <c r="A8546">
        <v>53581</v>
      </c>
      <c r="B8546" t="s">
        <v>9409</v>
      </c>
      <c r="C8546" t="s">
        <v>5049</v>
      </c>
      <c r="E8546">
        <v>129200</v>
      </c>
      <c r="F8546">
        <v>5.6418642681929698E-2</v>
      </c>
      <c r="G8546">
        <v>0</v>
      </c>
    </row>
    <row r="8547" spans="1:7" x14ac:dyDescent="0.25">
      <c r="A8547">
        <v>97503</v>
      </c>
      <c r="B8547" t="s">
        <v>7492</v>
      </c>
      <c r="C8547" t="s">
        <v>7409</v>
      </c>
      <c r="D8547" t="s">
        <v>324</v>
      </c>
      <c r="E8547">
        <v>230600</v>
      </c>
      <c r="F8547">
        <v>3.5008976660682201E-2</v>
      </c>
      <c r="G8547">
        <v>70</v>
      </c>
    </row>
    <row r="8548" spans="1:7" x14ac:dyDescent="0.25">
      <c r="A8548">
        <v>7922</v>
      </c>
      <c r="B8548" t="s">
        <v>910</v>
      </c>
      <c r="C8548" t="s">
        <v>733</v>
      </c>
      <c r="D8548" t="s">
        <v>8250</v>
      </c>
      <c r="E8548">
        <v>586300</v>
      </c>
      <c r="F8548">
        <v>-1.0464135021097E-2</v>
      </c>
      <c r="G8548">
        <v>116</v>
      </c>
    </row>
    <row r="8549" spans="1:7" x14ac:dyDescent="0.25">
      <c r="A8549">
        <v>45875</v>
      </c>
      <c r="B8549" t="s">
        <v>4408</v>
      </c>
      <c r="C8549" t="s">
        <v>4080</v>
      </c>
      <c r="E8549">
        <v>170900</v>
      </c>
      <c r="F8549">
        <v>9.3410108765195093E-2</v>
      </c>
      <c r="G8549">
        <v>79</v>
      </c>
    </row>
    <row r="8550" spans="1:7" x14ac:dyDescent="0.25">
      <c r="A8550">
        <v>7438</v>
      </c>
      <c r="B8550" t="s">
        <v>522</v>
      </c>
      <c r="C8550" t="s">
        <v>733</v>
      </c>
      <c r="D8550" t="s">
        <v>8250</v>
      </c>
      <c r="E8550">
        <v>317100</v>
      </c>
      <c r="F8550">
        <v>2.92112950340798E-2</v>
      </c>
      <c r="G8550">
        <v>111</v>
      </c>
    </row>
    <row r="8551" spans="1:7" x14ac:dyDescent="0.25">
      <c r="A8551">
        <v>13350</v>
      </c>
      <c r="B8551" t="s">
        <v>1409</v>
      </c>
      <c r="C8551" t="s">
        <v>1075</v>
      </c>
      <c r="D8551" t="s">
        <v>8366</v>
      </c>
      <c r="E8551">
        <v>85800</v>
      </c>
      <c r="F8551">
        <v>4.6341463414634097E-2</v>
      </c>
      <c r="G8551">
        <v>125.5</v>
      </c>
    </row>
    <row r="8552" spans="1:7" x14ac:dyDescent="0.25">
      <c r="A8552">
        <v>28166</v>
      </c>
      <c r="B8552" t="s">
        <v>2725</v>
      </c>
      <c r="C8552" t="s">
        <v>2564</v>
      </c>
      <c r="D8552" t="s">
        <v>8258</v>
      </c>
      <c r="E8552">
        <v>221400</v>
      </c>
      <c r="F8552">
        <v>7.68482490272374E-2</v>
      </c>
      <c r="G8552">
        <v>70</v>
      </c>
    </row>
    <row r="8553" spans="1:7" x14ac:dyDescent="0.25">
      <c r="A8553">
        <v>11753</v>
      </c>
      <c r="B8553" t="s">
        <v>651</v>
      </c>
      <c r="C8553" t="s">
        <v>1075</v>
      </c>
      <c r="D8553" t="s">
        <v>8250</v>
      </c>
      <c r="E8553">
        <v>848500</v>
      </c>
      <c r="F8553">
        <v>-2.3515579071134601E-3</v>
      </c>
      <c r="G8553">
        <v>133</v>
      </c>
    </row>
    <row r="8554" spans="1:7" x14ac:dyDescent="0.25">
      <c r="A8554">
        <v>32038</v>
      </c>
      <c r="B8554" t="s">
        <v>3218</v>
      </c>
      <c r="C8554" t="s">
        <v>3212</v>
      </c>
      <c r="D8554" t="s">
        <v>1704</v>
      </c>
      <c r="E8554">
        <v>175000</v>
      </c>
      <c r="F8554">
        <v>0.23239436619718301</v>
      </c>
      <c r="G8554">
        <v>89</v>
      </c>
    </row>
    <row r="8555" spans="1:7" x14ac:dyDescent="0.25">
      <c r="A8555">
        <v>46540</v>
      </c>
      <c r="B8555" t="s">
        <v>671</v>
      </c>
      <c r="C8555" t="s">
        <v>4413</v>
      </c>
      <c r="D8555" t="s">
        <v>8365</v>
      </c>
      <c r="E8555">
        <v>213300</v>
      </c>
      <c r="F8555">
        <v>6.1722249875559999E-2</v>
      </c>
      <c r="G8555">
        <v>63</v>
      </c>
    </row>
    <row r="8556" spans="1:7" x14ac:dyDescent="0.25">
      <c r="A8556">
        <v>93546</v>
      </c>
      <c r="B8556" t="s">
        <v>8510</v>
      </c>
      <c r="C8556" t="s">
        <v>99</v>
      </c>
      <c r="E8556">
        <v>682200</v>
      </c>
      <c r="F8556">
        <v>6.7438585510874699E-2</v>
      </c>
      <c r="G8556">
        <v>0</v>
      </c>
    </row>
    <row r="8557" spans="1:7" x14ac:dyDescent="0.25">
      <c r="A8557">
        <v>7057</v>
      </c>
      <c r="B8557" t="s">
        <v>766</v>
      </c>
      <c r="C8557" t="s">
        <v>733</v>
      </c>
      <c r="D8557" t="s">
        <v>8250</v>
      </c>
      <c r="E8557">
        <v>387900</v>
      </c>
      <c r="F8557">
        <v>2.9458598726114699E-2</v>
      </c>
      <c r="G8557">
        <v>113</v>
      </c>
    </row>
    <row r="8558" spans="1:7" x14ac:dyDescent="0.25">
      <c r="A8558">
        <v>95948</v>
      </c>
      <c r="B8558" t="s">
        <v>5735</v>
      </c>
      <c r="C8558" t="s">
        <v>99</v>
      </c>
      <c r="D8558" t="s">
        <v>7336</v>
      </c>
      <c r="E8558">
        <v>245300</v>
      </c>
      <c r="F8558">
        <v>0.16642891107940999</v>
      </c>
      <c r="G8558">
        <v>63</v>
      </c>
    </row>
    <row r="8559" spans="1:7" x14ac:dyDescent="0.25">
      <c r="A8559">
        <v>14001</v>
      </c>
      <c r="B8559" t="s">
        <v>1445</v>
      </c>
      <c r="C8559" t="s">
        <v>1075</v>
      </c>
      <c r="D8559" t="s">
        <v>8302</v>
      </c>
      <c r="E8559">
        <v>184700</v>
      </c>
      <c r="F8559">
        <v>9.9404761904761899E-2</v>
      </c>
      <c r="G8559">
        <v>84</v>
      </c>
    </row>
    <row r="8560" spans="1:7" x14ac:dyDescent="0.25">
      <c r="A8560">
        <v>89060</v>
      </c>
      <c r="B8560" t="s">
        <v>6853</v>
      </c>
      <c r="C8560" t="s">
        <v>6849</v>
      </c>
      <c r="D8560" t="s">
        <v>6853</v>
      </c>
      <c r="E8560">
        <v>163900</v>
      </c>
      <c r="F8560">
        <v>6.9843342036553499E-2</v>
      </c>
      <c r="G8560">
        <v>0</v>
      </c>
    </row>
    <row r="8561" spans="1:7" x14ac:dyDescent="0.25">
      <c r="A8561">
        <v>11577</v>
      </c>
      <c r="B8561" t="s">
        <v>1164</v>
      </c>
      <c r="C8561" t="s">
        <v>1075</v>
      </c>
      <c r="D8561" t="s">
        <v>8250</v>
      </c>
      <c r="E8561">
        <v>897400</v>
      </c>
      <c r="F8561">
        <v>-3.4326912730011802E-2</v>
      </c>
      <c r="G8561">
        <v>143</v>
      </c>
    </row>
    <row r="8562" spans="1:7" x14ac:dyDescent="0.25">
      <c r="A8562">
        <v>24219</v>
      </c>
      <c r="B8562" t="s">
        <v>9308</v>
      </c>
      <c r="C8562" t="s">
        <v>2066</v>
      </c>
      <c r="D8562" t="s">
        <v>9308</v>
      </c>
      <c r="E8562">
        <v>82600</v>
      </c>
      <c r="F8562">
        <v>-4.2873696407879497E-2</v>
      </c>
      <c r="G8562">
        <v>0</v>
      </c>
    </row>
    <row r="8563" spans="1:7" x14ac:dyDescent="0.25">
      <c r="A8563">
        <v>24504</v>
      </c>
      <c r="B8563" t="s">
        <v>2494</v>
      </c>
      <c r="C8563" t="s">
        <v>2066</v>
      </c>
      <c r="D8563" t="s">
        <v>2494</v>
      </c>
      <c r="E8563">
        <v>73900</v>
      </c>
      <c r="F8563">
        <v>2.7137042062415199E-3</v>
      </c>
      <c r="G8563">
        <v>64</v>
      </c>
    </row>
    <row r="8564" spans="1:7" x14ac:dyDescent="0.25">
      <c r="A8564">
        <v>31636</v>
      </c>
      <c r="B8564" t="s">
        <v>3194</v>
      </c>
      <c r="C8564" t="s">
        <v>2990</v>
      </c>
      <c r="D8564" t="s">
        <v>3191</v>
      </c>
      <c r="E8564">
        <v>152300</v>
      </c>
      <c r="F8564">
        <v>6.4290705800139805E-2</v>
      </c>
      <c r="G8564">
        <v>79</v>
      </c>
    </row>
    <row r="8565" spans="1:7" x14ac:dyDescent="0.25">
      <c r="A8565">
        <v>1571</v>
      </c>
      <c r="B8565" t="s">
        <v>219</v>
      </c>
      <c r="C8565" t="s">
        <v>106</v>
      </c>
      <c r="D8565" t="s">
        <v>222</v>
      </c>
      <c r="E8565">
        <v>267500</v>
      </c>
      <c r="F8565">
        <v>1.05780128447299E-2</v>
      </c>
      <c r="G8565">
        <v>74</v>
      </c>
    </row>
    <row r="8566" spans="1:7" x14ac:dyDescent="0.25">
      <c r="A8566">
        <v>21090</v>
      </c>
      <c r="B8566" t="s">
        <v>2197</v>
      </c>
      <c r="C8566" t="s">
        <v>101</v>
      </c>
      <c r="D8566" t="s">
        <v>8267</v>
      </c>
      <c r="E8566">
        <v>294300</v>
      </c>
      <c r="F8566">
        <v>2.15203054494967E-2</v>
      </c>
      <c r="G8566">
        <v>90</v>
      </c>
    </row>
    <row r="8567" spans="1:7" x14ac:dyDescent="0.25">
      <c r="A8567">
        <v>8106</v>
      </c>
      <c r="B8567" t="s">
        <v>973</v>
      </c>
      <c r="C8567" t="s">
        <v>733</v>
      </c>
      <c r="D8567" t="s">
        <v>8293</v>
      </c>
      <c r="E8567">
        <v>201900</v>
      </c>
      <c r="F8567">
        <v>-3.9467192895905299E-3</v>
      </c>
      <c r="G8567">
        <v>114</v>
      </c>
    </row>
    <row r="8568" spans="1:7" x14ac:dyDescent="0.25">
      <c r="A8568">
        <v>78721</v>
      </c>
      <c r="B8568" t="s">
        <v>5369</v>
      </c>
      <c r="C8568" t="s">
        <v>6396</v>
      </c>
      <c r="D8568" t="s">
        <v>8254</v>
      </c>
      <c r="E8568">
        <v>315500</v>
      </c>
      <c r="F8568">
        <v>4.5740802121312603E-2</v>
      </c>
      <c r="G8568">
        <v>58</v>
      </c>
    </row>
    <row r="8569" spans="1:7" x14ac:dyDescent="0.25">
      <c r="A8569">
        <v>13619</v>
      </c>
      <c r="B8569" t="s">
        <v>3702</v>
      </c>
      <c r="C8569" t="s">
        <v>1075</v>
      </c>
      <c r="D8569" t="s">
        <v>8367</v>
      </c>
      <c r="E8569">
        <v>123000</v>
      </c>
      <c r="F8569">
        <v>-1.67865707434053E-2</v>
      </c>
      <c r="G8569">
        <v>0</v>
      </c>
    </row>
    <row r="8570" spans="1:7" x14ac:dyDescent="0.25">
      <c r="A8570">
        <v>38058</v>
      </c>
      <c r="B8570" t="s">
        <v>3863</v>
      </c>
      <c r="C8570" t="s">
        <v>3692</v>
      </c>
      <c r="D8570" t="s">
        <v>3852</v>
      </c>
      <c r="E8570">
        <v>155100</v>
      </c>
      <c r="F8570">
        <v>1.1082138200782301E-2</v>
      </c>
      <c r="G8570">
        <v>69</v>
      </c>
    </row>
    <row r="8571" spans="1:7" x14ac:dyDescent="0.25">
      <c r="A8571">
        <v>3109</v>
      </c>
      <c r="B8571" t="s">
        <v>280</v>
      </c>
      <c r="C8571" t="s">
        <v>444</v>
      </c>
      <c r="D8571" t="s">
        <v>8390</v>
      </c>
      <c r="E8571">
        <v>249700</v>
      </c>
      <c r="F8571">
        <v>3.3526490066225198E-2</v>
      </c>
      <c r="G8571">
        <v>66</v>
      </c>
    </row>
    <row r="8572" spans="1:7" x14ac:dyDescent="0.25">
      <c r="A8572">
        <v>29138</v>
      </c>
      <c r="B8572" t="s">
        <v>2415</v>
      </c>
      <c r="C8572" t="s">
        <v>2868</v>
      </c>
      <c r="D8572" t="s">
        <v>1800</v>
      </c>
      <c r="E8572">
        <v>84000</v>
      </c>
      <c r="F8572">
        <v>7.2796934865900401E-2</v>
      </c>
      <c r="G8572">
        <v>77</v>
      </c>
    </row>
    <row r="8573" spans="1:7" x14ac:dyDescent="0.25">
      <c r="A8573">
        <v>78063</v>
      </c>
      <c r="B8573" t="s">
        <v>8095</v>
      </c>
      <c r="C8573" t="s">
        <v>6396</v>
      </c>
      <c r="D8573" t="s">
        <v>8257</v>
      </c>
      <c r="E8573">
        <v>217000</v>
      </c>
      <c r="F8573">
        <v>2.9900332225913599E-2</v>
      </c>
      <c r="G8573">
        <v>69</v>
      </c>
    </row>
    <row r="8574" spans="1:7" x14ac:dyDescent="0.25">
      <c r="A8574">
        <v>20794</v>
      </c>
      <c r="B8574" t="s">
        <v>2150</v>
      </c>
      <c r="C8574" t="s">
        <v>101</v>
      </c>
      <c r="D8574" t="s">
        <v>8267</v>
      </c>
      <c r="E8574">
        <v>329500</v>
      </c>
      <c r="F8574">
        <v>9.8069261415874992E-3</v>
      </c>
      <c r="G8574">
        <v>76</v>
      </c>
    </row>
    <row r="8575" spans="1:7" x14ac:dyDescent="0.25">
      <c r="A8575">
        <v>85929</v>
      </c>
      <c r="B8575" t="s">
        <v>6963</v>
      </c>
      <c r="C8575" t="s">
        <v>6743</v>
      </c>
      <c r="D8575" t="s">
        <v>6797</v>
      </c>
      <c r="E8575">
        <v>208100</v>
      </c>
      <c r="F8575">
        <v>6.8823831535695906E-2</v>
      </c>
      <c r="G8575">
        <v>0</v>
      </c>
    </row>
    <row r="8576" spans="1:7" x14ac:dyDescent="0.25">
      <c r="A8576">
        <v>14004</v>
      </c>
      <c r="B8576" t="s">
        <v>1446</v>
      </c>
      <c r="C8576" t="s">
        <v>1075</v>
      </c>
      <c r="D8576" t="s">
        <v>8302</v>
      </c>
      <c r="E8576">
        <v>193600</v>
      </c>
      <c r="F8576">
        <v>7.4958356468628501E-2</v>
      </c>
      <c r="G8576">
        <v>84</v>
      </c>
    </row>
    <row r="8577" spans="1:7" x14ac:dyDescent="0.25">
      <c r="A8577">
        <v>45122</v>
      </c>
      <c r="B8577" t="s">
        <v>1119</v>
      </c>
      <c r="C8577" t="s">
        <v>4080</v>
      </c>
      <c r="D8577" t="s">
        <v>4333</v>
      </c>
      <c r="E8577">
        <v>150200</v>
      </c>
      <c r="F8577">
        <v>6.29865534324133E-2</v>
      </c>
      <c r="G8577">
        <v>63</v>
      </c>
    </row>
    <row r="8578" spans="1:7" x14ac:dyDescent="0.25">
      <c r="A8578">
        <v>64105</v>
      </c>
      <c r="B8578" t="s">
        <v>5890</v>
      </c>
      <c r="C8578" t="s">
        <v>5817</v>
      </c>
      <c r="D8578" t="s">
        <v>5890</v>
      </c>
      <c r="E8578">
        <v>155500</v>
      </c>
      <c r="F8578">
        <v>1.9003931847968499E-2</v>
      </c>
      <c r="G8578">
        <v>60</v>
      </c>
    </row>
    <row r="8579" spans="1:7" x14ac:dyDescent="0.25">
      <c r="A8579">
        <v>29645</v>
      </c>
      <c r="B8579" t="s">
        <v>2955</v>
      </c>
      <c r="C8579" t="s">
        <v>2868</v>
      </c>
      <c r="D8579" t="s">
        <v>8303</v>
      </c>
      <c r="E8579">
        <v>140700</v>
      </c>
      <c r="F8579">
        <v>0.180369127516779</v>
      </c>
      <c r="G8579">
        <v>77</v>
      </c>
    </row>
    <row r="8580" spans="1:7" x14ac:dyDescent="0.25">
      <c r="A8580">
        <v>44657</v>
      </c>
      <c r="B8580" t="s">
        <v>4296</v>
      </c>
      <c r="C8580" t="s">
        <v>4080</v>
      </c>
      <c r="D8580" t="s">
        <v>8330</v>
      </c>
      <c r="E8580">
        <v>109100</v>
      </c>
      <c r="F8580">
        <v>6.1284046692607001E-2</v>
      </c>
      <c r="G8580">
        <v>62</v>
      </c>
    </row>
    <row r="8581" spans="1:7" x14ac:dyDescent="0.25">
      <c r="A8581">
        <v>97540</v>
      </c>
      <c r="B8581" t="s">
        <v>7499</v>
      </c>
      <c r="C8581" t="s">
        <v>7409</v>
      </c>
      <c r="D8581" t="s">
        <v>324</v>
      </c>
      <c r="E8581">
        <v>305800</v>
      </c>
      <c r="F8581">
        <v>2.9517874713020698E-3</v>
      </c>
      <c r="G8581">
        <v>70</v>
      </c>
    </row>
    <row r="8582" spans="1:7" x14ac:dyDescent="0.25">
      <c r="A8582">
        <v>31320</v>
      </c>
      <c r="B8582" t="s">
        <v>3171</v>
      </c>
      <c r="C8582" t="s">
        <v>2990</v>
      </c>
      <c r="D8582" t="s">
        <v>3170</v>
      </c>
      <c r="E8582">
        <v>185200</v>
      </c>
      <c r="F8582">
        <v>0.12858013406459501</v>
      </c>
      <c r="G8582">
        <v>107.5</v>
      </c>
    </row>
    <row r="8583" spans="1:7" x14ac:dyDescent="0.25">
      <c r="A8583">
        <v>7456</v>
      </c>
      <c r="B8583" t="s">
        <v>815</v>
      </c>
      <c r="C8583" t="s">
        <v>733</v>
      </c>
      <c r="D8583" t="s">
        <v>8250</v>
      </c>
      <c r="E8583">
        <v>355300</v>
      </c>
      <c r="F8583">
        <v>4.3159130945390499E-2</v>
      </c>
      <c r="G8583">
        <v>107</v>
      </c>
    </row>
    <row r="8584" spans="1:7" x14ac:dyDescent="0.25">
      <c r="A8584">
        <v>38570</v>
      </c>
      <c r="B8584" t="s">
        <v>757</v>
      </c>
      <c r="C8584" t="s">
        <v>3692</v>
      </c>
      <c r="D8584" t="s">
        <v>3914</v>
      </c>
      <c r="E8584">
        <v>101400</v>
      </c>
      <c r="F8584">
        <v>3.1536113936927797E-2</v>
      </c>
      <c r="G8584">
        <v>83</v>
      </c>
    </row>
    <row r="8585" spans="1:7" x14ac:dyDescent="0.25">
      <c r="A8585">
        <v>78957</v>
      </c>
      <c r="B8585" t="s">
        <v>3741</v>
      </c>
      <c r="C8585" t="s">
        <v>6396</v>
      </c>
      <c r="D8585" t="s">
        <v>8254</v>
      </c>
      <c r="E8585">
        <v>182900</v>
      </c>
      <c r="F8585">
        <v>0.117287721441662</v>
      </c>
      <c r="G8585">
        <v>76</v>
      </c>
    </row>
    <row r="8586" spans="1:7" x14ac:dyDescent="0.25">
      <c r="A8586">
        <v>45050</v>
      </c>
      <c r="B8586" t="s">
        <v>709</v>
      </c>
      <c r="C8586" t="s">
        <v>4080</v>
      </c>
      <c r="D8586" t="s">
        <v>4333</v>
      </c>
      <c r="E8586">
        <v>197300</v>
      </c>
      <c r="F8586">
        <v>4.2811839323467202E-2</v>
      </c>
      <c r="G8586">
        <v>58.5</v>
      </c>
    </row>
    <row r="8587" spans="1:7" x14ac:dyDescent="0.25">
      <c r="A8587">
        <v>76567</v>
      </c>
      <c r="B8587" t="s">
        <v>8511</v>
      </c>
      <c r="C8587" t="s">
        <v>6396</v>
      </c>
      <c r="E8587">
        <v>97900</v>
      </c>
      <c r="F8587">
        <v>4.1025641025641E-3</v>
      </c>
      <c r="G8587">
        <v>0</v>
      </c>
    </row>
    <row r="8588" spans="1:7" x14ac:dyDescent="0.25">
      <c r="A8588">
        <v>70669</v>
      </c>
      <c r="B8588" t="s">
        <v>4229</v>
      </c>
      <c r="C8588" t="s">
        <v>6091</v>
      </c>
      <c r="D8588" t="s">
        <v>6146</v>
      </c>
      <c r="E8588">
        <v>133200</v>
      </c>
      <c r="F8588">
        <v>-0.103030303030303</v>
      </c>
      <c r="G8588">
        <v>77</v>
      </c>
    </row>
    <row r="8589" spans="1:7" x14ac:dyDescent="0.25">
      <c r="A8589">
        <v>24211</v>
      </c>
      <c r="B8589" t="s">
        <v>2173</v>
      </c>
      <c r="C8589" t="s">
        <v>2066</v>
      </c>
      <c r="D8589" t="s">
        <v>8348</v>
      </c>
      <c r="E8589">
        <v>205500</v>
      </c>
      <c r="F8589">
        <v>6.0371517027863801E-2</v>
      </c>
      <c r="G8589">
        <v>85</v>
      </c>
    </row>
    <row r="8590" spans="1:7" x14ac:dyDescent="0.25">
      <c r="A8590">
        <v>43410</v>
      </c>
      <c r="B8590" t="s">
        <v>1484</v>
      </c>
      <c r="C8590" t="s">
        <v>4080</v>
      </c>
      <c r="D8590" t="s">
        <v>450</v>
      </c>
      <c r="E8590">
        <v>121700</v>
      </c>
      <c r="F8590">
        <v>3.8395904436860098E-2</v>
      </c>
      <c r="G8590">
        <v>66</v>
      </c>
    </row>
    <row r="8591" spans="1:7" x14ac:dyDescent="0.25">
      <c r="A8591">
        <v>11598</v>
      </c>
      <c r="B8591" t="s">
        <v>1169</v>
      </c>
      <c r="C8591" t="s">
        <v>1075</v>
      </c>
      <c r="D8591" t="s">
        <v>8250</v>
      </c>
      <c r="E8591">
        <v>778800</v>
      </c>
      <c r="F8591">
        <v>-1.29277566539924E-2</v>
      </c>
      <c r="G8591">
        <v>134</v>
      </c>
    </row>
    <row r="8592" spans="1:7" x14ac:dyDescent="0.25">
      <c r="A8592">
        <v>55121</v>
      </c>
      <c r="B8592" t="s">
        <v>5301</v>
      </c>
      <c r="C8592" t="s">
        <v>5260</v>
      </c>
      <c r="D8592" t="s">
        <v>8314</v>
      </c>
      <c r="E8592">
        <v>262900</v>
      </c>
      <c r="F8592">
        <v>7.7017615731257705E-2</v>
      </c>
      <c r="G8592">
        <v>61.5</v>
      </c>
    </row>
    <row r="8593" spans="1:7" x14ac:dyDescent="0.25">
      <c r="A8593">
        <v>53549</v>
      </c>
      <c r="B8593" t="s">
        <v>522</v>
      </c>
      <c r="C8593" t="s">
        <v>5049</v>
      </c>
      <c r="D8593" t="s">
        <v>8457</v>
      </c>
      <c r="E8593">
        <v>176700</v>
      </c>
      <c r="F8593">
        <v>6.50994575045208E-2</v>
      </c>
      <c r="G8593">
        <v>71</v>
      </c>
    </row>
    <row r="8594" spans="1:7" x14ac:dyDescent="0.25">
      <c r="A8594">
        <v>2093</v>
      </c>
      <c r="B8594" t="s">
        <v>315</v>
      </c>
      <c r="C8594" t="s">
        <v>106</v>
      </c>
      <c r="D8594" t="s">
        <v>8271</v>
      </c>
      <c r="E8594">
        <v>470100</v>
      </c>
      <c r="F8594">
        <v>3.8665488289880701E-2</v>
      </c>
      <c r="G8594">
        <v>70</v>
      </c>
    </row>
    <row r="8595" spans="1:7" x14ac:dyDescent="0.25">
      <c r="A8595">
        <v>53037</v>
      </c>
      <c r="B8595" t="s">
        <v>557</v>
      </c>
      <c r="C8595" t="s">
        <v>5049</v>
      </c>
      <c r="D8595" t="s">
        <v>8331</v>
      </c>
      <c r="E8595">
        <v>259600</v>
      </c>
      <c r="F8595">
        <v>6.3934426229508207E-2</v>
      </c>
      <c r="G8595">
        <v>69</v>
      </c>
    </row>
    <row r="8596" spans="1:7" x14ac:dyDescent="0.25">
      <c r="A8596">
        <v>10707</v>
      </c>
      <c r="B8596" t="s">
        <v>1108</v>
      </c>
      <c r="C8596" t="s">
        <v>1075</v>
      </c>
      <c r="D8596" t="s">
        <v>8250</v>
      </c>
      <c r="E8596">
        <v>637900</v>
      </c>
      <c r="F8596">
        <v>2.35700817096166E-3</v>
      </c>
      <c r="G8596">
        <v>113</v>
      </c>
    </row>
    <row r="8597" spans="1:7" x14ac:dyDescent="0.25">
      <c r="A8597">
        <v>19072</v>
      </c>
      <c r="B8597" t="s">
        <v>1950</v>
      </c>
      <c r="C8597" t="s">
        <v>1538</v>
      </c>
      <c r="D8597" t="s">
        <v>8293</v>
      </c>
      <c r="E8597">
        <v>546500</v>
      </c>
      <c r="F8597">
        <v>2.2642215568862301E-2</v>
      </c>
      <c r="G8597">
        <v>103</v>
      </c>
    </row>
    <row r="8598" spans="1:7" x14ac:dyDescent="0.25">
      <c r="A8598">
        <v>30752</v>
      </c>
      <c r="B8598" t="s">
        <v>1025</v>
      </c>
      <c r="C8598" t="s">
        <v>2990</v>
      </c>
      <c r="D8598" t="s">
        <v>3763</v>
      </c>
      <c r="E8598">
        <v>138200</v>
      </c>
      <c r="F8598">
        <v>9.1627172195892601E-2</v>
      </c>
      <c r="G8598">
        <v>103.5</v>
      </c>
    </row>
    <row r="8599" spans="1:7" x14ac:dyDescent="0.25">
      <c r="A8599">
        <v>97411</v>
      </c>
      <c r="B8599" t="s">
        <v>7473</v>
      </c>
      <c r="C8599" t="s">
        <v>7409</v>
      </c>
      <c r="D8599" t="s">
        <v>7478</v>
      </c>
      <c r="E8599">
        <v>287700</v>
      </c>
      <c r="F8599">
        <v>5.9278350515463901E-2</v>
      </c>
      <c r="G8599">
        <v>134</v>
      </c>
    </row>
    <row r="8600" spans="1:7" x14ac:dyDescent="0.25">
      <c r="A8600">
        <v>14895</v>
      </c>
      <c r="B8600" t="s">
        <v>1536</v>
      </c>
      <c r="C8600" t="s">
        <v>1075</v>
      </c>
      <c r="E8600">
        <v>63200</v>
      </c>
      <c r="F8600">
        <v>-1.2500000000000001E-2</v>
      </c>
      <c r="G8600">
        <v>0</v>
      </c>
    </row>
    <row r="8601" spans="1:7" x14ac:dyDescent="0.25">
      <c r="A8601">
        <v>12202</v>
      </c>
      <c r="B8601" t="s">
        <v>1275</v>
      </c>
      <c r="C8601" t="s">
        <v>1075</v>
      </c>
      <c r="D8601" t="s">
        <v>8320</v>
      </c>
      <c r="E8601">
        <v>79000</v>
      </c>
      <c r="F8601">
        <v>-5.0377833753148596E-3</v>
      </c>
      <c r="G8601">
        <v>85.5</v>
      </c>
    </row>
    <row r="8602" spans="1:7" x14ac:dyDescent="0.25">
      <c r="A8602">
        <v>7458</v>
      </c>
      <c r="B8602" t="s">
        <v>817</v>
      </c>
      <c r="C8602" t="s">
        <v>733</v>
      </c>
      <c r="D8602" t="s">
        <v>8250</v>
      </c>
      <c r="E8602">
        <v>911100</v>
      </c>
      <c r="F8602">
        <v>-4.5068651084791897E-2</v>
      </c>
      <c r="G8602">
        <v>130</v>
      </c>
    </row>
    <row r="8603" spans="1:7" x14ac:dyDescent="0.25">
      <c r="A8603">
        <v>78264</v>
      </c>
      <c r="B8603" t="s">
        <v>3440</v>
      </c>
      <c r="C8603" t="s">
        <v>6396</v>
      </c>
      <c r="D8603" t="s">
        <v>8257</v>
      </c>
      <c r="E8603">
        <v>140900</v>
      </c>
      <c r="F8603">
        <v>-4.0190735694822899E-2</v>
      </c>
      <c r="G8603">
        <v>63</v>
      </c>
    </row>
    <row r="8604" spans="1:7" x14ac:dyDescent="0.25">
      <c r="A8604">
        <v>74010</v>
      </c>
      <c r="B8604" t="s">
        <v>2076</v>
      </c>
      <c r="C8604" t="s">
        <v>6269</v>
      </c>
      <c r="D8604" t="s">
        <v>6347</v>
      </c>
      <c r="E8604">
        <v>83900</v>
      </c>
      <c r="F8604">
        <v>8.6787564766839395E-2</v>
      </c>
      <c r="G8604">
        <v>75</v>
      </c>
    </row>
    <row r="8605" spans="1:7" x14ac:dyDescent="0.25">
      <c r="A8605">
        <v>60534</v>
      </c>
      <c r="B8605" t="s">
        <v>3071</v>
      </c>
      <c r="C8605" t="s">
        <v>5519</v>
      </c>
      <c r="D8605" t="s">
        <v>8251</v>
      </c>
      <c r="E8605">
        <v>178400</v>
      </c>
      <c r="F8605">
        <v>5.1886792452830198E-2</v>
      </c>
      <c r="G8605">
        <v>93</v>
      </c>
    </row>
    <row r="8606" spans="1:7" x14ac:dyDescent="0.25">
      <c r="A8606">
        <v>10522</v>
      </c>
      <c r="B8606" t="s">
        <v>1085</v>
      </c>
      <c r="C8606" t="s">
        <v>1075</v>
      </c>
      <c r="D8606" t="s">
        <v>8250</v>
      </c>
      <c r="E8606">
        <v>713500</v>
      </c>
      <c r="F8606">
        <v>-1.6790261648243999E-3</v>
      </c>
      <c r="G8606">
        <v>120</v>
      </c>
    </row>
    <row r="8607" spans="1:7" x14ac:dyDescent="0.25">
      <c r="A8607">
        <v>37841</v>
      </c>
      <c r="B8607" t="s">
        <v>1413</v>
      </c>
      <c r="C8607" t="s">
        <v>3692</v>
      </c>
      <c r="E8607">
        <v>93000</v>
      </c>
      <c r="F8607">
        <v>-3.3264033264033301E-2</v>
      </c>
      <c r="G8607">
        <v>0</v>
      </c>
    </row>
    <row r="8608" spans="1:7" x14ac:dyDescent="0.25">
      <c r="A8608">
        <v>36587</v>
      </c>
      <c r="B8608" t="s">
        <v>3678</v>
      </c>
      <c r="C8608" t="s">
        <v>3568</v>
      </c>
      <c r="D8608" t="s">
        <v>3679</v>
      </c>
      <c r="E8608">
        <v>136400</v>
      </c>
      <c r="F8608">
        <v>2.7108433734939801E-2</v>
      </c>
      <c r="G8608">
        <v>91</v>
      </c>
    </row>
    <row r="8609" spans="1:7" x14ac:dyDescent="0.25">
      <c r="A8609">
        <v>74132</v>
      </c>
      <c r="B8609" t="s">
        <v>6347</v>
      </c>
      <c r="C8609" t="s">
        <v>6269</v>
      </c>
      <c r="D8609" t="s">
        <v>6347</v>
      </c>
      <c r="E8609">
        <v>165500</v>
      </c>
      <c r="F8609">
        <v>1.8461538461538501E-2</v>
      </c>
      <c r="G8609">
        <v>76</v>
      </c>
    </row>
    <row r="8610" spans="1:7" x14ac:dyDescent="0.25">
      <c r="A8610">
        <v>60475</v>
      </c>
      <c r="B8610" t="s">
        <v>5639</v>
      </c>
      <c r="C8610" t="s">
        <v>5519</v>
      </c>
      <c r="D8610" t="s">
        <v>8251</v>
      </c>
      <c r="E8610">
        <v>90200</v>
      </c>
      <c r="F8610">
        <v>9.3333333333333296E-2</v>
      </c>
      <c r="G8610">
        <v>95</v>
      </c>
    </row>
    <row r="8611" spans="1:7" x14ac:dyDescent="0.25">
      <c r="A8611">
        <v>7661</v>
      </c>
      <c r="B8611" t="s">
        <v>854</v>
      </c>
      <c r="C8611" t="s">
        <v>733</v>
      </c>
      <c r="D8611" t="s">
        <v>8250</v>
      </c>
      <c r="E8611">
        <v>482100</v>
      </c>
      <c r="F8611">
        <v>-1.2697112430882699E-2</v>
      </c>
      <c r="G8611">
        <v>113</v>
      </c>
    </row>
    <row r="8612" spans="1:7" x14ac:dyDescent="0.25">
      <c r="A8612">
        <v>32736</v>
      </c>
      <c r="B8612" t="s">
        <v>3310</v>
      </c>
      <c r="C8612" t="s">
        <v>3212</v>
      </c>
      <c r="D8612" t="s">
        <v>8272</v>
      </c>
      <c r="E8612">
        <v>294800</v>
      </c>
      <c r="F8612">
        <v>6.7342505430847202E-2</v>
      </c>
      <c r="G8612">
        <v>87</v>
      </c>
    </row>
    <row r="8613" spans="1:7" x14ac:dyDescent="0.25">
      <c r="A8613">
        <v>7442</v>
      </c>
      <c r="B8613" t="s">
        <v>811</v>
      </c>
      <c r="C8613" t="s">
        <v>733</v>
      </c>
      <c r="D8613" t="s">
        <v>8250</v>
      </c>
      <c r="E8613">
        <v>323400</v>
      </c>
      <c r="F8613">
        <v>0.114019979331726</v>
      </c>
      <c r="G8613">
        <v>104</v>
      </c>
    </row>
    <row r="8614" spans="1:7" x14ac:dyDescent="0.25">
      <c r="A8614">
        <v>39817</v>
      </c>
      <c r="B8614" t="s">
        <v>4013</v>
      </c>
      <c r="C8614" t="s">
        <v>2990</v>
      </c>
      <c r="D8614" t="s">
        <v>4013</v>
      </c>
      <c r="E8614">
        <v>97500</v>
      </c>
      <c r="F8614">
        <v>4.5016077170418001E-2</v>
      </c>
      <c r="G8614">
        <v>0</v>
      </c>
    </row>
    <row r="8615" spans="1:7" x14ac:dyDescent="0.25">
      <c r="A8615">
        <v>98446</v>
      </c>
      <c r="B8615" t="s">
        <v>907</v>
      </c>
      <c r="C8615" t="s">
        <v>7521</v>
      </c>
      <c r="D8615" t="s">
        <v>8268</v>
      </c>
      <c r="E8615">
        <v>350400</v>
      </c>
      <c r="F8615">
        <v>5.1620648259303702E-2</v>
      </c>
      <c r="G8615">
        <v>55.5</v>
      </c>
    </row>
    <row r="8616" spans="1:7" x14ac:dyDescent="0.25">
      <c r="A8616">
        <v>95742</v>
      </c>
      <c r="B8616" t="s">
        <v>7313</v>
      </c>
      <c r="C8616" t="s">
        <v>99</v>
      </c>
      <c r="D8616" t="s">
        <v>8273</v>
      </c>
      <c r="E8616">
        <v>452600</v>
      </c>
      <c r="F8616">
        <v>1.4570724052902899E-2</v>
      </c>
      <c r="G8616">
        <v>60</v>
      </c>
    </row>
    <row r="8617" spans="1:7" x14ac:dyDescent="0.25">
      <c r="A8617">
        <v>72916</v>
      </c>
      <c r="B8617" t="s">
        <v>6261</v>
      </c>
      <c r="C8617" t="s">
        <v>6206</v>
      </c>
      <c r="D8617" t="s">
        <v>6261</v>
      </c>
      <c r="E8617">
        <v>194200</v>
      </c>
      <c r="F8617">
        <v>-6.1412487205731803E-3</v>
      </c>
      <c r="G8617">
        <v>102.5</v>
      </c>
    </row>
    <row r="8618" spans="1:7" x14ac:dyDescent="0.25">
      <c r="A8618">
        <v>97530</v>
      </c>
      <c r="B8618" t="s">
        <v>2800</v>
      </c>
      <c r="C8618" t="s">
        <v>7409</v>
      </c>
      <c r="D8618" t="s">
        <v>324</v>
      </c>
      <c r="E8618">
        <v>434400</v>
      </c>
      <c r="F8618">
        <v>3.7992831541218602E-2</v>
      </c>
      <c r="G8618">
        <v>70</v>
      </c>
    </row>
    <row r="8619" spans="1:7" x14ac:dyDescent="0.25">
      <c r="A8619">
        <v>24343</v>
      </c>
      <c r="B8619" t="s">
        <v>8175</v>
      </c>
      <c r="C8619" t="s">
        <v>2066</v>
      </c>
      <c r="E8619">
        <v>91200</v>
      </c>
      <c r="F8619">
        <v>5.0691244239631297E-2</v>
      </c>
      <c r="G8619">
        <v>116.5</v>
      </c>
    </row>
    <row r="8620" spans="1:7" x14ac:dyDescent="0.25">
      <c r="A8620">
        <v>14467</v>
      </c>
      <c r="B8620" t="s">
        <v>1490</v>
      </c>
      <c r="C8620" t="s">
        <v>1075</v>
      </c>
      <c r="D8620" t="s">
        <v>403</v>
      </c>
      <c r="E8620">
        <v>158900</v>
      </c>
      <c r="F8620">
        <v>6.8594485541358399E-2</v>
      </c>
      <c r="G8620">
        <v>66.5</v>
      </c>
    </row>
    <row r="8621" spans="1:7" x14ac:dyDescent="0.25">
      <c r="A8621">
        <v>34436</v>
      </c>
      <c r="B8621" t="s">
        <v>3523</v>
      </c>
      <c r="C8621" t="s">
        <v>3212</v>
      </c>
      <c r="D8621" t="s">
        <v>8445</v>
      </c>
      <c r="E8621">
        <v>139800</v>
      </c>
      <c r="F8621">
        <v>1.37781000725163E-2</v>
      </c>
      <c r="G8621">
        <v>87</v>
      </c>
    </row>
    <row r="8622" spans="1:7" x14ac:dyDescent="0.25">
      <c r="A8622">
        <v>46761</v>
      </c>
      <c r="B8622" t="s">
        <v>3050</v>
      </c>
      <c r="C8622" t="s">
        <v>4413</v>
      </c>
      <c r="E8622">
        <v>149000</v>
      </c>
      <c r="F8622">
        <v>4.0502793296089398E-2</v>
      </c>
      <c r="G8622">
        <v>0</v>
      </c>
    </row>
    <row r="8623" spans="1:7" x14ac:dyDescent="0.25">
      <c r="A8623">
        <v>44074</v>
      </c>
      <c r="B8623" t="s">
        <v>4202</v>
      </c>
      <c r="C8623" t="s">
        <v>4080</v>
      </c>
      <c r="D8623" t="s">
        <v>8270</v>
      </c>
      <c r="E8623">
        <v>149600</v>
      </c>
      <c r="F8623">
        <v>-1.25412541254125E-2</v>
      </c>
      <c r="G8623">
        <v>70</v>
      </c>
    </row>
    <row r="8624" spans="1:7" x14ac:dyDescent="0.25">
      <c r="A8624">
        <v>98569</v>
      </c>
      <c r="B8624" t="s">
        <v>7623</v>
      </c>
      <c r="C8624" t="s">
        <v>7521</v>
      </c>
      <c r="D8624" t="s">
        <v>2172</v>
      </c>
      <c r="E8624">
        <v>221200</v>
      </c>
      <c r="F8624">
        <v>9.2885375494071207E-2</v>
      </c>
      <c r="G8624">
        <v>95</v>
      </c>
    </row>
    <row r="8625" spans="1:7" x14ac:dyDescent="0.25">
      <c r="A8625">
        <v>37367</v>
      </c>
      <c r="B8625" t="s">
        <v>9312</v>
      </c>
      <c r="C8625" t="s">
        <v>3692</v>
      </c>
      <c r="E8625">
        <v>90800</v>
      </c>
      <c r="F8625">
        <v>0.108669108669109</v>
      </c>
      <c r="G8625">
        <v>0</v>
      </c>
    </row>
    <row r="8626" spans="1:7" x14ac:dyDescent="0.25">
      <c r="A8626">
        <v>62024</v>
      </c>
      <c r="B8626" t="s">
        <v>5759</v>
      </c>
      <c r="C8626" t="s">
        <v>5519</v>
      </c>
      <c r="D8626" t="s">
        <v>8263</v>
      </c>
      <c r="E8626">
        <v>84100</v>
      </c>
      <c r="F8626">
        <v>4.8628428927680802E-2</v>
      </c>
      <c r="G8626">
        <v>83</v>
      </c>
    </row>
    <row r="8627" spans="1:7" x14ac:dyDescent="0.25">
      <c r="A8627">
        <v>73055</v>
      </c>
      <c r="B8627" t="s">
        <v>6281</v>
      </c>
      <c r="C8627" t="s">
        <v>6269</v>
      </c>
      <c r="D8627" t="s">
        <v>2907</v>
      </c>
      <c r="E8627">
        <v>84300</v>
      </c>
      <c r="F8627">
        <v>0.16597510373443999</v>
      </c>
      <c r="G8627">
        <v>134.5</v>
      </c>
    </row>
    <row r="8628" spans="1:7" x14ac:dyDescent="0.25">
      <c r="A8628">
        <v>15005</v>
      </c>
      <c r="B8628" t="s">
        <v>1541</v>
      </c>
      <c r="C8628" t="s">
        <v>1538</v>
      </c>
      <c r="D8628" t="s">
        <v>1587</v>
      </c>
      <c r="E8628">
        <v>171900</v>
      </c>
      <c r="F8628">
        <v>-1.7152658662092601E-2</v>
      </c>
      <c r="G8628">
        <v>78</v>
      </c>
    </row>
    <row r="8629" spans="1:7" x14ac:dyDescent="0.25">
      <c r="A8629">
        <v>39482</v>
      </c>
      <c r="B8629" t="s">
        <v>3990</v>
      </c>
      <c r="C8629" t="s">
        <v>3932</v>
      </c>
      <c r="D8629" t="s">
        <v>3980</v>
      </c>
      <c r="E8629">
        <v>171700</v>
      </c>
      <c r="F8629">
        <v>-3.1584884376762601E-2</v>
      </c>
      <c r="G8629">
        <v>83</v>
      </c>
    </row>
    <row r="8630" spans="1:7" x14ac:dyDescent="0.25">
      <c r="A8630">
        <v>48065</v>
      </c>
      <c r="B8630" t="s">
        <v>4649</v>
      </c>
      <c r="C8630" t="s">
        <v>4633</v>
      </c>
      <c r="D8630" t="s">
        <v>8278</v>
      </c>
      <c r="E8630">
        <v>297200</v>
      </c>
      <c r="F8630">
        <v>3.0155979202772999E-2</v>
      </c>
      <c r="G8630">
        <v>65</v>
      </c>
    </row>
    <row r="8631" spans="1:7" x14ac:dyDescent="0.25">
      <c r="A8631">
        <v>23075</v>
      </c>
      <c r="B8631" t="s">
        <v>2401</v>
      </c>
      <c r="C8631" t="s">
        <v>2066</v>
      </c>
      <c r="D8631" t="s">
        <v>157</v>
      </c>
      <c r="E8631">
        <v>139000</v>
      </c>
      <c r="F8631">
        <v>5.7838660578386603E-2</v>
      </c>
      <c r="G8631">
        <v>63</v>
      </c>
    </row>
    <row r="8632" spans="1:7" x14ac:dyDescent="0.25">
      <c r="A8632">
        <v>55301</v>
      </c>
      <c r="B8632" t="s">
        <v>5306</v>
      </c>
      <c r="C8632" t="s">
        <v>5260</v>
      </c>
      <c r="D8632" t="s">
        <v>8314</v>
      </c>
      <c r="E8632">
        <v>259400</v>
      </c>
      <c r="F8632">
        <v>5.8343533251733998E-2</v>
      </c>
      <c r="G8632">
        <v>68</v>
      </c>
    </row>
    <row r="8633" spans="1:7" x14ac:dyDescent="0.25">
      <c r="A8633">
        <v>40118</v>
      </c>
      <c r="B8633" t="s">
        <v>3823</v>
      </c>
      <c r="C8633" t="s">
        <v>4016</v>
      </c>
      <c r="D8633" t="s">
        <v>8319</v>
      </c>
      <c r="E8633">
        <v>120600</v>
      </c>
      <c r="F8633">
        <v>9.7361237488626004E-2</v>
      </c>
      <c r="G8633">
        <v>63</v>
      </c>
    </row>
    <row r="8634" spans="1:7" x14ac:dyDescent="0.25">
      <c r="A8634">
        <v>83661</v>
      </c>
      <c r="B8634" t="s">
        <v>6677</v>
      </c>
      <c r="C8634" t="s">
        <v>6625</v>
      </c>
      <c r="D8634" t="s">
        <v>1503</v>
      </c>
      <c r="E8634">
        <v>166500</v>
      </c>
      <c r="F8634">
        <v>8.8947024198822805E-2</v>
      </c>
      <c r="G8634">
        <v>70</v>
      </c>
    </row>
    <row r="8635" spans="1:7" x14ac:dyDescent="0.25">
      <c r="A8635">
        <v>7035</v>
      </c>
      <c r="B8635" t="s">
        <v>755</v>
      </c>
      <c r="C8635" t="s">
        <v>733</v>
      </c>
      <c r="D8635" t="s">
        <v>8250</v>
      </c>
      <c r="E8635">
        <v>333500</v>
      </c>
      <c r="F8635">
        <v>4.5180722891566298E-3</v>
      </c>
      <c r="G8635">
        <v>97.5</v>
      </c>
    </row>
    <row r="8636" spans="1:7" x14ac:dyDescent="0.25">
      <c r="A8636">
        <v>41035</v>
      </c>
      <c r="B8636" t="s">
        <v>4043</v>
      </c>
      <c r="C8636" t="s">
        <v>4016</v>
      </c>
      <c r="D8636" t="s">
        <v>4333</v>
      </c>
      <c r="E8636">
        <v>157700</v>
      </c>
      <c r="F8636">
        <v>3.7499999999999999E-2</v>
      </c>
      <c r="G8636">
        <v>71</v>
      </c>
    </row>
    <row r="8637" spans="1:7" x14ac:dyDescent="0.25">
      <c r="A8637">
        <v>39232</v>
      </c>
      <c r="B8637" t="s">
        <v>3977</v>
      </c>
      <c r="C8637" t="s">
        <v>3932</v>
      </c>
      <c r="D8637" t="s">
        <v>557</v>
      </c>
      <c r="E8637">
        <v>203000</v>
      </c>
      <c r="F8637">
        <v>8.0361894624800395E-2</v>
      </c>
      <c r="G8637">
        <v>66</v>
      </c>
    </row>
    <row r="8638" spans="1:7" x14ac:dyDescent="0.25">
      <c r="A8638">
        <v>11575</v>
      </c>
      <c r="B8638" t="s">
        <v>1163</v>
      </c>
      <c r="C8638" t="s">
        <v>1075</v>
      </c>
      <c r="D8638" t="s">
        <v>8250</v>
      </c>
      <c r="E8638">
        <v>371200</v>
      </c>
      <c r="F8638">
        <v>8.4112149532710304E-2</v>
      </c>
      <c r="G8638">
        <v>130</v>
      </c>
    </row>
    <row r="8639" spans="1:7" x14ac:dyDescent="0.25">
      <c r="A8639">
        <v>19609</v>
      </c>
      <c r="B8639" t="s">
        <v>2041</v>
      </c>
      <c r="C8639" t="s">
        <v>1538</v>
      </c>
      <c r="D8639" t="s">
        <v>261</v>
      </c>
      <c r="E8639">
        <v>166100</v>
      </c>
      <c r="F8639">
        <v>7.2771376591873899E-3</v>
      </c>
      <c r="G8639">
        <v>71</v>
      </c>
    </row>
    <row r="8640" spans="1:7" x14ac:dyDescent="0.25">
      <c r="A8640">
        <v>25541</v>
      </c>
      <c r="B8640" t="s">
        <v>329</v>
      </c>
      <c r="C8640" t="s">
        <v>2519</v>
      </c>
      <c r="D8640" t="s">
        <v>8421</v>
      </c>
      <c r="E8640">
        <v>140400</v>
      </c>
      <c r="F8640">
        <v>0.08</v>
      </c>
      <c r="G8640">
        <v>101</v>
      </c>
    </row>
    <row r="8641" spans="1:7" x14ac:dyDescent="0.25">
      <c r="A8641">
        <v>6078</v>
      </c>
      <c r="B8641" t="s">
        <v>688</v>
      </c>
      <c r="C8641" t="s">
        <v>678</v>
      </c>
      <c r="D8641" t="s">
        <v>8276</v>
      </c>
      <c r="E8641">
        <v>289100</v>
      </c>
      <c r="F8641">
        <v>5.9151009046624903E-3</v>
      </c>
      <c r="G8641">
        <v>85.5</v>
      </c>
    </row>
    <row r="8642" spans="1:7" x14ac:dyDescent="0.25">
      <c r="A8642">
        <v>21787</v>
      </c>
      <c r="B8642" t="s">
        <v>2292</v>
      </c>
      <c r="C8642" t="s">
        <v>101</v>
      </c>
      <c r="D8642" t="s">
        <v>8267</v>
      </c>
      <c r="E8642">
        <v>252100</v>
      </c>
      <c r="F8642">
        <v>4.6926910299003297E-2</v>
      </c>
      <c r="G8642">
        <v>81</v>
      </c>
    </row>
    <row r="8643" spans="1:7" x14ac:dyDescent="0.25">
      <c r="A8643">
        <v>38201</v>
      </c>
      <c r="B8643" t="s">
        <v>3868</v>
      </c>
      <c r="C8643" t="s">
        <v>3692</v>
      </c>
      <c r="E8643">
        <v>86400</v>
      </c>
      <c r="F8643">
        <v>0.107692307692308</v>
      </c>
      <c r="G8643">
        <v>156</v>
      </c>
    </row>
    <row r="8644" spans="1:7" x14ac:dyDescent="0.25">
      <c r="A8644">
        <v>94931</v>
      </c>
      <c r="B8644" t="s">
        <v>7214</v>
      </c>
      <c r="C8644" t="s">
        <v>99</v>
      </c>
      <c r="D8644" t="s">
        <v>6847</v>
      </c>
      <c r="E8644">
        <v>571700</v>
      </c>
      <c r="F8644">
        <v>1.5272598117563501E-2</v>
      </c>
      <c r="G8644">
        <v>55</v>
      </c>
    </row>
    <row r="8645" spans="1:7" x14ac:dyDescent="0.25">
      <c r="A8645">
        <v>17566</v>
      </c>
      <c r="B8645" t="s">
        <v>1818</v>
      </c>
      <c r="C8645" t="s">
        <v>1538</v>
      </c>
      <c r="D8645" t="s">
        <v>205</v>
      </c>
      <c r="E8645">
        <v>231800</v>
      </c>
      <c r="F8645">
        <v>4.17977528089888E-2</v>
      </c>
      <c r="G8645">
        <v>69</v>
      </c>
    </row>
    <row r="8646" spans="1:7" x14ac:dyDescent="0.25">
      <c r="A8646">
        <v>34607</v>
      </c>
      <c r="B8646" t="s">
        <v>3534</v>
      </c>
      <c r="C8646" t="s">
        <v>3212</v>
      </c>
      <c r="D8646" t="s">
        <v>8283</v>
      </c>
      <c r="E8646">
        <v>249700</v>
      </c>
      <c r="F8646">
        <v>2.5462012320328499E-2</v>
      </c>
      <c r="G8646">
        <v>171</v>
      </c>
    </row>
    <row r="8647" spans="1:7" x14ac:dyDescent="0.25">
      <c r="A8647">
        <v>35128</v>
      </c>
      <c r="B8647" t="s">
        <v>3579</v>
      </c>
      <c r="C8647" t="s">
        <v>3568</v>
      </c>
      <c r="D8647" t="s">
        <v>8299</v>
      </c>
      <c r="E8647">
        <v>197900</v>
      </c>
      <c r="F8647">
        <v>8.4383561643835606E-2</v>
      </c>
      <c r="G8647">
        <v>67</v>
      </c>
    </row>
    <row r="8648" spans="1:7" x14ac:dyDescent="0.25">
      <c r="A8648">
        <v>90056</v>
      </c>
      <c r="B8648" t="s">
        <v>6870</v>
      </c>
      <c r="C8648" t="s">
        <v>99</v>
      </c>
      <c r="D8648" t="s">
        <v>8256</v>
      </c>
      <c r="E8648">
        <v>1300700</v>
      </c>
      <c r="F8648">
        <v>2.8872013921847801E-2</v>
      </c>
      <c r="G8648">
        <v>63</v>
      </c>
    </row>
    <row r="8649" spans="1:7" x14ac:dyDescent="0.25">
      <c r="A8649">
        <v>25143</v>
      </c>
      <c r="B8649" t="s">
        <v>2523</v>
      </c>
      <c r="C8649" t="s">
        <v>2519</v>
      </c>
      <c r="D8649" t="s">
        <v>1740</v>
      </c>
      <c r="E8649">
        <v>87200</v>
      </c>
      <c r="F8649">
        <v>5.8252427184466E-2</v>
      </c>
      <c r="G8649">
        <v>96</v>
      </c>
    </row>
    <row r="8650" spans="1:7" x14ac:dyDescent="0.25">
      <c r="A8650">
        <v>34688</v>
      </c>
      <c r="B8650" t="s">
        <v>3542</v>
      </c>
      <c r="C8650" t="s">
        <v>3212</v>
      </c>
      <c r="D8650" t="s">
        <v>8283</v>
      </c>
      <c r="E8650">
        <v>350300</v>
      </c>
      <c r="F8650">
        <v>1.0675129832660101E-2</v>
      </c>
      <c r="G8650">
        <v>103</v>
      </c>
    </row>
    <row r="8651" spans="1:7" x14ac:dyDescent="0.25">
      <c r="A8651">
        <v>19317</v>
      </c>
      <c r="B8651" t="s">
        <v>1989</v>
      </c>
      <c r="C8651" t="s">
        <v>1538</v>
      </c>
      <c r="D8651" t="s">
        <v>8293</v>
      </c>
      <c r="E8651">
        <v>472400</v>
      </c>
      <c r="F8651">
        <v>-5.6830141022942496E-3</v>
      </c>
      <c r="G8651">
        <v>68</v>
      </c>
    </row>
    <row r="8652" spans="1:7" x14ac:dyDescent="0.25">
      <c r="A8652">
        <v>8093</v>
      </c>
      <c r="B8652" t="s">
        <v>969</v>
      </c>
      <c r="C8652" t="s">
        <v>733</v>
      </c>
      <c r="D8652" t="s">
        <v>8293</v>
      </c>
      <c r="E8652">
        <v>139600</v>
      </c>
      <c r="F8652">
        <v>2.4211298606016101E-2</v>
      </c>
      <c r="G8652">
        <v>111</v>
      </c>
    </row>
    <row r="8653" spans="1:7" x14ac:dyDescent="0.25">
      <c r="A8653">
        <v>18031</v>
      </c>
      <c r="B8653" t="s">
        <v>1858</v>
      </c>
      <c r="C8653" t="s">
        <v>1538</v>
      </c>
      <c r="D8653" t="s">
        <v>8350</v>
      </c>
      <c r="E8653">
        <v>299900</v>
      </c>
      <c r="F8653">
        <v>4.3856595892795003E-2</v>
      </c>
      <c r="G8653">
        <v>76</v>
      </c>
    </row>
    <row r="8654" spans="1:7" x14ac:dyDescent="0.25">
      <c r="A8654">
        <v>10307</v>
      </c>
      <c r="B8654" t="s">
        <v>1074</v>
      </c>
      <c r="C8654" t="s">
        <v>1075</v>
      </c>
      <c r="D8654" t="s">
        <v>8250</v>
      </c>
      <c r="E8654">
        <v>572500</v>
      </c>
      <c r="F8654">
        <v>1.3992206872121901E-2</v>
      </c>
      <c r="G8654">
        <v>160</v>
      </c>
    </row>
    <row r="8655" spans="1:7" x14ac:dyDescent="0.25">
      <c r="A8655">
        <v>7643</v>
      </c>
      <c r="B8655" t="s">
        <v>845</v>
      </c>
      <c r="C8655" t="s">
        <v>733</v>
      </c>
      <c r="D8655" t="s">
        <v>8250</v>
      </c>
      <c r="E8655">
        <v>344000</v>
      </c>
      <c r="F8655">
        <v>0.122349102773246</v>
      </c>
      <c r="G8655">
        <v>113</v>
      </c>
    </row>
    <row r="8656" spans="1:7" x14ac:dyDescent="0.25">
      <c r="A8656">
        <v>89143</v>
      </c>
      <c r="B8656" t="s">
        <v>6854</v>
      </c>
      <c r="C8656" t="s">
        <v>6849</v>
      </c>
      <c r="D8656" t="s">
        <v>8277</v>
      </c>
      <c r="E8656">
        <v>297800</v>
      </c>
      <c r="F8656">
        <v>3.6547163243995803E-2</v>
      </c>
      <c r="G8656">
        <v>48</v>
      </c>
    </row>
    <row r="8657" spans="1:7" x14ac:dyDescent="0.25">
      <c r="A8657">
        <v>1107</v>
      </c>
      <c r="B8657" t="s">
        <v>144</v>
      </c>
      <c r="C8657" t="s">
        <v>106</v>
      </c>
      <c r="D8657" t="s">
        <v>144</v>
      </c>
      <c r="E8657">
        <v>160700</v>
      </c>
      <c r="F8657">
        <v>7.8523489932885895E-2</v>
      </c>
      <c r="G8657">
        <v>77</v>
      </c>
    </row>
    <row r="8658" spans="1:7" x14ac:dyDescent="0.25">
      <c r="A8658">
        <v>77094</v>
      </c>
      <c r="B8658" t="s">
        <v>2056</v>
      </c>
      <c r="C8658" t="s">
        <v>6396</v>
      </c>
      <c r="D8658" t="s">
        <v>8252</v>
      </c>
      <c r="E8658">
        <v>379700</v>
      </c>
      <c r="F8658">
        <v>3.7998906506287601E-2</v>
      </c>
      <c r="G8658">
        <v>77</v>
      </c>
    </row>
    <row r="8659" spans="1:7" x14ac:dyDescent="0.25">
      <c r="A8659">
        <v>84337</v>
      </c>
      <c r="B8659" t="s">
        <v>6725</v>
      </c>
      <c r="C8659" t="s">
        <v>6693</v>
      </c>
      <c r="D8659" t="s">
        <v>8321</v>
      </c>
      <c r="E8659">
        <v>240800</v>
      </c>
      <c r="F8659">
        <v>0.18097106424718001</v>
      </c>
      <c r="G8659">
        <v>56</v>
      </c>
    </row>
    <row r="8660" spans="1:7" x14ac:dyDescent="0.25">
      <c r="A8660">
        <v>99518</v>
      </c>
      <c r="B8660" t="s">
        <v>7687</v>
      </c>
      <c r="C8660" t="s">
        <v>7688</v>
      </c>
      <c r="D8660" t="s">
        <v>7687</v>
      </c>
      <c r="E8660">
        <v>269500</v>
      </c>
      <c r="F8660">
        <v>2.9805120366832201E-2</v>
      </c>
      <c r="G8660">
        <v>86</v>
      </c>
    </row>
    <row r="8661" spans="1:7" x14ac:dyDescent="0.25">
      <c r="A8661">
        <v>27045</v>
      </c>
      <c r="B8661" t="s">
        <v>2577</v>
      </c>
      <c r="C8661" t="s">
        <v>2564</v>
      </c>
      <c r="D8661" t="s">
        <v>2574</v>
      </c>
      <c r="E8661">
        <v>137800</v>
      </c>
      <c r="F8661">
        <v>4.7112462006078999E-2</v>
      </c>
      <c r="G8661">
        <v>63</v>
      </c>
    </row>
    <row r="8662" spans="1:7" x14ac:dyDescent="0.25">
      <c r="A8662">
        <v>79316</v>
      </c>
      <c r="B8662" t="s">
        <v>9194</v>
      </c>
      <c r="C8662" t="s">
        <v>6396</v>
      </c>
      <c r="E8662">
        <v>59400</v>
      </c>
      <c r="F8662">
        <v>-0.14777618364418901</v>
      </c>
      <c r="G8662">
        <v>0</v>
      </c>
    </row>
    <row r="8663" spans="1:7" x14ac:dyDescent="0.25">
      <c r="A8663">
        <v>27850</v>
      </c>
      <c r="B8663" t="s">
        <v>186</v>
      </c>
      <c r="C8663" t="s">
        <v>2564</v>
      </c>
      <c r="D8663" t="s">
        <v>2669</v>
      </c>
      <c r="E8663">
        <v>174500</v>
      </c>
      <c r="F8663">
        <v>0.101641414141414</v>
      </c>
      <c r="G8663">
        <v>113</v>
      </c>
    </row>
    <row r="8664" spans="1:7" x14ac:dyDescent="0.25">
      <c r="A8664">
        <v>75979</v>
      </c>
      <c r="B8664" t="s">
        <v>4140</v>
      </c>
      <c r="C8664" t="s">
        <v>6396</v>
      </c>
      <c r="E8664">
        <v>92500</v>
      </c>
      <c r="F8664">
        <v>-4.6391752577319603E-2</v>
      </c>
      <c r="G8664">
        <v>0</v>
      </c>
    </row>
    <row r="8665" spans="1:7" x14ac:dyDescent="0.25">
      <c r="A8665">
        <v>12566</v>
      </c>
      <c r="B8665" t="s">
        <v>1312</v>
      </c>
      <c r="C8665" t="s">
        <v>1075</v>
      </c>
      <c r="D8665" t="s">
        <v>345</v>
      </c>
      <c r="E8665">
        <v>233500</v>
      </c>
      <c r="F8665">
        <v>4.7085201793721998E-2</v>
      </c>
      <c r="G8665">
        <v>119</v>
      </c>
    </row>
    <row r="8666" spans="1:7" x14ac:dyDescent="0.25">
      <c r="A8666">
        <v>60044</v>
      </c>
      <c r="B8666" t="s">
        <v>5534</v>
      </c>
      <c r="C8666" t="s">
        <v>5519</v>
      </c>
      <c r="D8666" t="s">
        <v>8251</v>
      </c>
      <c r="E8666">
        <v>436500</v>
      </c>
      <c r="F8666">
        <v>-4.1291456182736698E-2</v>
      </c>
      <c r="G8666">
        <v>105</v>
      </c>
    </row>
    <row r="8667" spans="1:7" x14ac:dyDescent="0.25">
      <c r="A8667">
        <v>93543</v>
      </c>
      <c r="B8667" t="s">
        <v>7120</v>
      </c>
      <c r="C8667" t="s">
        <v>99</v>
      </c>
      <c r="D8667" t="s">
        <v>8256</v>
      </c>
      <c r="E8667">
        <v>283700</v>
      </c>
      <c r="F8667">
        <v>2.2342342342342301E-2</v>
      </c>
      <c r="G8667">
        <v>93</v>
      </c>
    </row>
    <row r="8668" spans="1:7" x14ac:dyDescent="0.25">
      <c r="A8668">
        <v>49696</v>
      </c>
      <c r="B8668" t="s">
        <v>747</v>
      </c>
      <c r="C8668" t="s">
        <v>4633</v>
      </c>
      <c r="D8668" t="s">
        <v>4899</v>
      </c>
      <c r="E8668">
        <v>236700</v>
      </c>
      <c r="F8668">
        <v>0.10452636490900601</v>
      </c>
      <c r="G8668">
        <v>0</v>
      </c>
    </row>
    <row r="8669" spans="1:7" x14ac:dyDescent="0.25">
      <c r="A8669">
        <v>4468</v>
      </c>
      <c r="B8669" t="s">
        <v>632</v>
      </c>
      <c r="C8669" t="s">
        <v>575</v>
      </c>
      <c r="D8669" t="s">
        <v>627</v>
      </c>
      <c r="E8669">
        <v>139900</v>
      </c>
      <c r="F8669">
        <v>4.2473919523099798E-2</v>
      </c>
      <c r="G8669">
        <v>70</v>
      </c>
    </row>
    <row r="8670" spans="1:7" x14ac:dyDescent="0.25">
      <c r="A8670">
        <v>21617</v>
      </c>
      <c r="B8670" t="s">
        <v>2073</v>
      </c>
      <c r="C8670" t="s">
        <v>101</v>
      </c>
      <c r="D8670" t="s">
        <v>8267</v>
      </c>
      <c r="E8670">
        <v>358100</v>
      </c>
      <c r="F8670">
        <v>5.3235294117647103E-2</v>
      </c>
      <c r="G8670">
        <v>101</v>
      </c>
    </row>
    <row r="8671" spans="1:7" x14ac:dyDescent="0.25">
      <c r="A8671">
        <v>81122</v>
      </c>
      <c r="B8671" t="s">
        <v>6580</v>
      </c>
      <c r="C8671" t="s">
        <v>6509</v>
      </c>
      <c r="D8671" t="s">
        <v>6585</v>
      </c>
      <c r="E8671">
        <v>327200</v>
      </c>
      <c r="F8671">
        <v>5.3444945267224701E-2</v>
      </c>
      <c r="G8671">
        <v>117</v>
      </c>
    </row>
    <row r="8672" spans="1:7" x14ac:dyDescent="0.25">
      <c r="A8672">
        <v>95360</v>
      </c>
      <c r="B8672" t="s">
        <v>7262</v>
      </c>
      <c r="C8672" t="s">
        <v>99</v>
      </c>
      <c r="D8672" t="s">
        <v>7261</v>
      </c>
      <c r="E8672">
        <v>293500</v>
      </c>
      <c r="F8672">
        <v>4.4483985765124599E-2</v>
      </c>
      <c r="G8672">
        <v>60</v>
      </c>
    </row>
    <row r="8673" spans="1:7" x14ac:dyDescent="0.25">
      <c r="A8673">
        <v>78408</v>
      </c>
      <c r="B8673" t="s">
        <v>8363</v>
      </c>
      <c r="C8673" t="s">
        <v>6396</v>
      </c>
      <c r="D8673" t="s">
        <v>8363</v>
      </c>
      <c r="E8673">
        <v>74700</v>
      </c>
      <c r="F8673">
        <v>7.1736011477761805E-2</v>
      </c>
      <c r="G8673">
        <v>0</v>
      </c>
    </row>
    <row r="8674" spans="1:7" x14ac:dyDescent="0.25">
      <c r="A8674">
        <v>96019</v>
      </c>
      <c r="B8674" t="s">
        <v>7352</v>
      </c>
      <c r="C8674" t="s">
        <v>99</v>
      </c>
      <c r="D8674" t="s">
        <v>7349</v>
      </c>
      <c r="E8674">
        <v>203600</v>
      </c>
      <c r="F8674">
        <v>6.2630480167014599E-2</v>
      </c>
      <c r="G8674">
        <v>73</v>
      </c>
    </row>
    <row r="8675" spans="1:7" x14ac:dyDescent="0.25">
      <c r="A8675">
        <v>65043</v>
      </c>
      <c r="B8675" t="s">
        <v>5914</v>
      </c>
      <c r="C8675" t="s">
        <v>5817</v>
      </c>
      <c r="D8675" t="s">
        <v>3817</v>
      </c>
      <c r="E8675">
        <v>168400</v>
      </c>
      <c r="F8675">
        <v>2.6203534430225502E-2</v>
      </c>
      <c r="G8675">
        <v>94</v>
      </c>
    </row>
    <row r="8676" spans="1:7" x14ac:dyDescent="0.25">
      <c r="A8676">
        <v>64504</v>
      </c>
      <c r="B8676" t="s">
        <v>4793</v>
      </c>
      <c r="C8676" t="s">
        <v>5817</v>
      </c>
      <c r="D8676" t="s">
        <v>8435</v>
      </c>
      <c r="E8676">
        <v>70800</v>
      </c>
      <c r="F8676">
        <v>7.5987841945288806E-2</v>
      </c>
      <c r="G8676">
        <v>63</v>
      </c>
    </row>
    <row r="8677" spans="1:7" x14ac:dyDescent="0.25">
      <c r="A8677">
        <v>19102</v>
      </c>
      <c r="B8677" t="s">
        <v>1984</v>
      </c>
      <c r="C8677" t="s">
        <v>1538</v>
      </c>
      <c r="D8677" t="s">
        <v>8293</v>
      </c>
      <c r="E8677">
        <v>342600</v>
      </c>
      <c r="F8677">
        <v>-4.5682451253481901E-2</v>
      </c>
      <c r="G8677">
        <v>81</v>
      </c>
    </row>
    <row r="8678" spans="1:7" x14ac:dyDescent="0.25">
      <c r="A8678">
        <v>47348</v>
      </c>
      <c r="B8678" t="s">
        <v>4576</v>
      </c>
      <c r="C8678" t="s">
        <v>4413</v>
      </c>
      <c r="E8678">
        <v>77200</v>
      </c>
      <c r="F8678">
        <v>5.6087551299589603E-2</v>
      </c>
      <c r="G8678">
        <v>0</v>
      </c>
    </row>
    <row r="8679" spans="1:7" x14ac:dyDescent="0.25">
      <c r="A8679">
        <v>19611</v>
      </c>
      <c r="B8679" t="s">
        <v>261</v>
      </c>
      <c r="C8679" t="s">
        <v>1538</v>
      </c>
      <c r="D8679" t="s">
        <v>261</v>
      </c>
      <c r="E8679">
        <v>127500</v>
      </c>
      <c r="F8679">
        <v>6.5162907268170395E-2</v>
      </c>
      <c r="G8679">
        <v>93</v>
      </c>
    </row>
    <row r="8680" spans="1:7" x14ac:dyDescent="0.25">
      <c r="A8680">
        <v>19344</v>
      </c>
      <c r="B8680" t="s">
        <v>1995</v>
      </c>
      <c r="C8680" t="s">
        <v>1538</v>
      </c>
      <c r="D8680" t="s">
        <v>8293</v>
      </c>
      <c r="E8680">
        <v>257900</v>
      </c>
      <c r="F8680">
        <v>5.4580896686159796E-3</v>
      </c>
      <c r="G8680">
        <v>78</v>
      </c>
    </row>
    <row r="8681" spans="1:7" x14ac:dyDescent="0.25">
      <c r="A8681">
        <v>28466</v>
      </c>
      <c r="B8681" t="s">
        <v>2782</v>
      </c>
      <c r="C8681" t="s">
        <v>2564</v>
      </c>
      <c r="E8681">
        <v>98400</v>
      </c>
      <c r="F8681">
        <v>-7.9513564078578097E-2</v>
      </c>
      <c r="G8681">
        <v>129.5</v>
      </c>
    </row>
    <row r="8682" spans="1:7" x14ac:dyDescent="0.25">
      <c r="A8682">
        <v>37757</v>
      </c>
      <c r="B8682" t="s">
        <v>3816</v>
      </c>
      <c r="C8682" t="s">
        <v>3692</v>
      </c>
      <c r="D8682" t="s">
        <v>3848</v>
      </c>
      <c r="E8682">
        <v>146600</v>
      </c>
      <c r="F8682">
        <v>5.8483754512635398E-2</v>
      </c>
      <c r="G8682">
        <v>99</v>
      </c>
    </row>
    <row r="8683" spans="1:7" x14ac:dyDescent="0.25">
      <c r="A8683">
        <v>35222</v>
      </c>
      <c r="B8683" t="s">
        <v>3602</v>
      </c>
      <c r="C8683" t="s">
        <v>3568</v>
      </c>
      <c r="D8683" t="s">
        <v>8299</v>
      </c>
      <c r="E8683">
        <v>270800</v>
      </c>
      <c r="F8683">
        <v>6.6141732283464594E-2</v>
      </c>
      <c r="G8683">
        <v>76</v>
      </c>
    </row>
    <row r="8684" spans="1:7" x14ac:dyDescent="0.25">
      <c r="A8684">
        <v>44714</v>
      </c>
      <c r="B8684" t="s">
        <v>294</v>
      </c>
      <c r="C8684" t="s">
        <v>4080</v>
      </c>
      <c r="D8684" t="s">
        <v>8330</v>
      </c>
      <c r="E8684">
        <v>90700</v>
      </c>
      <c r="F8684">
        <v>6.2060889929742402E-2</v>
      </c>
      <c r="G8684">
        <v>63.5</v>
      </c>
    </row>
    <row r="8685" spans="1:7" x14ac:dyDescent="0.25">
      <c r="A8685">
        <v>81632</v>
      </c>
      <c r="B8685" t="s">
        <v>3961</v>
      </c>
      <c r="C8685" t="s">
        <v>6509</v>
      </c>
      <c r="D8685" t="s">
        <v>3961</v>
      </c>
      <c r="E8685">
        <v>940500</v>
      </c>
      <c r="F8685">
        <v>3.9571128550900801E-2</v>
      </c>
      <c r="G8685">
        <v>113.5</v>
      </c>
    </row>
    <row r="8686" spans="1:7" x14ac:dyDescent="0.25">
      <c r="A8686">
        <v>24605</v>
      </c>
      <c r="B8686" t="s">
        <v>2512</v>
      </c>
      <c r="C8686" t="s">
        <v>2066</v>
      </c>
      <c r="D8686" t="s">
        <v>2512</v>
      </c>
      <c r="E8686">
        <v>96400</v>
      </c>
      <c r="F8686">
        <v>3.8793103448275898E-2</v>
      </c>
      <c r="G8686">
        <v>126</v>
      </c>
    </row>
    <row r="8687" spans="1:7" x14ac:dyDescent="0.25">
      <c r="A8687">
        <v>6382</v>
      </c>
      <c r="B8687" t="s">
        <v>702</v>
      </c>
      <c r="C8687" t="s">
        <v>678</v>
      </c>
      <c r="D8687" t="s">
        <v>8375</v>
      </c>
      <c r="E8687">
        <v>188700</v>
      </c>
      <c r="F8687">
        <v>2.4986420423682799E-2</v>
      </c>
      <c r="G8687">
        <v>100</v>
      </c>
    </row>
    <row r="8688" spans="1:7" x14ac:dyDescent="0.25">
      <c r="A8688">
        <v>22968</v>
      </c>
      <c r="B8688" t="s">
        <v>2386</v>
      </c>
      <c r="C8688" t="s">
        <v>2066</v>
      </c>
      <c r="D8688" t="s">
        <v>2373</v>
      </c>
      <c r="E8688">
        <v>242300</v>
      </c>
      <c r="F8688">
        <v>4.4396551724137902E-2</v>
      </c>
      <c r="G8688">
        <v>83</v>
      </c>
    </row>
    <row r="8689" spans="1:7" x14ac:dyDescent="0.25">
      <c r="A8689">
        <v>80230</v>
      </c>
      <c r="B8689" t="s">
        <v>1802</v>
      </c>
      <c r="C8689" t="s">
        <v>6509</v>
      </c>
      <c r="D8689" t="s">
        <v>8274</v>
      </c>
      <c r="E8689">
        <v>628700</v>
      </c>
      <c r="F8689">
        <v>6.7253803042433896E-3</v>
      </c>
      <c r="G8689">
        <v>51</v>
      </c>
    </row>
    <row r="8690" spans="1:7" x14ac:dyDescent="0.25">
      <c r="A8690">
        <v>24588</v>
      </c>
      <c r="B8690" t="s">
        <v>2510</v>
      </c>
      <c r="C8690" t="s">
        <v>2066</v>
      </c>
      <c r="D8690" t="s">
        <v>2494</v>
      </c>
      <c r="E8690">
        <v>153200</v>
      </c>
      <c r="F8690">
        <v>6.3888888888888898E-2</v>
      </c>
      <c r="G8690">
        <v>69</v>
      </c>
    </row>
    <row r="8691" spans="1:7" x14ac:dyDescent="0.25">
      <c r="A8691">
        <v>28340</v>
      </c>
      <c r="B8691" t="s">
        <v>2559</v>
      </c>
      <c r="C8691" t="s">
        <v>2564</v>
      </c>
      <c r="D8691" t="s">
        <v>941</v>
      </c>
      <c r="E8691">
        <v>63000</v>
      </c>
      <c r="F8691">
        <v>0</v>
      </c>
      <c r="G8691">
        <v>132</v>
      </c>
    </row>
    <row r="8692" spans="1:7" x14ac:dyDescent="0.25">
      <c r="A8692">
        <v>37840</v>
      </c>
      <c r="B8692" t="s">
        <v>3829</v>
      </c>
      <c r="C8692" t="s">
        <v>3692</v>
      </c>
      <c r="D8692" t="s">
        <v>3848</v>
      </c>
      <c r="E8692">
        <v>118200</v>
      </c>
      <c r="F8692">
        <v>9.0405904059040601E-2</v>
      </c>
      <c r="G8692">
        <v>108</v>
      </c>
    </row>
    <row r="8693" spans="1:7" x14ac:dyDescent="0.25">
      <c r="A8693">
        <v>2896</v>
      </c>
      <c r="B8693" t="s">
        <v>437</v>
      </c>
      <c r="C8693" t="s">
        <v>408</v>
      </c>
      <c r="D8693" t="s">
        <v>8324</v>
      </c>
      <c r="E8693">
        <v>302700</v>
      </c>
      <c r="F8693">
        <v>2.2635135135135102E-2</v>
      </c>
      <c r="G8693">
        <v>78</v>
      </c>
    </row>
    <row r="8694" spans="1:7" x14ac:dyDescent="0.25">
      <c r="A8694">
        <v>47122</v>
      </c>
      <c r="B8694" t="s">
        <v>254</v>
      </c>
      <c r="C8694" t="s">
        <v>4413</v>
      </c>
      <c r="D8694" t="s">
        <v>8319</v>
      </c>
      <c r="E8694">
        <v>208500</v>
      </c>
      <c r="F8694">
        <v>5.4628224582701099E-2</v>
      </c>
      <c r="G8694">
        <v>56</v>
      </c>
    </row>
    <row r="8695" spans="1:7" x14ac:dyDescent="0.25">
      <c r="A8695">
        <v>17319</v>
      </c>
      <c r="B8695" t="s">
        <v>1781</v>
      </c>
      <c r="C8695" t="s">
        <v>1538</v>
      </c>
      <c r="D8695" t="s">
        <v>8310</v>
      </c>
      <c r="E8695">
        <v>187100</v>
      </c>
      <c r="F8695">
        <v>1.5743756786102101E-2</v>
      </c>
      <c r="G8695">
        <v>66</v>
      </c>
    </row>
    <row r="8696" spans="1:7" x14ac:dyDescent="0.25">
      <c r="A8696">
        <v>66206</v>
      </c>
      <c r="B8696" t="s">
        <v>5984</v>
      </c>
      <c r="C8696" t="s">
        <v>5958</v>
      </c>
      <c r="D8696" t="s">
        <v>5890</v>
      </c>
      <c r="E8696">
        <v>457700</v>
      </c>
      <c r="F8696">
        <v>-4.0461215932913998E-2</v>
      </c>
      <c r="G8696">
        <v>75</v>
      </c>
    </row>
    <row r="8697" spans="1:7" x14ac:dyDescent="0.25">
      <c r="A8697">
        <v>93640</v>
      </c>
      <c r="B8697" t="s">
        <v>5703</v>
      </c>
      <c r="C8697" t="s">
        <v>99</v>
      </c>
      <c r="D8697" t="s">
        <v>4174</v>
      </c>
      <c r="E8697">
        <v>191400</v>
      </c>
      <c r="F8697">
        <v>0.183673469387755</v>
      </c>
      <c r="G8697">
        <v>58</v>
      </c>
    </row>
    <row r="8698" spans="1:7" x14ac:dyDescent="0.25">
      <c r="A8698">
        <v>4046</v>
      </c>
      <c r="B8698" t="s">
        <v>593</v>
      </c>
      <c r="C8698" t="s">
        <v>575</v>
      </c>
      <c r="D8698" t="s">
        <v>8395</v>
      </c>
      <c r="E8698">
        <v>446200</v>
      </c>
      <c r="F8698">
        <v>1.0874490258269099E-2</v>
      </c>
      <c r="G8698">
        <v>74</v>
      </c>
    </row>
    <row r="8699" spans="1:7" x14ac:dyDescent="0.25">
      <c r="A8699">
        <v>7921</v>
      </c>
      <c r="B8699" t="s">
        <v>909</v>
      </c>
      <c r="C8699" t="s">
        <v>733</v>
      </c>
      <c r="D8699" t="s">
        <v>8250</v>
      </c>
      <c r="E8699">
        <v>334200</v>
      </c>
      <c r="F8699">
        <v>6.9297981319674604E-3</v>
      </c>
      <c r="G8699">
        <v>99</v>
      </c>
    </row>
    <row r="8700" spans="1:7" x14ac:dyDescent="0.25">
      <c r="A8700">
        <v>21853</v>
      </c>
      <c r="B8700" t="s">
        <v>2307</v>
      </c>
      <c r="C8700" t="s">
        <v>101</v>
      </c>
      <c r="D8700" t="s">
        <v>284</v>
      </c>
      <c r="E8700">
        <v>120300</v>
      </c>
      <c r="F8700">
        <v>7.5376884422110497E-3</v>
      </c>
      <c r="G8700">
        <v>160</v>
      </c>
    </row>
    <row r="8701" spans="1:7" x14ac:dyDescent="0.25">
      <c r="A8701">
        <v>18229</v>
      </c>
      <c r="B8701" t="s">
        <v>1886</v>
      </c>
      <c r="C8701" t="s">
        <v>1538</v>
      </c>
      <c r="D8701" t="s">
        <v>8350</v>
      </c>
      <c r="E8701">
        <v>159400</v>
      </c>
      <c r="F8701">
        <v>7.1956960322797595E-2</v>
      </c>
      <c r="G8701">
        <v>91</v>
      </c>
    </row>
    <row r="8702" spans="1:7" x14ac:dyDescent="0.25">
      <c r="A8702">
        <v>55063</v>
      </c>
      <c r="B8702" t="s">
        <v>8512</v>
      </c>
      <c r="C8702" t="s">
        <v>5260</v>
      </c>
      <c r="E8702">
        <v>184500</v>
      </c>
      <c r="F8702">
        <v>8.5294117647058798E-2</v>
      </c>
      <c r="G8702">
        <v>0</v>
      </c>
    </row>
    <row r="8703" spans="1:7" x14ac:dyDescent="0.25">
      <c r="A8703">
        <v>28610</v>
      </c>
      <c r="B8703" t="s">
        <v>532</v>
      </c>
      <c r="C8703" t="s">
        <v>2564</v>
      </c>
      <c r="D8703" t="s">
        <v>8307</v>
      </c>
      <c r="E8703">
        <v>120400</v>
      </c>
      <c r="F8703">
        <v>6.0792951541850201E-2</v>
      </c>
      <c r="G8703">
        <v>78</v>
      </c>
    </row>
    <row r="8704" spans="1:7" x14ac:dyDescent="0.25">
      <c r="A8704">
        <v>25560</v>
      </c>
      <c r="B8704" t="s">
        <v>2539</v>
      </c>
      <c r="C8704" t="s">
        <v>2519</v>
      </c>
      <c r="D8704" t="s">
        <v>8421</v>
      </c>
      <c r="E8704">
        <v>195100</v>
      </c>
      <c r="F8704">
        <v>7.3157315731573205E-2</v>
      </c>
      <c r="G8704">
        <v>102</v>
      </c>
    </row>
    <row r="8705" spans="1:7" x14ac:dyDescent="0.25">
      <c r="A8705">
        <v>21911</v>
      </c>
      <c r="B8705" t="s">
        <v>2314</v>
      </c>
      <c r="C8705" t="s">
        <v>101</v>
      </c>
      <c r="D8705" t="s">
        <v>8293</v>
      </c>
      <c r="E8705">
        <v>245000</v>
      </c>
      <c r="F8705">
        <v>4.2553191489361701E-2</v>
      </c>
      <c r="G8705">
        <v>89.5</v>
      </c>
    </row>
    <row r="8706" spans="1:7" x14ac:dyDescent="0.25">
      <c r="A8706">
        <v>12209</v>
      </c>
      <c r="B8706" t="s">
        <v>1275</v>
      </c>
      <c r="C8706" t="s">
        <v>1075</v>
      </c>
      <c r="D8706" t="s">
        <v>8320</v>
      </c>
      <c r="E8706">
        <v>171500</v>
      </c>
      <c r="F8706">
        <v>8.2018927444794998E-2</v>
      </c>
      <c r="G8706">
        <v>85.5</v>
      </c>
    </row>
    <row r="8707" spans="1:7" x14ac:dyDescent="0.25">
      <c r="A8707">
        <v>2482</v>
      </c>
      <c r="B8707" t="s">
        <v>358</v>
      </c>
      <c r="C8707" t="s">
        <v>106</v>
      </c>
      <c r="D8707" t="s">
        <v>8271</v>
      </c>
      <c r="E8707">
        <v>1176100</v>
      </c>
      <c r="F8707">
        <v>3.8040600176522499E-2</v>
      </c>
      <c r="G8707">
        <v>92</v>
      </c>
    </row>
    <row r="8708" spans="1:7" x14ac:dyDescent="0.25">
      <c r="A8708">
        <v>20636</v>
      </c>
      <c r="B8708" t="s">
        <v>2102</v>
      </c>
      <c r="C8708" t="s">
        <v>101</v>
      </c>
      <c r="D8708" t="s">
        <v>8432</v>
      </c>
      <c r="E8708">
        <v>334100</v>
      </c>
      <c r="F8708">
        <v>3.8868159203980103E-2</v>
      </c>
      <c r="G8708">
        <v>101.5</v>
      </c>
    </row>
    <row r="8709" spans="1:7" x14ac:dyDescent="0.25">
      <c r="A8709">
        <v>33473</v>
      </c>
      <c r="B8709" t="s">
        <v>3412</v>
      </c>
      <c r="C8709" t="s">
        <v>3212</v>
      </c>
      <c r="D8709" t="s">
        <v>8265</v>
      </c>
      <c r="E8709">
        <v>550300</v>
      </c>
      <c r="F8709">
        <v>2.47672253258845E-2</v>
      </c>
      <c r="G8709">
        <v>124</v>
      </c>
    </row>
    <row r="8710" spans="1:7" x14ac:dyDescent="0.25">
      <c r="A8710">
        <v>99712</v>
      </c>
      <c r="B8710" t="s">
        <v>7694</v>
      </c>
      <c r="C8710" t="s">
        <v>7688</v>
      </c>
      <c r="D8710" t="s">
        <v>7694</v>
      </c>
      <c r="E8710">
        <v>282800</v>
      </c>
      <c r="F8710">
        <v>1.10833035395066E-2</v>
      </c>
      <c r="G8710">
        <v>84</v>
      </c>
    </row>
    <row r="8711" spans="1:7" x14ac:dyDescent="0.25">
      <c r="A8711">
        <v>48144</v>
      </c>
      <c r="B8711" t="s">
        <v>1017</v>
      </c>
      <c r="C8711" t="s">
        <v>4633</v>
      </c>
      <c r="D8711" t="s">
        <v>709</v>
      </c>
      <c r="E8711">
        <v>189800</v>
      </c>
      <c r="F8711">
        <v>3.4332425068119898E-2</v>
      </c>
      <c r="G8711">
        <v>76</v>
      </c>
    </row>
    <row r="8712" spans="1:7" x14ac:dyDescent="0.25">
      <c r="A8712">
        <v>32134</v>
      </c>
      <c r="B8712" t="s">
        <v>3239</v>
      </c>
      <c r="C8712" t="s">
        <v>3212</v>
      </c>
      <c r="D8712" t="s">
        <v>3530</v>
      </c>
      <c r="E8712">
        <v>62600</v>
      </c>
      <c r="F8712">
        <v>-1.59489633173844E-3</v>
      </c>
      <c r="G8712">
        <v>89</v>
      </c>
    </row>
    <row r="8713" spans="1:7" x14ac:dyDescent="0.25">
      <c r="A8713">
        <v>78730</v>
      </c>
      <c r="B8713" t="s">
        <v>5369</v>
      </c>
      <c r="C8713" t="s">
        <v>6396</v>
      </c>
      <c r="D8713" t="s">
        <v>8254</v>
      </c>
      <c r="E8713">
        <v>670700</v>
      </c>
      <c r="F8713">
        <v>2.53783825103195E-2</v>
      </c>
      <c r="G8713">
        <v>76</v>
      </c>
    </row>
    <row r="8714" spans="1:7" x14ac:dyDescent="0.25">
      <c r="A8714">
        <v>98328</v>
      </c>
      <c r="B8714" t="s">
        <v>7578</v>
      </c>
      <c r="C8714" t="s">
        <v>7521</v>
      </c>
      <c r="D8714" t="s">
        <v>8268</v>
      </c>
      <c r="E8714">
        <v>371600</v>
      </c>
      <c r="F8714">
        <v>6.9660333909038599E-2</v>
      </c>
      <c r="G8714">
        <v>72</v>
      </c>
    </row>
    <row r="8715" spans="1:7" x14ac:dyDescent="0.25">
      <c r="A8715">
        <v>53572</v>
      </c>
      <c r="B8715" t="s">
        <v>5126</v>
      </c>
      <c r="C8715" t="s">
        <v>5049</v>
      </c>
      <c r="D8715" t="s">
        <v>558</v>
      </c>
      <c r="E8715">
        <v>289300</v>
      </c>
      <c r="F8715">
        <v>3.72893510218716E-2</v>
      </c>
      <c r="G8715">
        <v>82</v>
      </c>
    </row>
    <row r="8716" spans="1:7" x14ac:dyDescent="0.25">
      <c r="A8716">
        <v>95388</v>
      </c>
      <c r="B8716" t="s">
        <v>9195</v>
      </c>
      <c r="C8716" t="s">
        <v>99</v>
      </c>
      <c r="D8716" t="s">
        <v>7260</v>
      </c>
      <c r="E8716">
        <v>217800</v>
      </c>
      <c r="F8716">
        <v>0.13912133891213399</v>
      </c>
      <c r="G8716">
        <v>72.5</v>
      </c>
    </row>
    <row r="8717" spans="1:7" x14ac:dyDescent="0.25">
      <c r="A8717">
        <v>12569</v>
      </c>
      <c r="B8717" t="s">
        <v>1314</v>
      </c>
      <c r="C8717" t="s">
        <v>1075</v>
      </c>
      <c r="D8717" t="s">
        <v>8250</v>
      </c>
      <c r="E8717">
        <v>280100</v>
      </c>
      <c r="F8717">
        <v>6.8676077832888205E-2</v>
      </c>
      <c r="G8717">
        <v>118</v>
      </c>
    </row>
    <row r="8718" spans="1:7" x14ac:dyDescent="0.25">
      <c r="A8718">
        <v>29670</v>
      </c>
      <c r="B8718" t="s">
        <v>2963</v>
      </c>
      <c r="C8718" t="s">
        <v>2868</v>
      </c>
      <c r="D8718" t="s">
        <v>8303</v>
      </c>
      <c r="E8718">
        <v>156900</v>
      </c>
      <c r="F8718">
        <v>7.0989761092150203E-2</v>
      </c>
      <c r="G8718">
        <v>76</v>
      </c>
    </row>
    <row r="8719" spans="1:7" x14ac:dyDescent="0.25">
      <c r="A8719">
        <v>74437</v>
      </c>
      <c r="B8719" t="s">
        <v>6363</v>
      </c>
      <c r="C8719" t="s">
        <v>6269</v>
      </c>
      <c r="D8719" t="s">
        <v>6347</v>
      </c>
      <c r="E8719">
        <v>56600</v>
      </c>
      <c r="F8719">
        <v>1.76991150442478E-3</v>
      </c>
      <c r="G8719">
        <v>96</v>
      </c>
    </row>
    <row r="8720" spans="1:7" x14ac:dyDescent="0.25">
      <c r="A8720">
        <v>66012</v>
      </c>
      <c r="B8720" t="s">
        <v>5963</v>
      </c>
      <c r="C8720" t="s">
        <v>5958</v>
      </c>
      <c r="D8720" t="s">
        <v>5890</v>
      </c>
      <c r="E8720">
        <v>200800</v>
      </c>
      <c r="F8720">
        <v>7.5522228173540401E-2</v>
      </c>
      <c r="G8720">
        <v>59</v>
      </c>
    </row>
    <row r="8721" spans="1:7" x14ac:dyDescent="0.25">
      <c r="A8721">
        <v>49712</v>
      </c>
      <c r="B8721" t="s">
        <v>4903</v>
      </c>
      <c r="C8721" t="s">
        <v>4633</v>
      </c>
      <c r="E8721">
        <v>176000</v>
      </c>
      <c r="F8721">
        <v>2.2779043280182201E-3</v>
      </c>
      <c r="G8721">
        <v>93</v>
      </c>
    </row>
    <row r="8722" spans="1:7" x14ac:dyDescent="0.25">
      <c r="A8722">
        <v>6260</v>
      </c>
      <c r="B8722" t="s">
        <v>695</v>
      </c>
      <c r="C8722" t="s">
        <v>678</v>
      </c>
      <c r="D8722" t="s">
        <v>222</v>
      </c>
      <c r="E8722">
        <v>192400</v>
      </c>
      <c r="F8722">
        <v>3.44086021505376E-2</v>
      </c>
      <c r="G8722">
        <v>75</v>
      </c>
    </row>
    <row r="8723" spans="1:7" x14ac:dyDescent="0.25">
      <c r="A8723">
        <v>68147</v>
      </c>
      <c r="B8723" t="s">
        <v>1588</v>
      </c>
      <c r="C8723" t="s">
        <v>6064</v>
      </c>
      <c r="D8723" t="s">
        <v>8386</v>
      </c>
      <c r="E8723">
        <v>145200</v>
      </c>
      <c r="F8723">
        <v>9.3373493975903596E-2</v>
      </c>
      <c r="G8723">
        <v>52</v>
      </c>
    </row>
    <row r="8724" spans="1:7" x14ac:dyDescent="0.25">
      <c r="A8724">
        <v>67230</v>
      </c>
      <c r="B8724" t="s">
        <v>6031</v>
      </c>
      <c r="C8724" t="s">
        <v>5958</v>
      </c>
      <c r="D8724" t="s">
        <v>6031</v>
      </c>
      <c r="E8724">
        <v>311900</v>
      </c>
      <c r="F8724">
        <v>1.0693454309786099E-2</v>
      </c>
      <c r="G8724">
        <v>79.5</v>
      </c>
    </row>
    <row r="8725" spans="1:7" x14ac:dyDescent="0.25">
      <c r="A8725">
        <v>27239</v>
      </c>
      <c r="B8725" t="s">
        <v>2249</v>
      </c>
      <c r="C8725" t="s">
        <v>2564</v>
      </c>
      <c r="D8725" t="s">
        <v>2574</v>
      </c>
      <c r="E8725">
        <v>134300</v>
      </c>
      <c r="F8725">
        <v>8.2191780821917804E-2</v>
      </c>
      <c r="G8725">
        <v>78</v>
      </c>
    </row>
    <row r="8726" spans="1:7" x14ac:dyDescent="0.25">
      <c r="A8726">
        <v>47446</v>
      </c>
      <c r="B8726" t="s">
        <v>4583</v>
      </c>
      <c r="C8726" t="s">
        <v>4413</v>
      </c>
      <c r="D8726" t="s">
        <v>227</v>
      </c>
      <c r="E8726">
        <v>84100</v>
      </c>
      <c r="F8726">
        <v>8.3762886597938097E-2</v>
      </c>
      <c r="G8726">
        <v>67</v>
      </c>
    </row>
    <row r="8727" spans="1:7" x14ac:dyDescent="0.25">
      <c r="A8727">
        <v>77611</v>
      </c>
      <c r="B8727" t="s">
        <v>8513</v>
      </c>
      <c r="C8727" t="s">
        <v>6396</v>
      </c>
      <c r="D8727" t="s">
        <v>8388</v>
      </c>
      <c r="E8727">
        <v>161600</v>
      </c>
      <c r="F8727">
        <v>0.146099290780142</v>
      </c>
      <c r="G8727">
        <v>0</v>
      </c>
    </row>
    <row r="8728" spans="1:7" x14ac:dyDescent="0.25">
      <c r="A8728">
        <v>49457</v>
      </c>
      <c r="B8728" t="s">
        <v>4871</v>
      </c>
      <c r="C8728" t="s">
        <v>4633</v>
      </c>
      <c r="D8728" t="s">
        <v>4865</v>
      </c>
      <c r="E8728">
        <v>141700</v>
      </c>
      <c r="F8728">
        <v>3.8095238095238099E-2</v>
      </c>
      <c r="G8728">
        <v>83</v>
      </c>
    </row>
    <row r="8729" spans="1:7" x14ac:dyDescent="0.25">
      <c r="A8729">
        <v>48509</v>
      </c>
      <c r="B8729" t="s">
        <v>2981</v>
      </c>
      <c r="C8729" t="s">
        <v>4633</v>
      </c>
      <c r="D8729" t="s">
        <v>4719</v>
      </c>
      <c r="E8729">
        <v>110400</v>
      </c>
      <c r="F8729">
        <v>9.41526263627354E-2</v>
      </c>
      <c r="G8729">
        <v>69</v>
      </c>
    </row>
    <row r="8730" spans="1:7" x14ac:dyDescent="0.25">
      <c r="A8730">
        <v>12571</v>
      </c>
      <c r="B8730" t="s">
        <v>1316</v>
      </c>
      <c r="C8730" t="s">
        <v>1075</v>
      </c>
      <c r="D8730" t="s">
        <v>8250</v>
      </c>
      <c r="E8730">
        <v>294300</v>
      </c>
      <c r="F8730">
        <v>1.93972982334603E-2</v>
      </c>
      <c r="G8730">
        <v>118</v>
      </c>
    </row>
    <row r="8731" spans="1:7" x14ac:dyDescent="0.25">
      <c r="A8731">
        <v>80924</v>
      </c>
      <c r="B8731" t="s">
        <v>6571</v>
      </c>
      <c r="C8731" t="s">
        <v>6509</v>
      </c>
      <c r="D8731" t="s">
        <v>6571</v>
      </c>
      <c r="E8731">
        <v>458300</v>
      </c>
      <c r="F8731">
        <v>4.5869465997261501E-2</v>
      </c>
      <c r="G8731">
        <v>64.5</v>
      </c>
    </row>
    <row r="8732" spans="1:7" x14ac:dyDescent="0.25">
      <c r="A8732">
        <v>7760</v>
      </c>
      <c r="B8732" t="s">
        <v>884</v>
      </c>
      <c r="C8732" t="s">
        <v>733</v>
      </c>
      <c r="D8732" t="s">
        <v>8250</v>
      </c>
      <c r="E8732">
        <v>932900</v>
      </c>
      <c r="F8732">
        <v>1.07258938244854E-2</v>
      </c>
      <c r="G8732">
        <v>138.5</v>
      </c>
    </row>
    <row r="8733" spans="1:7" x14ac:dyDescent="0.25">
      <c r="A8733">
        <v>22664</v>
      </c>
      <c r="B8733" t="s">
        <v>498</v>
      </c>
      <c r="C8733" t="s">
        <v>2066</v>
      </c>
      <c r="E8733">
        <v>205700</v>
      </c>
      <c r="F8733">
        <v>8.2631578947368403E-2</v>
      </c>
      <c r="G8733">
        <v>82</v>
      </c>
    </row>
    <row r="8734" spans="1:7" x14ac:dyDescent="0.25">
      <c r="A8734">
        <v>91207</v>
      </c>
      <c r="B8734" t="s">
        <v>6753</v>
      </c>
      <c r="C8734" t="s">
        <v>99</v>
      </c>
      <c r="D8734" t="s">
        <v>8256</v>
      </c>
      <c r="E8734">
        <v>1077100</v>
      </c>
      <c r="F8734">
        <v>-2.2240377632534499E-2</v>
      </c>
      <c r="G8734">
        <v>54</v>
      </c>
    </row>
    <row r="8735" spans="1:7" x14ac:dyDescent="0.25">
      <c r="A8735">
        <v>93241</v>
      </c>
      <c r="B8735" t="s">
        <v>7082</v>
      </c>
      <c r="C8735" t="s">
        <v>99</v>
      </c>
      <c r="D8735" t="s">
        <v>7095</v>
      </c>
      <c r="E8735">
        <v>145900</v>
      </c>
      <c r="F8735">
        <v>0.13364413364413399</v>
      </c>
      <c r="G8735">
        <v>73</v>
      </c>
    </row>
    <row r="8736" spans="1:7" x14ac:dyDescent="0.25">
      <c r="A8736">
        <v>98252</v>
      </c>
      <c r="B8736" t="s">
        <v>2816</v>
      </c>
      <c r="C8736" t="s">
        <v>7521</v>
      </c>
      <c r="D8736" t="s">
        <v>8268</v>
      </c>
      <c r="E8736">
        <v>339000</v>
      </c>
      <c r="F8736">
        <v>3.7331701346389197E-2</v>
      </c>
      <c r="G8736">
        <v>50</v>
      </c>
    </row>
    <row r="8737" spans="1:7" x14ac:dyDescent="0.25">
      <c r="A8737">
        <v>2762</v>
      </c>
      <c r="B8737" t="s">
        <v>400</v>
      </c>
      <c r="C8737" t="s">
        <v>106</v>
      </c>
      <c r="D8737" t="s">
        <v>8271</v>
      </c>
      <c r="E8737">
        <v>377400</v>
      </c>
      <c r="F8737">
        <v>1.75249393367484E-2</v>
      </c>
      <c r="G8737">
        <v>70</v>
      </c>
    </row>
    <row r="8738" spans="1:7" x14ac:dyDescent="0.25">
      <c r="A8738">
        <v>11545</v>
      </c>
      <c r="B8738" t="s">
        <v>1148</v>
      </c>
      <c r="C8738" t="s">
        <v>1075</v>
      </c>
      <c r="D8738" t="s">
        <v>8250</v>
      </c>
      <c r="E8738">
        <v>950700</v>
      </c>
      <c r="F8738">
        <v>2.9538980905158799E-3</v>
      </c>
      <c r="G8738">
        <v>134</v>
      </c>
    </row>
    <row r="8739" spans="1:7" x14ac:dyDescent="0.25">
      <c r="A8739">
        <v>10970</v>
      </c>
      <c r="B8739" t="s">
        <v>1127</v>
      </c>
      <c r="C8739" t="s">
        <v>1075</v>
      </c>
      <c r="D8739" t="s">
        <v>8250</v>
      </c>
      <c r="E8739">
        <v>512700</v>
      </c>
      <c r="F8739">
        <v>1.9689737470167099E-2</v>
      </c>
      <c r="G8739">
        <v>148</v>
      </c>
    </row>
    <row r="8740" spans="1:7" x14ac:dyDescent="0.25">
      <c r="A8740">
        <v>38004</v>
      </c>
      <c r="B8740" t="s">
        <v>3851</v>
      </c>
      <c r="C8740" t="s">
        <v>3692</v>
      </c>
      <c r="D8740" t="s">
        <v>3852</v>
      </c>
      <c r="E8740">
        <v>201400</v>
      </c>
      <c r="F8740">
        <v>-9.3457943925233603E-3</v>
      </c>
      <c r="G8740">
        <v>70</v>
      </c>
    </row>
    <row r="8741" spans="1:7" x14ac:dyDescent="0.25">
      <c r="A8741">
        <v>14031</v>
      </c>
      <c r="B8741" t="s">
        <v>1448</v>
      </c>
      <c r="C8741" t="s">
        <v>1075</v>
      </c>
      <c r="D8741" t="s">
        <v>8302</v>
      </c>
      <c r="E8741">
        <v>299800</v>
      </c>
      <c r="F8741">
        <v>3.7729318103149903E-2</v>
      </c>
      <c r="G8741">
        <v>91</v>
      </c>
    </row>
    <row r="8742" spans="1:7" x14ac:dyDescent="0.25">
      <c r="A8742">
        <v>85501</v>
      </c>
      <c r="B8742" t="s">
        <v>8514</v>
      </c>
      <c r="C8742" t="s">
        <v>6743</v>
      </c>
      <c r="D8742" t="s">
        <v>5786</v>
      </c>
      <c r="E8742">
        <v>130000</v>
      </c>
      <c r="F8742">
        <v>0.10638297872340401</v>
      </c>
      <c r="G8742">
        <v>0</v>
      </c>
    </row>
    <row r="8743" spans="1:7" x14ac:dyDescent="0.25">
      <c r="A8743">
        <v>44707</v>
      </c>
      <c r="B8743" t="s">
        <v>294</v>
      </c>
      <c r="C8743" t="s">
        <v>4080</v>
      </c>
      <c r="D8743" t="s">
        <v>8330</v>
      </c>
      <c r="E8743">
        <v>51800</v>
      </c>
      <c r="F8743">
        <v>-3.8961038961039002E-2</v>
      </c>
      <c r="G8743">
        <v>0</v>
      </c>
    </row>
    <row r="8744" spans="1:7" x14ac:dyDescent="0.25">
      <c r="A8744">
        <v>14437</v>
      </c>
      <c r="B8744" t="s">
        <v>1485</v>
      </c>
      <c r="C8744" t="s">
        <v>1075</v>
      </c>
      <c r="D8744" t="s">
        <v>403</v>
      </c>
      <c r="E8744">
        <v>96600</v>
      </c>
      <c r="F8744">
        <v>1.25786163522013E-2</v>
      </c>
      <c r="G8744">
        <v>75.5</v>
      </c>
    </row>
    <row r="8745" spans="1:7" x14ac:dyDescent="0.25">
      <c r="A8745">
        <v>46809</v>
      </c>
      <c r="B8745" t="s">
        <v>4517</v>
      </c>
      <c r="C8745" t="s">
        <v>4413</v>
      </c>
      <c r="D8745" t="s">
        <v>4517</v>
      </c>
      <c r="E8745">
        <v>100100</v>
      </c>
      <c r="F8745">
        <v>0.128523111612176</v>
      </c>
      <c r="G8745">
        <v>52</v>
      </c>
    </row>
    <row r="8746" spans="1:7" x14ac:dyDescent="0.25">
      <c r="A8746">
        <v>49408</v>
      </c>
      <c r="B8746" t="s">
        <v>4853</v>
      </c>
      <c r="C8746" t="s">
        <v>4633</v>
      </c>
      <c r="D8746" t="s">
        <v>204</v>
      </c>
      <c r="E8746">
        <v>172000</v>
      </c>
      <c r="F8746">
        <v>2.7479091995221E-2</v>
      </c>
      <c r="G8746">
        <v>107</v>
      </c>
    </row>
    <row r="8747" spans="1:7" x14ac:dyDescent="0.25">
      <c r="A8747">
        <v>73075</v>
      </c>
      <c r="B8747" t="s">
        <v>6288</v>
      </c>
      <c r="C8747" t="s">
        <v>6269</v>
      </c>
      <c r="E8747">
        <v>61200</v>
      </c>
      <c r="F8747">
        <v>-6.4935064935064896E-3</v>
      </c>
      <c r="G8747">
        <v>170</v>
      </c>
    </row>
    <row r="8748" spans="1:7" x14ac:dyDescent="0.25">
      <c r="A8748">
        <v>12828</v>
      </c>
      <c r="B8748" t="s">
        <v>1339</v>
      </c>
      <c r="C8748" t="s">
        <v>1075</v>
      </c>
      <c r="D8748" t="s">
        <v>1331</v>
      </c>
      <c r="E8748">
        <v>162900</v>
      </c>
      <c r="F8748">
        <v>4.7588424437299E-2</v>
      </c>
      <c r="G8748">
        <v>119</v>
      </c>
    </row>
    <row r="8749" spans="1:7" x14ac:dyDescent="0.25">
      <c r="A8749">
        <v>96708</v>
      </c>
      <c r="B8749" t="s">
        <v>7374</v>
      </c>
      <c r="C8749" t="s">
        <v>7368</v>
      </c>
      <c r="D8749" t="s">
        <v>8381</v>
      </c>
      <c r="E8749">
        <v>843000</v>
      </c>
      <c r="F8749">
        <v>-1.7138859741168199E-2</v>
      </c>
      <c r="G8749">
        <v>112</v>
      </c>
    </row>
    <row r="8750" spans="1:7" x14ac:dyDescent="0.25">
      <c r="A8750">
        <v>37185</v>
      </c>
      <c r="B8750" t="s">
        <v>1535</v>
      </c>
      <c r="C8750" t="s">
        <v>3692</v>
      </c>
      <c r="E8750">
        <v>113400</v>
      </c>
      <c r="F8750">
        <v>8.6206896551724102E-2</v>
      </c>
      <c r="G8750">
        <v>84</v>
      </c>
    </row>
    <row r="8751" spans="1:7" x14ac:dyDescent="0.25">
      <c r="A8751">
        <v>65737</v>
      </c>
      <c r="B8751" t="s">
        <v>8515</v>
      </c>
      <c r="C8751" t="s">
        <v>5817</v>
      </c>
      <c r="D8751" t="s">
        <v>5938</v>
      </c>
      <c r="E8751">
        <v>196200</v>
      </c>
      <c r="F8751">
        <v>7.7041602465331297E-3</v>
      </c>
      <c r="G8751">
        <v>0</v>
      </c>
    </row>
    <row r="8752" spans="1:7" x14ac:dyDescent="0.25">
      <c r="A8752">
        <v>75428</v>
      </c>
      <c r="B8752" t="s">
        <v>3086</v>
      </c>
      <c r="C8752" t="s">
        <v>6396</v>
      </c>
      <c r="D8752" t="s">
        <v>8262</v>
      </c>
      <c r="E8752">
        <v>87000</v>
      </c>
      <c r="F8752">
        <v>1.7543859649122799E-2</v>
      </c>
      <c r="G8752">
        <v>76</v>
      </c>
    </row>
    <row r="8753" spans="1:7" x14ac:dyDescent="0.25">
      <c r="A8753">
        <v>20732</v>
      </c>
      <c r="B8753" t="s">
        <v>2126</v>
      </c>
      <c r="C8753" t="s">
        <v>101</v>
      </c>
      <c r="D8753" t="s">
        <v>8259</v>
      </c>
      <c r="E8753">
        <v>306900</v>
      </c>
      <c r="F8753">
        <v>2.3682454969980001E-2</v>
      </c>
      <c r="G8753">
        <v>105</v>
      </c>
    </row>
    <row r="8754" spans="1:7" x14ac:dyDescent="0.25">
      <c r="A8754">
        <v>39114</v>
      </c>
      <c r="B8754" t="s">
        <v>7897</v>
      </c>
      <c r="C8754" t="s">
        <v>3932</v>
      </c>
      <c r="D8754" t="s">
        <v>557</v>
      </c>
      <c r="E8754">
        <v>122400</v>
      </c>
      <c r="F8754">
        <v>5.9740259740259698E-2</v>
      </c>
      <c r="G8754">
        <v>77</v>
      </c>
    </row>
    <row r="8755" spans="1:7" x14ac:dyDescent="0.25">
      <c r="A8755">
        <v>10514</v>
      </c>
      <c r="B8755" t="s">
        <v>1082</v>
      </c>
      <c r="C8755" t="s">
        <v>1075</v>
      </c>
      <c r="D8755" t="s">
        <v>8250</v>
      </c>
      <c r="E8755">
        <v>834400</v>
      </c>
      <c r="F8755">
        <v>-5.3324256864079898E-2</v>
      </c>
      <c r="G8755">
        <v>135.5</v>
      </c>
    </row>
    <row r="8756" spans="1:7" x14ac:dyDescent="0.25">
      <c r="A8756">
        <v>75645</v>
      </c>
      <c r="B8756" t="s">
        <v>8493</v>
      </c>
      <c r="C8756" t="s">
        <v>6396</v>
      </c>
      <c r="D8756" t="s">
        <v>7634</v>
      </c>
      <c r="E8756">
        <v>182700</v>
      </c>
      <c r="F8756">
        <v>3.8658328595793101E-2</v>
      </c>
      <c r="G8756">
        <v>0</v>
      </c>
    </row>
    <row r="8757" spans="1:7" x14ac:dyDescent="0.25">
      <c r="A8757">
        <v>7073</v>
      </c>
      <c r="B8757" t="s">
        <v>774</v>
      </c>
      <c r="C8757" t="s">
        <v>733</v>
      </c>
      <c r="D8757" t="s">
        <v>8250</v>
      </c>
      <c r="E8757">
        <v>440800</v>
      </c>
      <c r="F8757">
        <v>0.11172761664564899</v>
      </c>
      <c r="G8757">
        <v>113</v>
      </c>
    </row>
    <row r="8758" spans="1:7" x14ac:dyDescent="0.25">
      <c r="A8758">
        <v>85123</v>
      </c>
      <c r="B8758" t="s">
        <v>7715</v>
      </c>
      <c r="C8758" t="s">
        <v>6743</v>
      </c>
      <c r="D8758" t="s">
        <v>8264</v>
      </c>
      <c r="E8758">
        <v>145100</v>
      </c>
      <c r="F8758">
        <v>8.6891385767790305E-2</v>
      </c>
      <c r="G8758">
        <v>49.5</v>
      </c>
    </row>
    <row r="8759" spans="1:7" x14ac:dyDescent="0.25">
      <c r="A8759">
        <v>70774</v>
      </c>
      <c r="B8759" t="s">
        <v>6168</v>
      </c>
      <c r="C8759" t="s">
        <v>6091</v>
      </c>
      <c r="D8759" t="s">
        <v>6175</v>
      </c>
      <c r="E8759">
        <v>194200</v>
      </c>
      <c r="F8759">
        <v>9.8416289592760206E-2</v>
      </c>
      <c r="G8759">
        <v>68</v>
      </c>
    </row>
    <row r="8760" spans="1:7" x14ac:dyDescent="0.25">
      <c r="A8760">
        <v>33042</v>
      </c>
      <c r="B8760" t="s">
        <v>3358</v>
      </c>
      <c r="C8760" t="s">
        <v>3212</v>
      </c>
      <c r="D8760" t="s">
        <v>3357</v>
      </c>
      <c r="E8760">
        <v>599100</v>
      </c>
      <c r="F8760">
        <v>7.3078989790435298E-2</v>
      </c>
      <c r="G8760">
        <v>133</v>
      </c>
    </row>
    <row r="8761" spans="1:7" x14ac:dyDescent="0.25">
      <c r="A8761">
        <v>36079</v>
      </c>
      <c r="B8761" t="s">
        <v>515</v>
      </c>
      <c r="C8761" t="s">
        <v>3568</v>
      </c>
      <c r="D8761" t="s">
        <v>515</v>
      </c>
      <c r="E8761">
        <v>153400</v>
      </c>
      <c r="F8761">
        <v>1.72413793103448E-2</v>
      </c>
      <c r="G8761">
        <v>112</v>
      </c>
    </row>
    <row r="8762" spans="1:7" x14ac:dyDescent="0.25">
      <c r="A8762">
        <v>77995</v>
      </c>
      <c r="B8762" t="s">
        <v>8516</v>
      </c>
      <c r="C8762" t="s">
        <v>6396</v>
      </c>
      <c r="E8762">
        <v>88700</v>
      </c>
      <c r="F8762">
        <v>5.66893424036281E-3</v>
      </c>
      <c r="G8762">
        <v>0</v>
      </c>
    </row>
    <row r="8763" spans="1:7" x14ac:dyDescent="0.25">
      <c r="A8763">
        <v>38382</v>
      </c>
      <c r="B8763" t="s">
        <v>1025</v>
      </c>
      <c r="C8763" t="s">
        <v>3692</v>
      </c>
      <c r="E8763">
        <v>77800</v>
      </c>
      <c r="F8763">
        <v>7.7562326869806103E-2</v>
      </c>
      <c r="G8763">
        <v>86</v>
      </c>
    </row>
    <row r="8764" spans="1:7" x14ac:dyDescent="0.25">
      <c r="A8764">
        <v>73078</v>
      </c>
      <c r="B8764" t="s">
        <v>2966</v>
      </c>
      <c r="C8764" t="s">
        <v>6269</v>
      </c>
      <c r="D8764" t="s">
        <v>6295</v>
      </c>
      <c r="E8764">
        <v>222600</v>
      </c>
      <c r="F8764">
        <v>2.0164986251145701E-2</v>
      </c>
      <c r="G8764">
        <v>67</v>
      </c>
    </row>
    <row r="8765" spans="1:7" x14ac:dyDescent="0.25">
      <c r="A8765">
        <v>2743</v>
      </c>
      <c r="B8765" t="s">
        <v>397</v>
      </c>
      <c r="C8765" t="s">
        <v>106</v>
      </c>
      <c r="D8765" t="s">
        <v>8324</v>
      </c>
      <c r="E8765">
        <v>312200</v>
      </c>
      <c r="F8765">
        <v>6.19047619047619E-2</v>
      </c>
      <c r="G8765">
        <v>74</v>
      </c>
    </row>
    <row r="8766" spans="1:7" x14ac:dyDescent="0.25">
      <c r="A8766">
        <v>3249</v>
      </c>
      <c r="B8766" t="s">
        <v>483</v>
      </c>
      <c r="C8766" t="s">
        <v>444</v>
      </c>
      <c r="D8766" t="s">
        <v>482</v>
      </c>
      <c r="E8766">
        <v>265100</v>
      </c>
      <c r="F8766">
        <v>3.7573385518590997E-2</v>
      </c>
      <c r="G8766">
        <v>71.5</v>
      </c>
    </row>
    <row r="8767" spans="1:7" x14ac:dyDescent="0.25">
      <c r="A8767">
        <v>27301</v>
      </c>
      <c r="B8767" t="s">
        <v>2254</v>
      </c>
      <c r="C8767" t="s">
        <v>2564</v>
      </c>
      <c r="D8767" t="s">
        <v>8289</v>
      </c>
      <c r="E8767">
        <v>168800</v>
      </c>
      <c r="F8767">
        <v>9.0439276485788103E-2</v>
      </c>
      <c r="G8767">
        <v>67</v>
      </c>
    </row>
    <row r="8768" spans="1:7" x14ac:dyDescent="0.25">
      <c r="A8768">
        <v>32456</v>
      </c>
      <c r="B8768" t="s">
        <v>3274</v>
      </c>
      <c r="C8768" t="s">
        <v>3212</v>
      </c>
      <c r="D8768" t="s">
        <v>3262</v>
      </c>
      <c r="E8768">
        <v>240500</v>
      </c>
      <c r="F8768">
        <v>-6.4566316608323598E-2</v>
      </c>
      <c r="G8768">
        <v>110.5</v>
      </c>
    </row>
    <row r="8769" spans="1:7" x14ac:dyDescent="0.25">
      <c r="A8769">
        <v>55092</v>
      </c>
      <c r="B8769" t="s">
        <v>4876</v>
      </c>
      <c r="C8769" t="s">
        <v>5260</v>
      </c>
      <c r="D8769" t="s">
        <v>8314</v>
      </c>
      <c r="E8769">
        <v>262800</v>
      </c>
      <c r="F8769">
        <v>4.2032862055789103E-3</v>
      </c>
      <c r="G8769">
        <v>70</v>
      </c>
    </row>
    <row r="8770" spans="1:7" x14ac:dyDescent="0.25">
      <c r="A8770">
        <v>39530</v>
      </c>
      <c r="B8770" t="s">
        <v>3993</v>
      </c>
      <c r="C8770" t="s">
        <v>3932</v>
      </c>
      <c r="D8770" t="s">
        <v>8328</v>
      </c>
      <c r="E8770">
        <v>91100</v>
      </c>
      <c r="F8770">
        <v>0.115055079559364</v>
      </c>
      <c r="G8770">
        <v>86</v>
      </c>
    </row>
    <row r="8771" spans="1:7" x14ac:dyDescent="0.25">
      <c r="A8771">
        <v>46341</v>
      </c>
      <c r="B8771" t="s">
        <v>693</v>
      </c>
      <c r="C8771" t="s">
        <v>4413</v>
      </c>
      <c r="D8771" t="s">
        <v>8251</v>
      </c>
      <c r="E8771">
        <v>195700</v>
      </c>
      <c r="F8771">
        <v>5.2150537634408599E-2</v>
      </c>
      <c r="G8771">
        <v>69</v>
      </c>
    </row>
    <row r="8772" spans="1:7" x14ac:dyDescent="0.25">
      <c r="A8772">
        <v>1077</v>
      </c>
      <c r="B8772" t="s">
        <v>135</v>
      </c>
      <c r="C8772" t="s">
        <v>106</v>
      </c>
      <c r="D8772" t="s">
        <v>144</v>
      </c>
      <c r="E8772">
        <v>251000</v>
      </c>
      <c r="F8772">
        <v>6.0120240480961897E-3</v>
      </c>
      <c r="G8772">
        <v>78</v>
      </c>
    </row>
    <row r="8773" spans="1:7" x14ac:dyDescent="0.25">
      <c r="A8773">
        <v>7502</v>
      </c>
      <c r="B8773" t="s">
        <v>824</v>
      </c>
      <c r="C8773" t="s">
        <v>733</v>
      </c>
      <c r="D8773" t="s">
        <v>8250</v>
      </c>
      <c r="E8773">
        <v>272900</v>
      </c>
      <c r="F8773">
        <v>0.112969004893964</v>
      </c>
      <c r="G8773">
        <v>146</v>
      </c>
    </row>
    <row r="8774" spans="1:7" x14ac:dyDescent="0.25">
      <c r="A8774">
        <v>83316</v>
      </c>
      <c r="B8774" t="s">
        <v>6638</v>
      </c>
      <c r="C8774" t="s">
        <v>6625</v>
      </c>
      <c r="D8774" t="s">
        <v>6635</v>
      </c>
      <c r="E8774">
        <v>197400</v>
      </c>
      <c r="F8774">
        <v>0.115884680610514</v>
      </c>
      <c r="G8774">
        <v>91</v>
      </c>
    </row>
    <row r="8775" spans="1:7" x14ac:dyDescent="0.25">
      <c r="A8775">
        <v>92210</v>
      </c>
      <c r="B8775" t="s">
        <v>6973</v>
      </c>
      <c r="C8775" t="s">
        <v>99</v>
      </c>
      <c r="D8775" t="s">
        <v>8282</v>
      </c>
      <c r="E8775">
        <v>732200</v>
      </c>
      <c r="F8775">
        <v>1.65208940719145E-2</v>
      </c>
      <c r="G8775">
        <v>105</v>
      </c>
    </row>
    <row r="8776" spans="1:7" x14ac:dyDescent="0.25">
      <c r="A8776">
        <v>39577</v>
      </c>
      <c r="B8776" t="s">
        <v>8517</v>
      </c>
      <c r="C8776" t="s">
        <v>3932</v>
      </c>
      <c r="E8776">
        <v>104100</v>
      </c>
      <c r="F8776">
        <v>-6.6793893129771E-3</v>
      </c>
      <c r="G8776">
        <v>0</v>
      </c>
    </row>
    <row r="8777" spans="1:7" x14ac:dyDescent="0.25">
      <c r="A8777">
        <v>48875</v>
      </c>
      <c r="B8777" t="s">
        <v>607</v>
      </c>
      <c r="C8777" t="s">
        <v>4633</v>
      </c>
      <c r="D8777" t="s">
        <v>4756</v>
      </c>
      <c r="E8777">
        <v>169100</v>
      </c>
      <c r="F8777">
        <v>1.74488567990373E-2</v>
      </c>
      <c r="G8777">
        <v>74</v>
      </c>
    </row>
    <row r="8778" spans="1:7" x14ac:dyDescent="0.25">
      <c r="A8778">
        <v>61874</v>
      </c>
      <c r="B8778" t="s">
        <v>5751</v>
      </c>
      <c r="C8778" t="s">
        <v>5519</v>
      </c>
      <c r="D8778" t="s">
        <v>8372</v>
      </c>
      <c r="E8778">
        <v>217300</v>
      </c>
      <c r="F8778">
        <v>-5.6038227628149397E-2</v>
      </c>
      <c r="G8778">
        <v>88</v>
      </c>
    </row>
    <row r="8779" spans="1:7" x14ac:dyDescent="0.25">
      <c r="A8779">
        <v>55355</v>
      </c>
      <c r="B8779" t="s">
        <v>456</v>
      </c>
      <c r="C8779" t="s">
        <v>5260</v>
      </c>
      <c r="E8779">
        <v>144400</v>
      </c>
      <c r="F8779">
        <v>4.1847041847041799E-2</v>
      </c>
      <c r="G8779">
        <v>87</v>
      </c>
    </row>
    <row r="8780" spans="1:7" x14ac:dyDescent="0.25">
      <c r="A8780">
        <v>92320</v>
      </c>
      <c r="B8780" t="s">
        <v>6997</v>
      </c>
      <c r="C8780" t="s">
        <v>99</v>
      </c>
      <c r="D8780" t="s">
        <v>8282</v>
      </c>
      <c r="E8780">
        <v>358100</v>
      </c>
      <c r="F8780">
        <v>1.7618641659562399E-2</v>
      </c>
      <c r="G8780">
        <v>73</v>
      </c>
    </row>
    <row r="8781" spans="1:7" x14ac:dyDescent="0.25">
      <c r="A8781">
        <v>85355</v>
      </c>
      <c r="B8781" t="s">
        <v>6765</v>
      </c>
      <c r="C8781" t="s">
        <v>6743</v>
      </c>
      <c r="D8781" t="s">
        <v>8264</v>
      </c>
      <c r="E8781">
        <v>348600</v>
      </c>
      <c r="F8781">
        <v>4.9052061390310001E-2</v>
      </c>
      <c r="G8781">
        <v>71</v>
      </c>
    </row>
    <row r="8782" spans="1:7" x14ac:dyDescent="0.25">
      <c r="A8782">
        <v>12061</v>
      </c>
      <c r="B8782" t="s">
        <v>1248</v>
      </c>
      <c r="C8782" t="s">
        <v>1075</v>
      </c>
      <c r="D8782" t="s">
        <v>8320</v>
      </c>
      <c r="E8782">
        <v>249300</v>
      </c>
      <c r="F8782">
        <v>3.4869240348692397E-2</v>
      </c>
      <c r="G8782">
        <v>105</v>
      </c>
    </row>
    <row r="8783" spans="1:7" x14ac:dyDescent="0.25">
      <c r="A8783">
        <v>1588</v>
      </c>
      <c r="B8783" t="s">
        <v>210</v>
      </c>
      <c r="C8783" t="s">
        <v>106</v>
      </c>
      <c r="D8783" t="s">
        <v>222</v>
      </c>
      <c r="E8783">
        <v>293300</v>
      </c>
      <c r="F8783">
        <v>-2.7201632097925898E-3</v>
      </c>
      <c r="G8783">
        <v>82.5</v>
      </c>
    </row>
    <row r="8784" spans="1:7" x14ac:dyDescent="0.25">
      <c r="A8784">
        <v>21048</v>
      </c>
      <c r="B8784" t="s">
        <v>2186</v>
      </c>
      <c r="C8784" t="s">
        <v>101</v>
      </c>
      <c r="D8784" t="s">
        <v>8267</v>
      </c>
      <c r="E8784">
        <v>351500</v>
      </c>
      <c r="F8784">
        <v>-2.44240910352484E-2</v>
      </c>
      <c r="G8784">
        <v>81</v>
      </c>
    </row>
    <row r="8785" spans="1:7" x14ac:dyDescent="0.25">
      <c r="A8785">
        <v>38375</v>
      </c>
      <c r="B8785" t="s">
        <v>3899</v>
      </c>
      <c r="C8785" t="s">
        <v>3692</v>
      </c>
      <c r="E8785">
        <v>82500</v>
      </c>
      <c r="F8785">
        <v>0.110363391655451</v>
      </c>
      <c r="G8785">
        <v>0</v>
      </c>
    </row>
    <row r="8786" spans="1:7" x14ac:dyDescent="0.25">
      <c r="A8786">
        <v>23230</v>
      </c>
      <c r="B8786" t="s">
        <v>2422</v>
      </c>
      <c r="C8786" t="s">
        <v>2066</v>
      </c>
      <c r="D8786" t="s">
        <v>157</v>
      </c>
      <c r="E8786">
        <v>230600</v>
      </c>
      <c r="F8786">
        <v>4.3438914027149299E-2</v>
      </c>
      <c r="G8786">
        <v>60</v>
      </c>
    </row>
    <row r="8787" spans="1:7" x14ac:dyDescent="0.25">
      <c r="A8787">
        <v>48117</v>
      </c>
      <c r="B8787" t="s">
        <v>4660</v>
      </c>
      <c r="C8787" t="s">
        <v>4633</v>
      </c>
      <c r="D8787" t="s">
        <v>709</v>
      </c>
      <c r="E8787">
        <v>193200</v>
      </c>
      <c r="F8787">
        <v>7.2737368128817301E-2</v>
      </c>
      <c r="G8787">
        <v>75</v>
      </c>
    </row>
    <row r="8788" spans="1:7" x14ac:dyDescent="0.25">
      <c r="A8788">
        <v>44632</v>
      </c>
      <c r="B8788" t="s">
        <v>4291</v>
      </c>
      <c r="C8788" t="s">
        <v>4080</v>
      </c>
      <c r="D8788" t="s">
        <v>8330</v>
      </c>
      <c r="E8788">
        <v>174900</v>
      </c>
      <c r="F8788">
        <v>5.1713770294648201E-2</v>
      </c>
      <c r="G8788">
        <v>62</v>
      </c>
    </row>
    <row r="8789" spans="1:7" x14ac:dyDescent="0.25">
      <c r="A8789">
        <v>3904</v>
      </c>
      <c r="B8789" t="s">
        <v>578</v>
      </c>
      <c r="C8789" t="s">
        <v>575</v>
      </c>
      <c r="D8789" t="s">
        <v>8395</v>
      </c>
      <c r="E8789">
        <v>352700</v>
      </c>
      <c r="F8789">
        <v>2.7680652680652701E-2</v>
      </c>
      <c r="G8789">
        <v>74</v>
      </c>
    </row>
    <row r="8790" spans="1:7" x14ac:dyDescent="0.25">
      <c r="A8790">
        <v>80640</v>
      </c>
      <c r="B8790" t="s">
        <v>6511</v>
      </c>
      <c r="C8790" t="s">
        <v>6509</v>
      </c>
      <c r="D8790" t="s">
        <v>8274</v>
      </c>
      <c r="E8790">
        <v>375700</v>
      </c>
      <c r="F8790">
        <v>2.9879385964912301E-2</v>
      </c>
      <c r="G8790">
        <v>54</v>
      </c>
    </row>
    <row r="8791" spans="1:7" x14ac:dyDescent="0.25">
      <c r="A8791">
        <v>86429</v>
      </c>
      <c r="B8791" t="s">
        <v>6814</v>
      </c>
      <c r="C8791" t="s">
        <v>6743</v>
      </c>
      <c r="D8791" t="s">
        <v>8385</v>
      </c>
      <c r="E8791">
        <v>260300</v>
      </c>
      <c r="F8791">
        <v>6.6803278688524606E-2</v>
      </c>
      <c r="G8791">
        <v>138</v>
      </c>
    </row>
    <row r="8792" spans="1:7" x14ac:dyDescent="0.25">
      <c r="A8792">
        <v>31408</v>
      </c>
      <c r="B8792" t="s">
        <v>1147</v>
      </c>
      <c r="C8792" t="s">
        <v>2990</v>
      </c>
      <c r="D8792" t="s">
        <v>3176</v>
      </c>
      <c r="E8792">
        <v>102900</v>
      </c>
      <c r="F8792">
        <v>0.21344339622641501</v>
      </c>
      <c r="G8792">
        <v>83</v>
      </c>
    </row>
    <row r="8793" spans="1:7" x14ac:dyDescent="0.25">
      <c r="A8793">
        <v>46613</v>
      </c>
      <c r="B8793" t="s">
        <v>4491</v>
      </c>
      <c r="C8793" t="s">
        <v>4413</v>
      </c>
      <c r="D8793" t="s">
        <v>8397</v>
      </c>
      <c r="E8793">
        <v>54900</v>
      </c>
      <c r="F8793">
        <v>5.1724137931034503E-2</v>
      </c>
      <c r="G8793">
        <v>0</v>
      </c>
    </row>
    <row r="8794" spans="1:7" x14ac:dyDescent="0.25">
      <c r="A8794">
        <v>92610</v>
      </c>
      <c r="B8794" t="s">
        <v>5535</v>
      </c>
      <c r="C8794" t="s">
        <v>99</v>
      </c>
      <c r="D8794" t="s">
        <v>8256</v>
      </c>
      <c r="E8794">
        <v>751400</v>
      </c>
      <c r="F8794">
        <v>-1.46179401993355E-3</v>
      </c>
      <c r="G8794">
        <v>63.5</v>
      </c>
    </row>
    <row r="8795" spans="1:7" x14ac:dyDescent="0.25">
      <c r="A8795">
        <v>7114</v>
      </c>
      <c r="B8795" t="s">
        <v>786</v>
      </c>
      <c r="C8795" t="s">
        <v>733</v>
      </c>
      <c r="D8795" t="s">
        <v>8250</v>
      </c>
      <c r="E8795">
        <v>314100</v>
      </c>
      <c r="F8795">
        <v>5.6153328850033601E-2</v>
      </c>
      <c r="G8795">
        <v>130</v>
      </c>
    </row>
    <row r="8796" spans="1:7" x14ac:dyDescent="0.25">
      <c r="A8796">
        <v>93428</v>
      </c>
      <c r="B8796" t="s">
        <v>1653</v>
      </c>
      <c r="C8796" t="s">
        <v>99</v>
      </c>
      <c r="D8796" t="s">
        <v>8360</v>
      </c>
      <c r="E8796">
        <v>739300</v>
      </c>
      <c r="F8796">
        <v>2.5665926748057701E-2</v>
      </c>
      <c r="G8796">
        <v>73</v>
      </c>
    </row>
    <row r="8797" spans="1:7" x14ac:dyDescent="0.25">
      <c r="A8797">
        <v>28207</v>
      </c>
      <c r="B8797" t="s">
        <v>648</v>
      </c>
      <c r="C8797" t="s">
        <v>2564</v>
      </c>
      <c r="D8797" t="s">
        <v>8258</v>
      </c>
      <c r="E8797">
        <v>937200</v>
      </c>
      <c r="F8797">
        <v>6.0540907547810302E-2</v>
      </c>
      <c r="G8797">
        <v>81</v>
      </c>
    </row>
    <row r="8798" spans="1:7" x14ac:dyDescent="0.25">
      <c r="A8798">
        <v>77565</v>
      </c>
      <c r="B8798" t="s">
        <v>6491</v>
      </c>
      <c r="C8798" t="s">
        <v>6396</v>
      </c>
      <c r="D8798" t="s">
        <v>8252</v>
      </c>
      <c r="E8798">
        <v>290500</v>
      </c>
      <c r="F8798">
        <v>5.8864265927977798E-3</v>
      </c>
      <c r="G8798">
        <v>65</v>
      </c>
    </row>
    <row r="8799" spans="1:7" x14ac:dyDescent="0.25">
      <c r="A8799">
        <v>7419</v>
      </c>
      <c r="B8799" t="s">
        <v>801</v>
      </c>
      <c r="C8799" t="s">
        <v>733</v>
      </c>
      <c r="D8799" t="s">
        <v>8250</v>
      </c>
      <c r="E8799">
        <v>217800</v>
      </c>
      <c r="F8799">
        <v>4.8123195380173199E-2</v>
      </c>
      <c r="G8799">
        <v>126</v>
      </c>
    </row>
    <row r="8800" spans="1:7" x14ac:dyDescent="0.25">
      <c r="A8800">
        <v>32446</v>
      </c>
      <c r="B8800" t="s">
        <v>3273</v>
      </c>
      <c r="C8800" t="s">
        <v>3212</v>
      </c>
      <c r="E8800">
        <v>129200</v>
      </c>
      <c r="F8800">
        <v>2.78440731901352E-2</v>
      </c>
      <c r="G8800">
        <v>0</v>
      </c>
    </row>
    <row r="8801" spans="1:7" x14ac:dyDescent="0.25">
      <c r="A8801">
        <v>39170</v>
      </c>
      <c r="B8801" t="s">
        <v>3973</v>
      </c>
      <c r="C8801" t="s">
        <v>3932</v>
      </c>
      <c r="D8801" t="s">
        <v>557</v>
      </c>
      <c r="E8801">
        <v>196500</v>
      </c>
      <c r="F8801">
        <v>5.7588805166846099E-2</v>
      </c>
      <c r="G8801">
        <v>93</v>
      </c>
    </row>
    <row r="8802" spans="1:7" x14ac:dyDescent="0.25">
      <c r="A8802">
        <v>52802</v>
      </c>
      <c r="B8802" t="s">
        <v>3473</v>
      </c>
      <c r="C8802" t="s">
        <v>4942</v>
      </c>
      <c r="D8802" t="s">
        <v>8334</v>
      </c>
      <c r="E8802">
        <v>72400</v>
      </c>
      <c r="F8802">
        <v>6.4705882352941196E-2</v>
      </c>
      <c r="G8802">
        <v>62.5</v>
      </c>
    </row>
    <row r="8803" spans="1:7" x14ac:dyDescent="0.25">
      <c r="A8803">
        <v>37186</v>
      </c>
      <c r="B8803" t="s">
        <v>516</v>
      </c>
      <c r="C8803" t="s">
        <v>3692</v>
      </c>
      <c r="D8803" t="s">
        <v>8255</v>
      </c>
      <c r="E8803">
        <v>122400</v>
      </c>
      <c r="F8803">
        <v>9.6774193548387094E-2</v>
      </c>
      <c r="G8803">
        <v>62</v>
      </c>
    </row>
    <row r="8804" spans="1:7" x14ac:dyDescent="0.25">
      <c r="A8804">
        <v>47012</v>
      </c>
      <c r="B8804" t="s">
        <v>4349</v>
      </c>
      <c r="C8804" t="s">
        <v>4413</v>
      </c>
      <c r="E8804">
        <v>160600</v>
      </c>
      <c r="F8804">
        <v>9.4280326838466402E-3</v>
      </c>
      <c r="G8804">
        <v>0</v>
      </c>
    </row>
    <row r="8805" spans="1:7" x14ac:dyDescent="0.25">
      <c r="A8805">
        <v>67152</v>
      </c>
      <c r="B8805" t="s">
        <v>3410</v>
      </c>
      <c r="C8805" t="s">
        <v>5958</v>
      </c>
      <c r="D8805" t="s">
        <v>6031</v>
      </c>
      <c r="E8805">
        <v>70100</v>
      </c>
      <c r="F8805">
        <v>5.5722891566265101E-2</v>
      </c>
      <c r="G8805">
        <v>61</v>
      </c>
    </row>
    <row r="8806" spans="1:7" x14ac:dyDescent="0.25">
      <c r="A8806">
        <v>11518</v>
      </c>
      <c r="B8806" t="s">
        <v>1146</v>
      </c>
      <c r="C8806" t="s">
        <v>1075</v>
      </c>
      <c r="D8806" t="s">
        <v>8250</v>
      </c>
      <c r="E8806">
        <v>509200</v>
      </c>
      <c r="F8806">
        <v>2.1464393179538601E-2</v>
      </c>
      <c r="G8806">
        <v>134</v>
      </c>
    </row>
    <row r="8807" spans="1:7" x14ac:dyDescent="0.25">
      <c r="A8807">
        <v>30536</v>
      </c>
      <c r="B8807" t="s">
        <v>3091</v>
      </c>
      <c r="C8807" t="s">
        <v>2990</v>
      </c>
      <c r="E8807">
        <v>228300</v>
      </c>
      <c r="F8807">
        <v>8.9737470167064404E-2</v>
      </c>
      <c r="G8807">
        <v>76</v>
      </c>
    </row>
    <row r="8808" spans="1:7" x14ac:dyDescent="0.25">
      <c r="A8808">
        <v>1450</v>
      </c>
      <c r="B8808" t="s">
        <v>184</v>
      </c>
      <c r="C8808" t="s">
        <v>106</v>
      </c>
      <c r="D8808" t="s">
        <v>8271</v>
      </c>
      <c r="E8808">
        <v>479700</v>
      </c>
      <c r="F8808">
        <v>3.5621761658031097E-2</v>
      </c>
      <c r="G8808">
        <v>75</v>
      </c>
    </row>
    <row r="8809" spans="1:7" x14ac:dyDescent="0.25">
      <c r="A8809">
        <v>29728</v>
      </c>
      <c r="B8809" t="s">
        <v>9410</v>
      </c>
      <c r="C8809" t="s">
        <v>2868</v>
      </c>
      <c r="E8809">
        <v>103300</v>
      </c>
      <c r="F8809">
        <v>-2.54716981132075E-2</v>
      </c>
      <c r="G8809">
        <v>0</v>
      </c>
    </row>
    <row r="8810" spans="1:7" x14ac:dyDescent="0.25">
      <c r="A8810">
        <v>92408</v>
      </c>
      <c r="B8810" t="s">
        <v>7013</v>
      </c>
      <c r="C8810" t="s">
        <v>99</v>
      </c>
      <c r="D8810" t="s">
        <v>8282</v>
      </c>
      <c r="E8810">
        <v>279000</v>
      </c>
      <c r="F8810">
        <v>7.8469269424043295E-2</v>
      </c>
      <c r="G8810">
        <v>65</v>
      </c>
    </row>
    <row r="8811" spans="1:7" x14ac:dyDescent="0.25">
      <c r="A8811">
        <v>41472</v>
      </c>
      <c r="B8811" t="s">
        <v>4120</v>
      </c>
      <c r="C8811" t="s">
        <v>4016</v>
      </c>
      <c r="E8811">
        <v>96800</v>
      </c>
      <c r="F8811">
        <v>0.10250569476082</v>
      </c>
      <c r="G8811">
        <v>0</v>
      </c>
    </row>
    <row r="8812" spans="1:7" x14ac:dyDescent="0.25">
      <c r="A8812">
        <v>97383</v>
      </c>
      <c r="B8812" t="s">
        <v>7466</v>
      </c>
      <c r="C8812" t="s">
        <v>7409</v>
      </c>
      <c r="D8812" t="s">
        <v>288</v>
      </c>
      <c r="E8812">
        <v>291200</v>
      </c>
      <c r="F8812">
        <v>9.2273068267066799E-2</v>
      </c>
      <c r="G8812">
        <v>54</v>
      </c>
    </row>
    <row r="8813" spans="1:7" x14ac:dyDescent="0.25">
      <c r="A8813">
        <v>76367</v>
      </c>
      <c r="B8813" t="s">
        <v>8518</v>
      </c>
      <c r="C8813" t="s">
        <v>6396</v>
      </c>
      <c r="D8813" t="s">
        <v>6473</v>
      </c>
      <c r="E8813">
        <v>95400</v>
      </c>
      <c r="F8813">
        <v>9.6551724137931005E-2</v>
      </c>
      <c r="G8813">
        <v>0</v>
      </c>
    </row>
    <row r="8814" spans="1:7" x14ac:dyDescent="0.25">
      <c r="A8814">
        <v>16441</v>
      </c>
      <c r="B8814" t="s">
        <v>920</v>
      </c>
      <c r="C8814" t="s">
        <v>1538</v>
      </c>
      <c r="D8814" t="s">
        <v>1710</v>
      </c>
      <c r="E8814">
        <v>162100</v>
      </c>
      <c r="F8814">
        <v>1.8216080402010001E-2</v>
      </c>
      <c r="G8814">
        <v>91</v>
      </c>
    </row>
    <row r="8815" spans="1:7" x14ac:dyDescent="0.25">
      <c r="A8815">
        <v>60464</v>
      </c>
      <c r="B8815" t="s">
        <v>5634</v>
      </c>
      <c r="C8815" t="s">
        <v>5519</v>
      </c>
      <c r="D8815" t="s">
        <v>8251</v>
      </c>
      <c r="E8815">
        <v>354100</v>
      </c>
      <c r="F8815">
        <v>4.1776993233303902E-2</v>
      </c>
      <c r="G8815">
        <v>86</v>
      </c>
    </row>
    <row r="8816" spans="1:7" x14ac:dyDescent="0.25">
      <c r="A8816">
        <v>80125</v>
      </c>
      <c r="B8816" t="s">
        <v>6523</v>
      </c>
      <c r="C8816" t="s">
        <v>6509</v>
      </c>
      <c r="D8816" t="s">
        <v>8274</v>
      </c>
      <c r="E8816">
        <v>487200</v>
      </c>
      <c r="F8816">
        <v>4.8869752421959102E-2</v>
      </c>
      <c r="G8816">
        <v>61</v>
      </c>
    </row>
    <row r="8817" spans="1:7" x14ac:dyDescent="0.25">
      <c r="A8817">
        <v>23120</v>
      </c>
      <c r="B8817" t="s">
        <v>2410</v>
      </c>
      <c r="C8817" t="s">
        <v>2066</v>
      </c>
      <c r="D8817" t="s">
        <v>157</v>
      </c>
      <c r="E8817">
        <v>411900</v>
      </c>
      <c r="F8817">
        <v>2.0312112955164701E-2</v>
      </c>
      <c r="G8817">
        <v>97</v>
      </c>
    </row>
    <row r="8818" spans="1:7" x14ac:dyDescent="0.25">
      <c r="A8818">
        <v>30622</v>
      </c>
      <c r="B8818" t="s">
        <v>3112</v>
      </c>
      <c r="C8818" t="s">
        <v>2990</v>
      </c>
      <c r="D8818" t="s">
        <v>8335</v>
      </c>
      <c r="E8818">
        <v>265900</v>
      </c>
      <c r="F8818">
        <v>0.113484087102178</v>
      </c>
      <c r="G8818">
        <v>85</v>
      </c>
    </row>
    <row r="8819" spans="1:7" x14ac:dyDescent="0.25">
      <c r="A8819">
        <v>35476</v>
      </c>
      <c r="B8819" t="s">
        <v>3612</v>
      </c>
      <c r="C8819" t="s">
        <v>3568</v>
      </c>
      <c r="D8819" t="s">
        <v>3608</v>
      </c>
      <c r="E8819">
        <v>126500</v>
      </c>
      <c r="F8819">
        <v>5.9463986599665002E-2</v>
      </c>
      <c r="G8819">
        <v>62</v>
      </c>
    </row>
    <row r="8820" spans="1:7" x14ac:dyDescent="0.25">
      <c r="A8820">
        <v>48015</v>
      </c>
      <c r="B8820" t="s">
        <v>4636</v>
      </c>
      <c r="C8820" t="s">
        <v>4633</v>
      </c>
      <c r="D8820" t="s">
        <v>8278</v>
      </c>
      <c r="E8820">
        <v>112400</v>
      </c>
      <c r="F8820">
        <v>0.13420787083753799</v>
      </c>
      <c r="G8820">
        <v>65</v>
      </c>
    </row>
    <row r="8821" spans="1:7" x14ac:dyDescent="0.25">
      <c r="A8821">
        <v>97351</v>
      </c>
      <c r="B8821" t="s">
        <v>1597</v>
      </c>
      <c r="C8821" t="s">
        <v>7409</v>
      </c>
      <c r="D8821" t="s">
        <v>288</v>
      </c>
      <c r="E8821">
        <v>262500</v>
      </c>
      <c r="F8821">
        <v>9.3294460641399402E-2</v>
      </c>
      <c r="G8821">
        <v>61.5</v>
      </c>
    </row>
    <row r="8822" spans="1:7" x14ac:dyDescent="0.25">
      <c r="A8822">
        <v>98402</v>
      </c>
      <c r="B8822" t="s">
        <v>7605</v>
      </c>
      <c r="C8822" t="s">
        <v>7521</v>
      </c>
      <c r="D8822" t="s">
        <v>8268</v>
      </c>
      <c r="E8822">
        <v>336900</v>
      </c>
      <c r="F8822">
        <v>5.7106997176027602E-2</v>
      </c>
      <c r="G8822">
        <v>47</v>
      </c>
    </row>
    <row r="8823" spans="1:7" x14ac:dyDescent="0.25">
      <c r="A8823">
        <v>7452</v>
      </c>
      <c r="B8823" t="s">
        <v>814</v>
      </c>
      <c r="C8823" t="s">
        <v>733</v>
      </c>
      <c r="D8823" t="s">
        <v>8250</v>
      </c>
      <c r="E8823">
        <v>640500</v>
      </c>
      <c r="F8823">
        <v>2.03919069619245E-2</v>
      </c>
      <c r="G8823">
        <v>104.5</v>
      </c>
    </row>
    <row r="8824" spans="1:7" x14ac:dyDescent="0.25">
      <c r="A8824">
        <v>78252</v>
      </c>
      <c r="B8824" t="s">
        <v>3440</v>
      </c>
      <c r="C8824" t="s">
        <v>6396</v>
      </c>
      <c r="D8824" t="s">
        <v>8257</v>
      </c>
      <c r="E8824">
        <v>174400</v>
      </c>
      <c r="F8824">
        <v>6.0182370820668699E-2</v>
      </c>
      <c r="G8824">
        <v>73</v>
      </c>
    </row>
    <row r="8825" spans="1:7" x14ac:dyDescent="0.25">
      <c r="A8825">
        <v>8835</v>
      </c>
      <c r="B8825" t="s">
        <v>422</v>
      </c>
      <c r="C8825" t="s">
        <v>733</v>
      </c>
      <c r="D8825" t="s">
        <v>8250</v>
      </c>
      <c r="E8825">
        <v>257300</v>
      </c>
      <c r="F8825">
        <v>7.0299500831946707E-2</v>
      </c>
      <c r="G8825">
        <v>99</v>
      </c>
    </row>
    <row r="8826" spans="1:7" x14ac:dyDescent="0.25">
      <c r="A8826">
        <v>21795</v>
      </c>
      <c r="B8826" t="s">
        <v>1824</v>
      </c>
      <c r="C8826" t="s">
        <v>101</v>
      </c>
      <c r="D8826" t="s">
        <v>8291</v>
      </c>
      <c r="E8826">
        <v>204700</v>
      </c>
      <c r="F8826">
        <v>-1.01547388781431E-2</v>
      </c>
      <c r="G8826">
        <v>93</v>
      </c>
    </row>
    <row r="8827" spans="1:7" x14ac:dyDescent="0.25">
      <c r="A8827">
        <v>35179</v>
      </c>
      <c r="B8827" t="s">
        <v>3599</v>
      </c>
      <c r="C8827" t="s">
        <v>3568</v>
      </c>
      <c r="D8827" t="s">
        <v>1721</v>
      </c>
      <c r="E8827">
        <v>133700</v>
      </c>
      <c r="F8827">
        <v>1.98321891685736E-2</v>
      </c>
      <c r="G8827">
        <v>87</v>
      </c>
    </row>
    <row r="8828" spans="1:7" x14ac:dyDescent="0.25">
      <c r="A8828">
        <v>1220</v>
      </c>
      <c r="B8828" t="s">
        <v>148</v>
      </c>
      <c r="C8828" t="s">
        <v>106</v>
      </c>
      <c r="D8828" t="s">
        <v>146</v>
      </c>
      <c r="E8828">
        <v>147000</v>
      </c>
      <c r="F8828">
        <v>5.1502145922746802E-2</v>
      </c>
      <c r="G8828">
        <v>94</v>
      </c>
    </row>
    <row r="8829" spans="1:7" x14ac:dyDescent="0.25">
      <c r="A8829">
        <v>32132</v>
      </c>
      <c r="B8829" t="s">
        <v>742</v>
      </c>
      <c r="C8829" t="s">
        <v>3212</v>
      </c>
      <c r="D8829" t="s">
        <v>8295</v>
      </c>
      <c r="E8829">
        <v>173700</v>
      </c>
      <c r="F8829">
        <v>0.10285714285714299</v>
      </c>
      <c r="G8829">
        <v>95</v>
      </c>
    </row>
    <row r="8830" spans="1:7" x14ac:dyDescent="0.25">
      <c r="A8830">
        <v>72730</v>
      </c>
      <c r="B8830" t="s">
        <v>1482</v>
      </c>
      <c r="C8830" t="s">
        <v>6206</v>
      </c>
      <c r="D8830" t="s">
        <v>8340</v>
      </c>
      <c r="E8830">
        <v>191100</v>
      </c>
      <c r="F8830">
        <v>9.1999999999999998E-2</v>
      </c>
      <c r="G8830">
        <v>60</v>
      </c>
    </row>
    <row r="8831" spans="1:7" x14ac:dyDescent="0.25">
      <c r="A8831">
        <v>2494</v>
      </c>
      <c r="B8831" t="s">
        <v>359</v>
      </c>
      <c r="C8831" t="s">
        <v>106</v>
      </c>
      <c r="D8831" t="s">
        <v>8271</v>
      </c>
      <c r="E8831">
        <v>828500</v>
      </c>
      <c r="F8831">
        <v>-5.16330451488953E-3</v>
      </c>
      <c r="G8831">
        <v>73.5</v>
      </c>
    </row>
    <row r="8832" spans="1:7" x14ac:dyDescent="0.25">
      <c r="A8832">
        <v>6710</v>
      </c>
      <c r="B8832" t="s">
        <v>664</v>
      </c>
      <c r="C8832" t="s">
        <v>678</v>
      </c>
      <c r="D8832" t="s">
        <v>8313</v>
      </c>
      <c r="E8832">
        <v>138300</v>
      </c>
      <c r="F8832">
        <v>0.18407534246575299</v>
      </c>
      <c r="G8832">
        <v>87</v>
      </c>
    </row>
    <row r="8833" spans="1:7" x14ac:dyDescent="0.25">
      <c r="A8833">
        <v>5156</v>
      </c>
      <c r="B8833" t="s">
        <v>144</v>
      </c>
      <c r="C8833" t="s">
        <v>641</v>
      </c>
      <c r="D8833" t="s">
        <v>8477</v>
      </c>
      <c r="E8833">
        <v>131000</v>
      </c>
      <c r="F8833">
        <v>4.1335453100159E-2</v>
      </c>
      <c r="G8833">
        <v>121</v>
      </c>
    </row>
    <row r="8834" spans="1:7" x14ac:dyDescent="0.25">
      <c r="A8834">
        <v>25550</v>
      </c>
      <c r="B8834" t="s">
        <v>1041</v>
      </c>
      <c r="C8834" t="s">
        <v>2519</v>
      </c>
      <c r="D8834" t="s">
        <v>1041</v>
      </c>
      <c r="E8834">
        <v>81700</v>
      </c>
      <c r="F8834">
        <v>8.6419753086419693E-3</v>
      </c>
      <c r="G8834">
        <v>0</v>
      </c>
    </row>
    <row r="8835" spans="1:7" x14ac:dyDescent="0.25">
      <c r="A8835">
        <v>1863</v>
      </c>
      <c r="B8835" t="s">
        <v>250</v>
      </c>
      <c r="C8835" t="s">
        <v>106</v>
      </c>
      <c r="D8835" t="s">
        <v>8271</v>
      </c>
      <c r="E8835">
        <v>353700</v>
      </c>
      <c r="F8835">
        <v>4.9866429207480002E-2</v>
      </c>
      <c r="G8835">
        <v>57.5</v>
      </c>
    </row>
    <row r="8836" spans="1:7" x14ac:dyDescent="0.25">
      <c r="A8836">
        <v>33785</v>
      </c>
      <c r="B8836" t="s">
        <v>3464</v>
      </c>
      <c r="C8836" t="s">
        <v>3212</v>
      </c>
      <c r="D8836" t="s">
        <v>8283</v>
      </c>
      <c r="E8836">
        <v>481000</v>
      </c>
      <c r="F8836">
        <v>2.9978586723768699E-2</v>
      </c>
      <c r="G8836">
        <v>104</v>
      </c>
    </row>
    <row r="8837" spans="1:7" x14ac:dyDescent="0.25">
      <c r="A8837">
        <v>70818</v>
      </c>
      <c r="B8837" t="s">
        <v>6175</v>
      </c>
      <c r="C8837" t="s">
        <v>6091</v>
      </c>
      <c r="D8837" t="s">
        <v>6175</v>
      </c>
      <c r="E8837">
        <v>180800</v>
      </c>
      <c r="F8837">
        <v>4.0276179516685801E-2</v>
      </c>
      <c r="G8837">
        <v>81</v>
      </c>
    </row>
    <row r="8838" spans="1:7" x14ac:dyDescent="0.25">
      <c r="A8838">
        <v>7075</v>
      </c>
      <c r="B8838" t="s">
        <v>776</v>
      </c>
      <c r="C8838" t="s">
        <v>733</v>
      </c>
      <c r="D8838" t="s">
        <v>8250</v>
      </c>
      <c r="E8838">
        <v>412300</v>
      </c>
      <c r="F8838">
        <v>2.2823120813693899E-2</v>
      </c>
      <c r="G8838">
        <v>113</v>
      </c>
    </row>
    <row r="8839" spans="1:7" x14ac:dyDescent="0.25">
      <c r="A8839">
        <v>28103</v>
      </c>
      <c r="B8839" t="s">
        <v>2707</v>
      </c>
      <c r="C8839" t="s">
        <v>2564</v>
      </c>
      <c r="D8839" t="s">
        <v>8258</v>
      </c>
      <c r="E8839">
        <v>148100</v>
      </c>
      <c r="F8839">
        <v>5.2594171997157102E-2</v>
      </c>
      <c r="G8839">
        <v>67</v>
      </c>
    </row>
    <row r="8840" spans="1:7" x14ac:dyDescent="0.25">
      <c r="A8840">
        <v>97537</v>
      </c>
      <c r="B8840" t="s">
        <v>7498</v>
      </c>
      <c r="C8840" t="s">
        <v>7409</v>
      </c>
      <c r="D8840" t="s">
        <v>324</v>
      </c>
      <c r="E8840">
        <v>310200</v>
      </c>
      <c r="F8840">
        <v>6.9286452947259602E-2</v>
      </c>
      <c r="G8840">
        <v>70</v>
      </c>
    </row>
    <row r="8841" spans="1:7" x14ac:dyDescent="0.25">
      <c r="A8841">
        <v>1230</v>
      </c>
      <c r="B8841" t="s">
        <v>152</v>
      </c>
      <c r="C8841" t="s">
        <v>106</v>
      </c>
      <c r="D8841" t="s">
        <v>146</v>
      </c>
      <c r="E8841">
        <v>377900</v>
      </c>
      <c r="F8841">
        <v>5.8557359595421904E-3</v>
      </c>
      <c r="G8841">
        <v>94</v>
      </c>
    </row>
    <row r="8842" spans="1:7" x14ac:dyDescent="0.25">
      <c r="A8842">
        <v>75454</v>
      </c>
      <c r="B8842" t="s">
        <v>6435</v>
      </c>
      <c r="C8842" t="s">
        <v>6396</v>
      </c>
      <c r="D8842" t="s">
        <v>8262</v>
      </c>
      <c r="E8842">
        <v>284600</v>
      </c>
      <c r="F8842">
        <v>1.28113879003559E-2</v>
      </c>
      <c r="G8842">
        <v>64</v>
      </c>
    </row>
    <row r="8843" spans="1:7" x14ac:dyDescent="0.25">
      <c r="A8843">
        <v>7936</v>
      </c>
      <c r="B8843" t="s">
        <v>916</v>
      </c>
      <c r="C8843" t="s">
        <v>733</v>
      </c>
      <c r="D8843" t="s">
        <v>8250</v>
      </c>
      <c r="E8843">
        <v>539500</v>
      </c>
      <c r="F8843">
        <v>3.05635148042025E-2</v>
      </c>
      <c r="G8843">
        <v>103</v>
      </c>
    </row>
    <row r="8844" spans="1:7" x14ac:dyDescent="0.25">
      <c r="A8844">
        <v>75442</v>
      </c>
      <c r="B8844" t="s">
        <v>4356</v>
      </c>
      <c r="C8844" t="s">
        <v>6396</v>
      </c>
      <c r="D8844" t="s">
        <v>8262</v>
      </c>
      <c r="E8844">
        <v>226300</v>
      </c>
      <c r="F8844">
        <v>0.13150000000000001</v>
      </c>
      <c r="G8844">
        <v>66</v>
      </c>
    </row>
    <row r="8845" spans="1:7" x14ac:dyDescent="0.25">
      <c r="A8845">
        <v>19350</v>
      </c>
      <c r="B8845" t="s">
        <v>1997</v>
      </c>
      <c r="C8845" t="s">
        <v>1538</v>
      </c>
      <c r="D8845" t="s">
        <v>8293</v>
      </c>
      <c r="E8845">
        <v>391200</v>
      </c>
      <c r="F8845">
        <v>2.03442879499218E-2</v>
      </c>
      <c r="G8845">
        <v>91</v>
      </c>
    </row>
    <row r="8846" spans="1:7" x14ac:dyDescent="0.25">
      <c r="A8846">
        <v>53527</v>
      </c>
      <c r="B8846" t="s">
        <v>5115</v>
      </c>
      <c r="C8846" t="s">
        <v>5049</v>
      </c>
      <c r="D8846" t="s">
        <v>558</v>
      </c>
      <c r="E8846">
        <v>292000</v>
      </c>
      <c r="F8846">
        <v>1.28338536246965E-2</v>
      </c>
      <c r="G8846">
        <v>66</v>
      </c>
    </row>
    <row r="8847" spans="1:7" x14ac:dyDescent="0.25">
      <c r="A8847">
        <v>3235</v>
      </c>
      <c r="B8847" t="s">
        <v>300</v>
      </c>
      <c r="C8847" t="s">
        <v>444</v>
      </c>
      <c r="D8847" t="s">
        <v>230</v>
      </c>
      <c r="E8847">
        <v>188900</v>
      </c>
      <c r="F8847">
        <v>8.1901489117983894E-2</v>
      </c>
      <c r="G8847">
        <v>74</v>
      </c>
    </row>
    <row r="8848" spans="1:7" x14ac:dyDescent="0.25">
      <c r="A8848">
        <v>49461</v>
      </c>
      <c r="B8848" t="s">
        <v>1348</v>
      </c>
      <c r="C8848" t="s">
        <v>4633</v>
      </c>
      <c r="D8848" t="s">
        <v>4865</v>
      </c>
      <c r="E8848">
        <v>170500</v>
      </c>
      <c r="F8848">
        <v>1.4880952380952399E-2</v>
      </c>
      <c r="G8848">
        <v>71</v>
      </c>
    </row>
    <row r="8849" spans="1:7" x14ac:dyDescent="0.25">
      <c r="A8849">
        <v>4107</v>
      </c>
      <c r="B8849" t="s">
        <v>609</v>
      </c>
      <c r="C8849" t="s">
        <v>575</v>
      </c>
      <c r="D8849" t="s">
        <v>8395</v>
      </c>
      <c r="E8849">
        <v>468900</v>
      </c>
      <c r="F8849">
        <v>0.107725017717931</v>
      </c>
      <c r="G8849">
        <v>67</v>
      </c>
    </row>
    <row r="8850" spans="1:7" x14ac:dyDescent="0.25">
      <c r="A8850">
        <v>2493</v>
      </c>
      <c r="B8850" t="s">
        <v>360</v>
      </c>
      <c r="C8850" t="s">
        <v>106</v>
      </c>
      <c r="D8850" t="s">
        <v>8271</v>
      </c>
      <c r="E8850">
        <v>1444000</v>
      </c>
      <c r="F8850">
        <v>-2.6246719160105E-3</v>
      </c>
      <c r="G8850">
        <v>64</v>
      </c>
    </row>
    <row r="8851" spans="1:7" x14ac:dyDescent="0.25">
      <c r="A8851">
        <v>89519</v>
      </c>
      <c r="B8851" t="s">
        <v>6864</v>
      </c>
      <c r="C8851" t="s">
        <v>6849</v>
      </c>
      <c r="D8851" t="s">
        <v>6864</v>
      </c>
      <c r="E8851">
        <v>557900</v>
      </c>
      <c r="F8851">
        <v>2.1982047994138099E-2</v>
      </c>
      <c r="G8851">
        <v>80</v>
      </c>
    </row>
    <row r="8852" spans="1:7" x14ac:dyDescent="0.25">
      <c r="A8852">
        <v>20712</v>
      </c>
      <c r="B8852" t="s">
        <v>2123</v>
      </c>
      <c r="C8852" t="s">
        <v>101</v>
      </c>
      <c r="D8852" t="s">
        <v>8259</v>
      </c>
      <c r="E8852">
        <v>367800</v>
      </c>
      <c r="F8852">
        <v>-9.1594827586206906E-3</v>
      </c>
      <c r="G8852">
        <v>91</v>
      </c>
    </row>
    <row r="8853" spans="1:7" x14ac:dyDescent="0.25">
      <c r="A8853">
        <v>85012</v>
      </c>
      <c r="B8853" t="s">
        <v>2207</v>
      </c>
      <c r="C8853" t="s">
        <v>6743</v>
      </c>
      <c r="D8853" t="s">
        <v>8264</v>
      </c>
      <c r="E8853">
        <v>484400</v>
      </c>
      <c r="F8853">
        <v>3.94849785407725E-2</v>
      </c>
      <c r="G8853">
        <v>79</v>
      </c>
    </row>
    <row r="8854" spans="1:7" x14ac:dyDescent="0.25">
      <c r="A8854">
        <v>45409</v>
      </c>
      <c r="B8854" t="s">
        <v>2142</v>
      </c>
      <c r="C8854" t="s">
        <v>4080</v>
      </c>
      <c r="D8854" t="s">
        <v>2183</v>
      </c>
      <c r="E8854">
        <v>150900</v>
      </c>
      <c r="F8854">
        <v>5.3770949720670397E-2</v>
      </c>
      <c r="G8854">
        <v>60</v>
      </c>
    </row>
    <row r="8855" spans="1:7" x14ac:dyDescent="0.25">
      <c r="A8855">
        <v>15074</v>
      </c>
      <c r="B8855" t="s">
        <v>403</v>
      </c>
      <c r="C8855" t="s">
        <v>1538</v>
      </c>
      <c r="D8855" t="s">
        <v>1587</v>
      </c>
      <c r="E8855">
        <v>100900</v>
      </c>
      <c r="F8855">
        <v>-2.7000964320154301E-2</v>
      </c>
      <c r="G8855">
        <v>78</v>
      </c>
    </row>
    <row r="8856" spans="1:7" x14ac:dyDescent="0.25">
      <c r="A8856">
        <v>98327</v>
      </c>
      <c r="B8856" t="s">
        <v>7577</v>
      </c>
      <c r="C8856" t="s">
        <v>7521</v>
      </c>
      <c r="D8856" t="s">
        <v>8268</v>
      </c>
      <c r="E8856">
        <v>360600</v>
      </c>
      <c r="F8856">
        <v>7.1938168846611195E-2</v>
      </c>
      <c r="G8856">
        <v>51</v>
      </c>
    </row>
    <row r="8857" spans="1:7" x14ac:dyDescent="0.25">
      <c r="A8857">
        <v>44710</v>
      </c>
      <c r="B8857" t="s">
        <v>294</v>
      </c>
      <c r="C8857" t="s">
        <v>4080</v>
      </c>
      <c r="D8857" t="s">
        <v>8330</v>
      </c>
      <c r="E8857">
        <v>59000</v>
      </c>
      <c r="F8857">
        <v>-5.2969502407704698E-2</v>
      </c>
      <c r="G8857">
        <v>0</v>
      </c>
    </row>
    <row r="8858" spans="1:7" x14ac:dyDescent="0.25">
      <c r="A8858">
        <v>41129</v>
      </c>
      <c r="B8858" t="s">
        <v>4048</v>
      </c>
      <c r="C8858" t="s">
        <v>4016</v>
      </c>
      <c r="D8858" t="s">
        <v>8421</v>
      </c>
      <c r="E8858">
        <v>99500</v>
      </c>
      <c r="F8858">
        <v>-5.0000000000000001E-3</v>
      </c>
      <c r="G8858">
        <v>108</v>
      </c>
    </row>
    <row r="8859" spans="1:7" x14ac:dyDescent="0.25">
      <c r="A8859">
        <v>94925</v>
      </c>
      <c r="B8859" t="s">
        <v>7212</v>
      </c>
      <c r="C8859" t="s">
        <v>99</v>
      </c>
      <c r="D8859" t="s">
        <v>8253</v>
      </c>
      <c r="E8859">
        <v>1348000</v>
      </c>
      <c r="F8859">
        <v>-1.7134524243529001E-2</v>
      </c>
      <c r="G8859">
        <v>46</v>
      </c>
    </row>
    <row r="8860" spans="1:7" x14ac:dyDescent="0.25">
      <c r="A8860">
        <v>36322</v>
      </c>
      <c r="B8860" t="s">
        <v>2450</v>
      </c>
      <c r="C8860" t="s">
        <v>3568</v>
      </c>
      <c r="D8860" t="s">
        <v>5949</v>
      </c>
      <c r="E8860">
        <v>91000</v>
      </c>
      <c r="F8860">
        <v>-2.3605150214592301E-2</v>
      </c>
      <c r="G8860">
        <v>0</v>
      </c>
    </row>
    <row r="8861" spans="1:7" x14ac:dyDescent="0.25">
      <c r="A8861">
        <v>74434</v>
      </c>
      <c r="B8861" t="s">
        <v>6361</v>
      </c>
      <c r="C8861" t="s">
        <v>6269</v>
      </c>
      <c r="D8861" t="s">
        <v>6353</v>
      </c>
      <c r="E8861">
        <v>117100</v>
      </c>
      <c r="F8861">
        <v>6.06884057971014E-2</v>
      </c>
      <c r="G8861">
        <v>76</v>
      </c>
    </row>
    <row r="8862" spans="1:7" x14ac:dyDescent="0.25">
      <c r="A8862">
        <v>11713</v>
      </c>
      <c r="B8862" t="s">
        <v>1174</v>
      </c>
      <c r="C8862" t="s">
        <v>1075</v>
      </c>
      <c r="D8862" t="s">
        <v>8250</v>
      </c>
      <c r="E8862">
        <v>318200</v>
      </c>
      <c r="F8862">
        <v>4.5335085413928999E-2</v>
      </c>
      <c r="G8862">
        <v>111</v>
      </c>
    </row>
    <row r="8863" spans="1:7" x14ac:dyDescent="0.25">
      <c r="A8863">
        <v>75657</v>
      </c>
      <c r="B8863" t="s">
        <v>522</v>
      </c>
      <c r="C8863" t="s">
        <v>6396</v>
      </c>
      <c r="E8863">
        <v>112400</v>
      </c>
      <c r="F8863">
        <v>-9.6916299559471394E-3</v>
      </c>
      <c r="G8863">
        <v>0</v>
      </c>
    </row>
    <row r="8864" spans="1:7" x14ac:dyDescent="0.25">
      <c r="A8864">
        <v>5753</v>
      </c>
      <c r="B8864" t="s">
        <v>671</v>
      </c>
      <c r="C8864" t="s">
        <v>641</v>
      </c>
      <c r="E8864">
        <v>263500</v>
      </c>
      <c r="F8864">
        <v>3.65853658536585E-2</v>
      </c>
      <c r="G8864">
        <v>97.5</v>
      </c>
    </row>
    <row r="8865" spans="1:7" x14ac:dyDescent="0.25">
      <c r="A8865">
        <v>33182</v>
      </c>
      <c r="B8865" t="s">
        <v>3384</v>
      </c>
      <c r="C8865" t="s">
        <v>3212</v>
      </c>
      <c r="D8865" t="s">
        <v>8265</v>
      </c>
      <c r="E8865">
        <v>364200</v>
      </c>
      <c r="F8865">
        <v>1.3637628722516001E-2</v>
      </c>
      <c r="G8865">
        <v>86</v>
      </c>
    </row>
    <row r="8866" spans="1:7" x14ac:dyDescent="0.25">
      <c r="A8866">
        <v>28694</v>
      </c>
      <c r="B8866" t="s">
        <v>2829</v>
      </c>
      <c r="C8866" t="s">
        <v>2564</v>
      </c>
      <c r="E8866">
        <v>161900</v>
      </c>
      <c r="F8866">
        <v>5.6099151989562897E-2</v>
      </c>
      <c r="G8866">
        <v>88.5</v>
      </c>
    </row>
    <row r="8867" spans="1:7" x14ac:dyDescent="0.25">
      <c r="A8867">
        <v>30607</v>
      </c>
      <c r="B8867" t="s">
        <v>1238</v>
      </c>
      <c r="C8867" t="s">
        <v>2990</v>
      </c>
      <c r="D8867" t="s">
        <v>8335</v>
      </c>
      <c r="E8867">
        <v>147700</v>
      </c>
      <c r="F8867">
        <v>9.6510764662212298E-2</v>
      </c>
      <c r="G8867">
        <v>56.5</v>
      </c>
    </row>
    <row r="8868" spans="1:7" x14ac:dyDescent="0.25">
      <c r="A8868">
        <v>4096</v>
      </c>
      <c r="B8868" t="s">
        <v>385</v>
      </c>
      <c r="C8868" t="s">
        <v>575</v>
      </c>
      <c r="D8868" t="s">
        <v>8395</v>
      </c>
      <c r="E8868">
        <v>428600</v>
      </c>
      <c r="F8868">
        <v>4.18084589207584E-2</v>
      </c>
      <c r="G8868">
        <v>67</v>
      </c>
    </row>
    <row r="8869" spans="1:7" x14ac:dyDescent="0.25">
      <c r="A8869">
        <v>70812</v>
      </c>
      <c r="B8869" t="s">
        <v>6175</v>
      </c>
      <c r="C8869" t="s">
        <v>6091</v>
      </c>
      <c r="D8869" t="s">
        <v>6175</v>
      </c>
      <c r="E8869">
        <v>72300</v>
      </c>
      <c r="F8869">
        <v>-4.7430830039525702E-2</v>
      </c>
      <c r="G8869">
        <v>81</v>
      </c>
    </row>
    <row r="8870" spans="1:7" x14ac:dyDescent="0.25">
      <c r="A8870">
        <v>10589</v>
      </c>
      <c r="B8870" t="s">
        <v>1076</v>
      </c>
      <c r="C8870" t="s">
        <v>1075</v>
      </c>
      <c r="D8870" t="s">
        <v>8250</v>
      </c>
      <c r="E8870">
        <v>448000</v>
      </c>
      <c r="F8870">
        <v>2.58758873368445E-2</v>
      </c>
      <c r="G8870">
        <v>108</v>
      </c>
    </row>
    <row r="8871" spans="1:7" x14ac:dyDescent="0.25">
      <c r="A8871">
        <v>29927</v>
      </c>
      <c r="B8871" t="s">
        <v>2986</v>
      </c>
      <c r="C8871" t="s">
        <v>2868</v>
      </c>
      <c r="D8871" t="s">
        <v>8338</v>
      </c>
      <c r="E8871">
        <v>128800</v>
      </c>
      <c r="F8871">
        <v>6.7993366500829197E-2</v>
      </c>
      <c r="G8871">
        <v>84</v>
      </c>
    </row>
    <row r="8872" spans="1:7" x14ac:dyDescent="0.25">
      <c r="A8872">
        <v>29006</v>
      </c>
      <c r="B8872" t="s">
        <v>2869</v>
      </c>
      <c r="C8872" t="s">
        <v>2868</v>
      </c>
      <c r="D8872" t="s">
        <v>1800</v>
      </c>
      <c r="E8872">
        <v>78900</v>
      </c>
      <c r="F8872">
        <v>-8.7939698492462293E-3</v>
      </c>
      <c r="G8872">
        <v>71</v>
      </c>
    </row>
    <row r="8873" spans="1:7" x14ac:dyDescent="0.25">
      <c r="A8873">
        <v>81211</v>
      </c>
      <c r="B8873" t="s">
        <v>6583</v>
      </c>
      <c r="C8873" t="s">
        <v>6509</v>
      </c>
      <c r="E8873">
        <v>372700</v>
      </c>
      <c r="F8873">
        <v>9.1681312243702406E-2</v>
      </c>
      <c r="G8873">
        <v>108</v>
      </c>
    </row>
    <row r="8874" spans="1:7" x14ac:dyDescent="0.25">
      <c r="A8874">
        <v>18651</v>
      </c>
      <c r="B8874" t="s">
        <v>344</v>
      </c>
      <c r="C8874" t="s">
        <v>1538</v>
      </c>
      <c r="D8874" t="s">
        <v>8358</v>
      </c>
      <c r="E8874">
        <v>52700</v>
      </c>
      <c r="F8874">
        <v>-1.86219739292365E-2</v>
      </c>
      <c r="G8874">
        <v>98</v>
      </c>
    </row>
    <row r="8875" spans="1:7" x14ac:dyDescent="0.25">
      <c r="A8875">
        <v>1475</v>
      </c>
      <c r="B8875" t="s">
        <v>193</v>
      </c>
      <c r="C8875" t="s">
        <v>106</v>
      </c>
      <c r="D8875" t="s">
        <v>222</v>
      </c>
      <c r="E8875">
        <v>220700</v>
      </c>
      <c r="F8875">
        <v>7.0320077594568403E-2</v>
      </c>
      <c r="G8875">
        <v>79</v>
      </c>
    </row>
    <row r="8876" spans="1:7" x14ac:dyDescent="0.25">
      <c r="A8876">
        <v>8083</v>
      </c>
      <c r="B8876" t="s">
        <v>963</v>
      </c>
      <c r="C8876" t="s">
        <v>733</v>
      </c>
      <c r="D8876" t="s">
        <v>8293</v>
      </c>
      <c r="E8876">
        <v>180200</v>
      </c>
      <c r="F8876">
        <v>1.5211267605633801E-2</v>
      </c>
      <c r="G8876">
        <v>143</v>
      </c>
    </row>
    <row r="8877" spans="1:7" x14ac:dyDescent="0.25">
      <c r="A8877">
        <v>1966</v>
      </c>
      <c r="B8877" t="s">
        <v>286</v>
      </c>
      <c r="C8877" t="s">
        <v>106</v>
      </c>
      <c r="D8877" t="s">
        <v>8271</v>
      </c>
      <c r="E8877">
        <v>552800</v>
      </c>
      <c r="F8877">
        <v>-2.1660649819494602E-3</v>
      </c>
      <c r="G8877">
        <v>70</v>
      </c>
    </row>
    <row r="8878" spans="1:7" x14ac:dyDescent="0.25">
      <c r="A8878">
        <v>7417</v>
      </c>
      <c r="B8878" t="s">
        <v>799</v>
      </c>
      <c r="C8878" t="s">
        <v>733</v>
      </c>
      <c r="D8878" t="s">
        <v>8250</v>
      </c>
      <c r="E8878">
        <v>903800</v>
      </c>
      <c r="F8878">
        <v>-7.4070279684458604E-2</v>
      </c>
      <c r="G8878">
        <v>113</v>
      </c>
    </row>
    <row r="8879" spans="1:7" x14ac:dyDescent="0.25">
      <c r="A8879">
        <v>6482</v>
      </c>
      <c r="B8879" t="s">
        <v>710</v>
      </c>
      <c r="C8879" t="s">
        <v>678</v>
      </c>
      <c r="D8879" t="s">
        <v>8287</v>
      </c>
      <c r="E8879">
        <v>346300</v>
      </c>
      <c r="F8879">
        <v>-2.0644796380090501E-2</v>
      </c>
      <c r="G8879">
        <v>96.5</v>
      </c>
    </row>
    <row r="8880" spans="1:7" x14ac:dyDescent="0.25">
      <c r="A8880">
        <v>61525</v>
      </c>
      <c r="B8880" t="s">
        <v>3755</v>
      </c>
      <c r="C8880" t="s">
        <v>5519</v>
      </c>
      <c r="D8880" t="s">
        <v>5722</v>
      </c>
      <c r="E8880">
        <v>235800</v>
      </c>
      <c r="F8880">
        <v>-1.17351215423303E-2</v>
      </c>
      <c r="G8880">
        <v>87</v>
      </c>
    </row>
    <row r="8881" spans="1:7" x14ac:dyDescent="0.25">
      <c r="A8881">
        <v>11771</v>
      </c>
      <c r="B8881" t="s">
        <v>1200</v>
      </c>
      <c r="C8881" t="s">
        <v>1075</v>
      </c>
      <c r="D8881" t="s">
        <v>8250</v>
      </c>
      <c r="E8881">
        <v>794400</v>
      </c>
      <c r="F8881">
        <v>-6.8589518114667597E-2</v>
      </c>
      <c r="G8881">
        <v>134</v>
      </c>
    </row>
    <row r="8882" spans="1:7" x14ac:dyDescent="0.25">
      <c r="A8882">
        <v>33973</v>
      </c>
      <c r="B8882" t="s">
        <v>3494</v>
      </c>
      <c r="C8882" t="s">
        <v>3212</v>
      </c>
      <c r="D8882" t="s">
        <v>8280</v>
      </c>
      <c r="E8882">
        <v>195000</v>
      </c>
      <c r="F8882">
        <v>2.0942408376963401E-2</v>
      </c>
      <c r="G8882">
        <v>92.5</v>
      </c>
    </row>
    <row r="8883" spans="1:7" x14ac:dyDescent="0.25">
      <c r="A8883">
        <v>66086</v>
      </c>
      <c r="B8883" t="s">
        <v>5978</v>
      </c>
      <c r="C8883" t="s">
        <v>5958</v>
      </c>
      <c r="D8883" t="s">
        <v>5890</v>
      </c>
      <c r="E8883">
        <v>206400</v>
      </c>
      <c r="F8883">
        <v>4.5063291139240499E-2</v>
      </c>
      <c r="G8883">
        <v>64</v>
      </c>
    </row>
    <row r="8884" spans="1:7" x14ac:dyDescent="0.25">
      <c r="A8884">
        <v>55042</v>
      </c>
      <c r="B8884" t="s">
        <v>5276</v>
      </c>
      <c r="C8884" t="s">
        <v>5260</v>
      </c>
      <c r="D8884" t="s">
        <v>8314</v>
      </c>
      <c r="E8884">
        <v>465200</v>
      </c>
      <c r="F8884">
        <v>1.7052907739396599E-2</v>
      </c>
      <c r="G8884">
        <v>97</v>
      </c>
    </row>
    <row r="8885" spans="1:7" x14ac:dyDescent="0.25">
      <c r="A8885">
        <v>85735</v>
      </c>
      <c r="B8885" t="s">
        <v>6794</v>
      </c>
      <c r="C8885" t="s">
        <v>6743</v>
      </c>
      <c r="D8885" t="s">
        <v>6794</v>
      </c>
      <c r="E8885">
        <v>214100</v>
      </c>
      <c r="F8885">
        <v>7.4799196787148595E-2</v>
      </c>
      <c r="G8885">
        <v>81</v>
      </c>
    </row>
    <row r="8886" spans="1:7" x14ac:dyDescent="0.25">
      <c r="A8886">
        <v>19945</v>
      </c>
      <c r="B8886" t="s">
        <v>2052</v>
      </c>
      <c r="C8886" t="s">
        <v>2044</v>
      </c>
      <c r="D8886" t="s">
        <v>284</v>
      </c>
      <c r="E8886">
        <v>247500</v>
      </c>
      <c r="F8886">
        <v>3.3834586466165398E-2</v>
      </c>
      <c r="G8886">
        <v>139.5</v>
      </c>
    </row>
    <row r="8887" spans="1:7" x14ac:dyDescent="0.25">
      <c r="A8887">
        <v>14905</v>
      </c>
      <c r="B8887" t="s">
        <v>1537</v>
      </c>
      <c r="C8887" t="s">
        <v>1075</v>
      </c>
      <c r="D8887" t="s">
        <v>1537</v>
      </c>
      <c r="E8887">
        <v>115600</v>
      </c>
      <c r="F8887">
        <v>-1.11206159110351E-2</v>
      </c>
      <c r="G8887">
        <v>111</v>
      </c>
    </row>
    <row r="8888" spans="1:7" x14ac:dyDescent="0.25">
      <c r="A8888">
        <v>98418</v>
      </c>
      <c r="B8888" t="s">
        <v>7605</v>
      </c>
      <c r="C8888" t="s">
        <v>7521</v>
      </c>
      <c r="D8888" t="s">
        <v>8268</v>
      </c>
      <c r="E8888">
        <v>269800</v>
      </c>
      <c r="F8888">
        <v>6.4299802761341202E-2</v>
      </c>
      <c r="G8888">
        <v>41</v>
      </c>
    </row>
    <row r="8889" spans="1:7" x14ac:dyDescent="0.25">
      <c r="A8889">
        <v>38344</v>
      </c>
      <c r="B8889" t="s">
        <v>1719</v>
      </c>
      <c r="C8889" t="s">
        <v>3692</v>
      </c>
      <c r="E8889">
        <v>94800</v>
      </c>
      <c r="F8889">
        <v>0.153284671532847</v>
      </c>
      <c r="G8889">
        <v>156</v>
      </c>
    </row>
    <row r="8890" spans="1:7" x14ac:dyDescent="0.25">
      <c r="A8890">
        <v>25304</v>
      </c>
      <c r="B8890" t="s">
        <v>1740</v>
      </c>
      <c r="C8890" t="s">
        <v>2519</v>
      </c>
      <c r="D8890" t="s">
        <v>1740</v>
      </c>
      <c r="E8890">
        <v>145600</v>
      </c>
      <c r="F8890">
        <v>-7.2611464968152906E-2</v>
      </c>
      <c r="G8890">
        <v>103</v>
      </c>
    </row>
    <row r="8891" spans="1:7" x14ac:dyDescent="0.25">
      <c r="A8891">
        <v>83712</v>
      </c>
      <c r="B8891" t="s">
        <v>6680</v>
      </c>
      <c r="C8891" t="s">
        <v>6625</v>
      </c>
      <c r="D8891" t="s">
        <v>8317</v>
      </c>
      <c r="E8891">
        <v>470400</v>
      </c>
      <c r="F8891">
        <v>9.6759151317323405E-2</v>
      </c>
      <c r="G8891">
        <v>69</v>
      </c>
    </row>
    <row r="8892" spans="1:7" x14ac:dyDescent="0.25">
      <c r="A8892">
        <v>60514</v>
      </c>
      <c r="B8892" t="s">
        <v>5646</v>
      </c>
      <c r="C8892" t="s">
        <v>5519</v>
      </c>
      <c r="D8892" t="s">
        <v>8251</v>
      </c>
      <c r="E8892">
        <v>450500</v>
      </c>
      <c r="F8892">
        <v>-2.6577355229040599E-2</v>
      </c>
      <c r="G8892">
        <v>124</v>
      </c>
    </row>
    <row r="8893" spans="1:7" x14ac:dyDescent="0.25">
      <c r="A8893">
        <v>38008</v>
      </c>
      <c r="B8893" t="s">
        <v>1518</v>
      </c>
      <c r="C8893" t="s">
        <v>3692</v>
      </c>
      <c r="E8893">
        <v>66600</v>
      </c>
      <c r="F8893">
        <v>5.3797468354430403E-2</v>
      </c>
      <c r="G8893">
        <v>0</v>
      </c>
    </row>
    <row r="8894" spans="1:7" x14ac:dyDescent="0.25">
      <c r="A8894">
        <v>90211</v>
      </c>
      <c r="B8894" t="s">
        <v>3529</v>
      </c>
      <c r="C8894" t="s">
        <v>99</v>
      </c>
      <c r="D8894" t="s">
        <v>8256</v>
      </c>
      <c r="E8894">
        <v>2383000</v>
      </c>
      <c r="F8894">
        <v>8.2504759889993704E-3</v>
      </c>
      <c r="G8894">
        <v>100.5</v>
      </c>
    </row>
    <row r="8895" spans="1:7" x14ac:dyDescent="0.25">
      <c r="A8895">
        <v>23024</v>
      </c>
      <c r="B8895" t="s">
        <v>2391</v>
      </c>
      <c r="C8895" t="s">
        <v>2066</v>
      </c>
      <c r="E8895">
        <v>250300</v>
      </c>
      <c r="F8895">
        <v>7.1948608137044998E-2</v>
      </c>
      <c r="G8895">
        <v>81.5</v>
      </c>
    </row>
    <row r="8896" spans="1:7" x14ac:dyDescent="0.25">
      <c r="A8896">
        <v>8889</v>
      </c>
      <c r="B8896" t="s">
        <v>1070</v>
      </c>
      <c r="C8896" t="s">
        <v>733</v>
      </c>
      <c r="D8896" t="s">
        <v>8250</v>
      </c>
      <c r="E8896">
        <v>435500</v>
      </c>
      <c r="F8896">
        <v>5.3714009194289897E-2</v>
      </c>
      <c r="G8896">
        <v>100</v>
      </c>
    </row>
    <row r="8897" spans="1:7" x14ac:dyDescent="0.25">
      <c r="A8897">
        <v>67147</v>
      </c>
      <c r="B8897" t="s">
        <v>6030</v>
      </c>
      <c r="C8897" t="s">
        <v>5958</v>
      </c>
      <c r="D8897" t="s">
        <v>6031</v>
      </c>
      <c r="E8897">
        <v>166300</v>
      </c>
      <c r="F8897">
        <v>6.2619808306709296E-2</v>
      </c>
      <c r="G8897">
        <v>61</v>
      </c>
    </row>
    <row r="8898" spans="1:7" x14ac:dyDescent="0.25">
      <c r="A8898">
        <v>70775</v>
      </c>
      <c r="B8898" t="s">
        <v>6169</v>
      </c>
      <c r="C8898" t="s">
        <v>6091</v>
      </c>
      <c r="D8898" t="s">
        <v>6175</v>
      </c>
      <c r="E8898">
        <v>262600</v>
      </c>
      <c r="F8898">
        <v>6.2297734627831697E-2</v>
      </c>
      <c r="G8898">
        <v>80</v>
      </c>
    </row>
    <row r="8899" spans="1:7" x14ac:dyDescent="0.25">
      <c r="A8899">
        <v>52353</v>
      </c>
      <c r="B8899" t="s">
        <v>494</v>
      </c>
      <c r="C8899" t="s">
        <v>4942</v>
      </c>
      <c r="D8899" t="s">
        <v>5020</v>
      </c>
      <c r="E8899">
        <v>129000</v>
      </c>
      <c r="F8899">
        <v>3.2000000000000001E-2</v>
      </c>
      <c r="G8899">
        <v>78</v>
      </c>
    </row>
    <row r="8900" spans="1:7" x14ac:dyDescent="0.25">
      <c r="A8900">
        <v>80433</v>
      </c>
      <c r="B8900" t="s">
        <v>6535</v>
      </c>
      <c r="C8900" t="s">
        <v>6509</v>
      </c>
      <c r="D8900" t="s">
        <v>8274</v>
      </c>
      <c r="E8900">
        <v>530800</v>
      </c>
      <c r="F8900">
        <v>7.0377092155676502E-2</v>
      </c>
      <c r="G8900">
        <v>69</v>
      </c>
    </row>
    <row r="8901" spans="1:7" x14ac:dyDescent="0.25">
      <c r="A8901">
        <v>80925</v>
      </c>
      <c r="B8901" t="s">
        <v>6571</v>
      </c>
      <c r="C8901" t="s">
        <v>6509</v>
      </c>
      <c r="D8901" t="s">
        <v>6571</v>
      </c>
      <c r="E8901">
        <v>301800</v>
      </c>
      <c r="F8901">
        <v>5.8575938267274599E-2</v>
      </c>
      <c r="G8901">
        <v>55</v>
      </c>
    </row>
    <row r="8902" spans="1:7" x14ac:dyDescent="0.25">
      <c r="A8902">
        <v>54929</v>
      </c>
      <c r="B8902" t="s">
        <v>5247</v>
      </c>
      <c r="C8902" t="s">
        <v>5049</v>
      </c>
      <c r="E8902">
        <v>116900</v>
      </c>
      <c r="F8902">
        <v>0.13385063045586801</v>
      </c>
      <c r="G8902">
        <v>76</v>
      </c>
    </row>
    <row r="8903" spans="1:7" x14ac:dyDescent="0.25">
      <c r="A8903">
        <v>29541</v>
      </c>
      <c r="B8903" t="s">
        <v>1013</v>
      </c>
      <c r="C8903" t="s">
        <v>2868</v>
      </c>
      <c r="D8903" t="s">
        <v>1013</v>
      </c>
      <c r="E8903">
        <v>120300</v>
      </c>
      <c r="F8903">
        <v>0.10064043915828</v>
      </c>
      <c r="G8903">
        <v>91</v>
      </c>
    </row>
    <row r="8904" spans="1:7" x14ac:dyDescent="0.25">
      <c r="A8904">
        <v>7045</v>
      </c>
      <c r="B8904" t="s">
        <v>702</v>
      </c>
      <c r="C8904" t="s">
        <v>733</v>
      </c>
      <c r="D8904" t="s">
        <v>8250</v>
      </c>
      <c r="E8904">
        <v>537300</v>
      </c>
      <c r="F8904">
        <v>-2.71591526344378E-2</v>
      </c>
      <c r="G8904">
        <v>104</v>
      </c>
    </row>
    <row r="8905" spans="1:7" x14ac:dyDescent="0.25">
      <c r="A8905">
        <v>31064</v>
      </c>
      <c r="B8905" t="s">
        <v>3163</v>
      </c>
      <c r="C8905" t="s">
        <v>2990</v>
      </c>
      <c r="D8905" t="s">
        <v>8261</v>
      </c>
      <c r="E8905">
        <v>126500</v>
      </c>
      <c r="F8905">
        <v>4.8922056384743E-2</v>
      </c>
      <c r="G8905">
        <v>61</v>
      </c>
    </row>
    <row r="8906" spans="1:7" x14ac:dyDescent="0.25">
      <c r="A8906">
        <v>84029</v>
      </c>
      <c r="B8906" t="s">
        <v>2238</v>
      </c>
      <c r="C8906" t="s">
        <v>6693</v>
      </c>
      <c r="D8906" t="s">
        <v>6717</v>
      </c>
      <c r="E8906">
        <v>313800</v>
      </c>
      <c r="F8906">
        <v>0.12594187298170101</v>
      </c>
      <c r="G8906">
        <v>51</v>
      </c>
    </row>
    <row r="8907" spans="1:7" x14ac:dyDescent="0.25">
      <c r="A8907">
        <v>2916</v>
      </c>
      <c r="B8907" t="s">
        <v>441</v>
      </c>
      <c r="C8907" t="s">
        <v>408</v>
      </c>
      <c r="D8907" t="s">
        <v>8324</v>
      </c>
      <c r="E8907">
        <v>259400</v>
      </c>
      <c r="F8907">
        <v>1.0518114530580399E-2</v>
      </c>
      <c r="G8907">
        <v>67</v>
      </c>
    </row>
    <row r="8908" spans="1:7" x14ac:dyDescent="0.25">
      <c r="A8908">
        <v>2061</v>
      </c>
      <c r="B8908" t="s">
        <v>309</v>
      </c>
      <c r="C8908" t="s">
        <v>106</v>
      </c>
      <c r="D8908" t="s">
        <v>8271</v>
      </c>
      <c r="E8908">
        <v>625400</v>
      </c>
      <c r="F8908">
        <v>9.5238095238095195E-3</v>
      </c>
      <c r="G8908">
        <v>77</v>
      </c>
    </row>
    <row r="8909" spans="1:7" x14ac:dyDescent="0.25">
      <c r="A8909">
        <v>47542</v>
      </c>
      <c r="B8909" t="s">
        <v>4592</v>
      </c>
      <c r="C8909" t="s">
        <v>4413</v>
      </c>
      <c r="D8909" t="s">
        <v>3030</v>
      </c>
      <c r="E8909">
        <v>142900</v>
      </c>
      <c r="F8909">
        <v>7.6865109269027898E-2</v>
      </c>
      <c r="G8909">
        <v>0</v>
      </c>
    </row>
    <row r="8910" spans="1:7" x14ac:dyDescent="0.25">
      <c r="A8910">
        <v>66083</v>
      </c>
      <c r="B8910" t="s">
        <v>3533</v>
      </c>
      <c r="C8910" t="s">
        <v>5958</v>
      </c>
      <c r="D8910" t="s">
        <v>5890</v>
      </c>
      <c r="E8910">
        <v>235800</v>
      </c>
      <c r="F8910">
        <v>4.4749667700487397E-2</v>
      </c>
      <c r="G8910">
        <v>75</v>
      </c>
    </row>
    <row r="8911" spans="1:7" x14ac:dyDescent="0.25">
      <c r="A8911">
        <v>28761</v>
      </c>
      <c r="B8911" t="s">
        <v>2851</v>
      </c>
      <c r="C8911" t="s">
        <v>2564</v>
      </c>
      <c r="D8911" t="s">
        <v>394</v>
      </c>
      <c r="E8911">
        <v>162200</v>
      </c>
      <c r="F8911">
        <v>3.7084398976982097E-2</v>
      </c>
      <c r="G8911">
        <v>85</v>
      </c>
    </row>
    <row r="8912" spans="1:7" x14ac:dyDescent="0.25">
      <c r="A8912">
        <v>22932</v>
      </c>
      <c r="B8912" t="s">
        <v>2377</v>
      </c>
      <c r="C8912" t="s">
        <v>2066</v>
      </c>
      <c r="D8912" t="s">
        <v>2373</v>
      </c>
      <c r="E8912">
        <v>360700</v>
      </c>
      <c r="F8912">
        <v>-5.5417013022998098E-4</v>
      </c>
      <c r="G8912">
        <v>81</v>
      </c>
    </row>
    <row r="8913" spans="1:7" x14ac:dyDescent="0.25">
      <c r="A8913">
        <v>98841</v>
      </c>
      <c r="B8913" t="s">
        <v>7649</v>
      </c>
      <c r="C8913" t="s">
        <v>7521</v>
      </c>
      <c r="E8913">
        <v>175200</v>
      </c>
      <c r="F8913">
        <v>0.242553191489362</v>
      </c>
      <c r="G8913">
        <v>94</v>
      </c>
    </row>
    <row r="8914" spans="1:7" x14ac:dyDescent="0.25">
      <c r="A8914">
        <v>23314</v>
      </c>
      <c r="B8914" t="s">
        <v>2424</v>
      </c>
      <c r="C8914" t="s">
        <v>2066</v>
      </c>
      <c r="D8914" t="s">
        <v>8266</v>
      </c>
      <c r="E8914">
        <v>311100</v>
      </c>
      <c r="F8914">
        <v>5.7084607543323097E-2</v>
      </c>
      <c r="G8914">
        <v>82</v>
      </c>
    </row>
    <row r="8915" spans="1:7" x14ac:dyDescent="0.25">
      <c r="A8915">
        <v>45154</v>
      </c>
      <c r="B8915" t="s">
        <v>4330</v>
      </c>
      <c r="C8915" t="s">
        <v>4080</v>
      </c>
      <c r="D8915" t="s">
        <v>4333</v>
      </c>
      <c r="E8915">
        <v>144900</v>
      </c>
      <c r="F8915">
        <v>0.118055555555556</v>
      </c>
      <c r="G8915">
        <v>84.5</v>
      </c>
    </row>
    <row r="8916" spans="1:7" x14ac:dyDescent="0.25">
      <c r="A8916">
        <v>49544</v>
      </c>
      <c r="B8916" t="s">
        <v>4878</v>
      </c>
      <c r="C8916" t="s">
        <v>4633</v>
      </c>
      <c r="D8916" t="s">
        <v>8353</v>
      </c>
      <c r="E8916">
        <v>189900</v>
      </c>
      <c r="F8916">
        <v>5.9118795315114298E-2</v>
      </c>
      <c r="G8916">
        <v>48</v>
      </c>
    </row>
    <row r="8917" spans="1:7" x14ac:dyDescent="0.25">
      <c r="A8917">
        <v>19060</v>
      </c>
      <c r="B8917" t="s">
        <v>7719</v>
      </c>
      <c r="C8917" t="s">
        <v>1538</v>
      </c>
      <c r="D8917" t="s">
        <v>8293</v>
      </c>
      <c r="E8917">
        <v>436400</v>
      </c>
      <c r="F8917">
        <v>1.4647756335735901E-2</v>
      </c>
      <c r="G8917">
        <v>68</v>
      </c>
    </row>
    <row r="8918" spans="1:7" x14ac:dyDescent="0.25">
      <c r="A8918">
        <v>14522</v>
      </c>
      <c r="B8918" t="s">
        <v>952</v>
      </c>
      <c r="C8918" t="s">
        <v>1075</v>
      </c>
      <c r="D8918" t="s">
        <v>403</v>
      </c>
      <c r="E8918">
        <v>133200</v>
      </c>
      <c r="F8918">
        <v>0.114644351464435</v>
      </c>
      <c r="G8918">
        <v>82</v>
      </c>
    </row>
    <row r="8919" spans="1:7" x14ac:dyDescent="0.25">
      <c r="A8919">
        <v>18032</v>
      </c>
      <c r="B8919" t="s">
        <v>1859</v>
      </c>
      <c r="C8919" t="s">
        <v>1538</v>
      </c>
      <c r="D8919" t="s">
        <v>8350</v>
      </c>
      <c r="E8919">
        <v>154600</v>
      </c>
      <c r="F8919">
        <v>4.4594594594594597E-2</v>
      </c>
      <c r="G8919">
        <v>70</v>
      </c>
    </row>
    <row r="8920" spans="1:7" x14ac:dyDescent="0.25">
      <c r="A8920">
        <v>30025</v>
      </c>
      <c r="B8920" t="s">
        <v>2998</v>
      </c>
      <c r="C8920" t="s">
        <v>2990</v>
      </c>
      <c r="D8920" t="s">
        <v>8261</v>
      </c>
      <c r="E8920">
        <v>210800</v>
      </c>
      <c r="F8920">
        <v>9.7345132743362803E-2</v>
      </c>
      <c r="G8920">
        <v>76</v>
      </c>
    </row>
    <row r="8921" spans="1:7" x14ac:dyDescent="0.25">
      <c r="A8921">
        <v>60422</v>
      </c>
      <c r="B8921" t="s">
        <v>5611</v>
      </c>
      <c r="C8921" t="s">
        <v>5519</v>
      </c>
      <c r="D8921" t="s">
        <v>8251</v>
      </c>
      <c r="E8921">
        <v>213400</v>
      </c>
      <c r="F8921">
        <v>2.1052631578947399E-2</v>
      </c>
      <c r="G8921">
        <v>118</v>
      </c>
    </row>
    <row r="8922" spans="1:7" x14ac:dyDescent="0.25">
      <c r="A8922">
        <v>62258</v>
      </c>
      <c r="B8922" t="s">
        <v>5778</v>
      </c>
      <c r="C8922" t="s">
        <v>5519</v>
      </c>
      <c r="D8922" t="s">
        <v>8263</v>
      </c>
      <c r="E8922">
        <v>160500</v>
      </c>
      <c r="F8922">
        <v>1.7110266159695801E-2</v>
      </c>
      <c r="G8922">
        <v>69</v>
      </c>
    </row>
    <row r="8923" spans="1:7" x14ac:dyDescent="0.25">
      <c r="A8923">
        <v>2657</v>
      </c>
      <c r="B8923" t="s">
        <v>384</v>
      </c>
      <c r="C8923" t="s">
        <v>106</v>
      </c>
      <c r="D8923" t="s">
        <v>8416</v>
      </c>
      <c r="E8923">
        <v>629800</v>
      </c>
      <c r="F8923">
        <v>-1.5875535799333201E-4</v>
      </c>
      <c r="G8923">
        <v>116</v>
      </c>
    </row>
    <row r="8924" spans="1:7" x14ac:dyDescent="0.25">
      <c r="A8924">
        <v>44662</v>
      </c>
      <c r="B8924" t="s">
        <v>3287</v>
      </c>
      <c r="C8924" t="s">
        <v>4080</v>
      </c>
      <c r="D8924" t="s">
        <v>8330</v>
      </c>
      <c r="E8924">
        <v>130000</v>
      </c>
      <c r="F8924">
        <v>5.1779935275080902E-2</v>
      </c>
      <c r="G8924">
        <v>62</v>
      </c>
    </row>
    <row r="8925" spans="1:7" x14ac:dyDescent="0.25">
      <c r="A8925">
        <v>18222</v>
      </c>
      <c r="B8925" t="s">
        <v>1658</v>
      </c>
      <c r="C8925" t="s">
        <v>1538</v>
      </c>
      <c r="D8925" t="s">
        <v>8358</v>
      </c>
      <c r="E8925">
        <v>159000</v>
      </c>
      <c r="F8925">
        <v>8.31062670299728E-2</v>
      </c>
      <c r="G8925">
        <v>98</v>
      </c>
    </row>
    <row r="8926" spans="1:7" x14ac:dyDescent="0.25">
      <c r="A8926">
        <v>1460</v>
      </c>
      <c r="B8926" t="s">
        <v>186</v>
      </c>
      <c r="C8926" t="s">
        <v>106</v>
      </c>
      <c r="D8926" t="s">
        <v>8271</v>
      </c>
      <c r="E8926">
        <v>467700</v>
      </c>
      <c r="F8926">
        <v>4.7261009667024702E-3</v>
      </c>
      <c r="G8926">
        <v>64</v>
      </c>
    </row>
    <row r="8927" spans="1:7" x14ac:dyDescent="0.25">
      <c r="A8927">
        <v>78736</v>
      </c>
      <c r="B8927" t="s">
        <v>5369</v>
      </c>
      <c r="C8927" t="s">
        <v>6396</v>
      </c>
      <c r="D8927" t="s">
        <v>8254</v>
      </c>
      <c r="E8927">
        <v>396600</v>
      </c>
      <c r="F8927">
        <v>5.1431601272534502E-2</v>
      </c>
      <c r="G8927">
        <v>59</v>
      </c>
    </row>
    <row r="8928" spans="1:7" x14ac:dyDescent="0.25">
      <c r="A8928">
        <v>99320</v>
      </c>
      <c r="B8928" t="s">
        <v>7679</v>
      </c>
      <c r="C8928" t="s">
        <v>7521</v>
      </c>
      <c r="D8928" t="s">
        <v>8288</v>
      </c>
      <c r="E8928">
        <v>269800</v>
      </c>
      <c r="F8928">
        <v>0.231401186672752</v>
      </c>
      <c r="G8928">
        <v>56</v>
      </c>
    </row>
    <row r="8929" spans="1:7" x14ac:dyDescent="0.25">
      <c r="A8929">
        <v>43449</v>
      </c>
      <c r="B8929" t="s">
        <v>4133</v>
      </c>
      <c r="C8929" t="s">
        <v>4080</v>
      </c>
      <c r="D8929" t="s">
        <v>4135</v>
      </c>
      <c r="E8929">
        <v>118200</v>
      </c>
      <c r="F8929">
        <v>9.6474953617810694E-2</v>
      </c>
      <c r="G8929">
        <v>74</v>
      </c>
    </row>
    <row r="8930" spans="1:7" x14ac:dyDescent="0.25">
      <c r="A8930">
        <v>14059</v>
      </c>
      <c r="B8930" t="s">
        <v>7617</v>
      </c>
      <c r="C8930" t="s">
        <v>1075</v>
      </c>
      <c r="D8930" t="s">
        <v>8302</v>
      </c>
      <c r="E8930">
        <v>259000</v>
      </c>
      <c r="F8930">
        <v>6.1040557148709602E-2</v>
      </c>
      <c r="G8930">
        <v>84</v>
      </c>
    </row>
    <row r="8931" spans="1:7" x14ac:dyDescent="0.25">
      <c r="A8931">
        <v>46819</v>
      </c>
      <c r="B8931" t="s">
        <v>4517</v>
      </c>
      <c r="C8931" t="s">
        <v>4413</v>
      </c>
      <c r="D8931" t="s">
        <v>4517</v>
      </c>
      <c r="E8931">
        <v>125900</v>
      </c>
      <c r="F8931">
        <v>0.13628158844765301</v>
      </c>
      <c r="G8931">
        <v>54</v>
      </c>
    </row>
    <row r="8932" spans="1:7" x14ac:dyDescent="0.25">
      <c r="A8932">
        <v>33850</v>
      </c>
      <c r="B8932" t="s">
        <v>3479</v>
      </c>
      <c r="C8932" t="s">
        <v>3212</v>
      </c>
      <c r="D8932" t="s">
        <v>8337</v>
      </c>
      <c r="E8932">
        <v>163700</v>
      </c>
      <c r="F8932">
        <v>8.12417437252312E-2</v>
      </c>
      <c r="G8932">
        <v>79</v>
      </c>
    </row>
    <row r="8933" spans="1:7" x14ac:dyDescent="0.25">
      <c r="A8933">
        <v>45107</v>
      </c>
      <c r="B8933" t="s">
        <v>8203</v>
      </c>
      <c r="C8933" t="s">
        <v>4080</v>
      </c>
      <c r="D8933" t="s">
        <v>266</v>
      </c>
      <c r="E8933">
        <v>140400</v>
      </c>
      <c r="F8933">
        <v>3.4635224760501099E-2</v>
      </c>
      <c r="G8933">
        <v>53</v>
      </c>
    </row>
    <row r="8934" spans="1:7" x14ac:dyDescent="0.25">
      <c r="A8934">
        <v>5819</v>
      </c>
      <c r="B8934" t="s">
        <v>9313</v>
      </c>
      <c r="C8934" t="s">
        <v>641</v>
      </c>
      <c r="E8934">
        <v>152500</v>
      </c>
      <c r="F8934">
        <v>4.61133069828722E-3</v>
      </c>
      <c r="G8934">
        <v>0</v>
      </c>
    </row>
    <row r="8935" spans="1:7" x14ac:dyDescent="0.25">
      <c r="A8935">
        <v>15131</v>
      </c>
      <c r="B8935" t="s">
        <v>1578</v>
      </c>
      <c r="C8935" t="s">
        <v>1538</v>
      </c>
      <c r="D8935" t="s">
        <v>1587</v>
      </c>
      <c r="E8935">
        <v>117000</v>
      </c>
      <c r="F8935">
        <v>7.43801652892562E-2</v>
      </c>
      <c r="G8935">
        <v>71</v>
      </c>
    </row>
    <row r="8936" spans="1:7" x14ac:dyDescent="0.25">
      <c r="A8936">
        <v>43076</v>
      </c>
      <c r="B8936" t="s">
        <v>9314</v>
      </c>
      <c r="C8936" t="s">
        <v>4080</v>
      </c>
      <c r="D8936" t="s">
        <v>2838</v>
      </c>
      <c r="E8936">
        <v>179400</v>
      </c>
      <c r="F8936">
        <v>0.04</v>
      </c>
      <c r="G8936">
        <v>0</v>
      </c>
    </row>
    <row r="8937" spans="1:7" x14ac:dyDescent="0.25">
      <c r="A8937">
        <v>35068</v>
      </c>
      <c r="B8937" t="s">
        <v>3580</v>
      </c>
      <c r="C8937" t="s">
        <v>3568</v>
      </c>
      <c r="D8937" t="s">
        <v>8299</v>
      </c>
      <c r="E8937">
        <v>135700</v>
      </c>
      <c r="F8937">
        <v>3.27245053272451E-2</v>
      </c>
      <c r="G8937">
        <v>73</v>
      </c>
    </row>
    <row r="8938" spans="1:7" x14ac:dyDescent="0.25">
      <c r="A8938">
        <v>97487</v>
      </c>
      <c r="B8938" t="s">
        <v>7489</v>
      </c>
      <c r="C8938" t="s">
        <v>7409</v>
      </c>
      <c r="D8938" t="s">
        <v>7471</v>
      </c>
      <c r="E8938">
        <v>276300</v>
      </c>
      <c r="F8938">
        <v>5.1770079939094001E-2</v>
      </c>
      <c r="G8938">
        <v>59</v>
      </c>
    </row>
    <row r="8939" spans="1:7" x14ac:dyDescent="0.25">
      <c r="A8939">
        <v>1952</v>
      </c>
      <c r="B8939" t="s">
        <v>284</v>
      </c>
      <c r="C8939" t="s">
        <v>106</v>
      </c>
      <c r="D8939" t="s">
        <v>8271</v>
      </c>
      <c r="E8939">
        <v>367500</v>
      </c>
      <c r="F8939">
        <v>3.8240917782026802E-3</v>
      </c>
      <c r="G8939">
        <v>70</v>
      </c>
    </row>
    <row r="8940" spans="1:7" x14ac:dyDescent="0.25">
      <c r="A8940">
        <v>20710</v>
      </c>
      <c r="B8940" t="s">
        <v>2121</v>
      </c>
      <c r="C8940" t="s">
        <v>101</v>
      </c>
      <c r="D8940" t="s">
        <v>8259</v>
      </c>
      <c r="E8940">
        <v>261600</v>
      </c>
      <c r="F8940">
        <v>4.1401273885350302E-2</v>
      </c>
      <c r="G8940">
        <v>91</v>
      </c>
    </row>
    <row r="8941" spans="1:7" x14ac:dyDescent="0.25">
      <c r="A8941">
        <v>18518</v>
      </c>
      <c r="B8941" t="s">
        <v>1917</v>
      </c>
      <c r="C8941" t="s">
        <v>1538</v>
      </c>
      <c r="D8941" t="s">
        <v>8358</v>
      </c>
      <c r="E8941">
        <v>121500</v>
      </c>
      <c r="F8941">
        <v>5.1948051948051903E-2</v>
      </c>
      <c r="G8941">
        <v>114</v>
      </c>
    </row>
    <row r="8942" spans="1:7" x14ac:dyDescent="0.25">
      <c r="A8942">
        <v>8758</v>
      </c>
      <c r="B8942" t="s">
        <v>861</v>
      </c>
      <c r="C8942" t="s">
        <v>733</v>
      </c>
      <c r="D8942" t="s">
        <v>8250</v>
      </c>
      <c r="E8942">
        <v>301500</v>
      </c>
      <c r="F8942">
        <v>-6.6291017567119705E-4</v>
      </c>
      <c r="G8942">
        <v>104</v>
      </c>
    </row>
    <row r="8943" spans="1:7" x14ac:dyDescent="0.25">
      <c r="A8943">
        <v>60041</v>
      </c>
      <c r="B8943" t="s">
        <v>5532</v>
      </c>
      <c r="C8943" t="s">
        <v>5519</v>
      </c>
      <c r="D8943" t="s">
        <v>8251</v>
      </c>
      <c r="E8943">
        <v>168800</v>
      </c>
      <c r="F8943">
        <v>4.0049291435613102E-2</v>
      </c>
      <c r="G8943">
        <v>96</v>
      </c>
    </row>
    <row r="8944" spans="1:7" x14ac:dyDescent="0.25">
      <c r="A8944">
        <v>19807</v>
      </c>
      <c r="B8944" t="s">
        <v>266</v>
      </c>
      <c r="C8944" t="s">
        <v>2044</v>
      </c>
      <c r="D8944" t="s">
        <v>8293</v>
      </c>
      <c r="E8944">
        <v>699400</v>
      </c>
      <c r="F8944">
        <v>-5.1403770514037703E-2</v>
      </c>
      <c r="G8944">
        <v>98.5</v>
      </c>
    </row>
    <row r="8945" spans="1:7" x14ac:dyDescent="0.25">
      <c r="A8945">
        <v>17963</v>
      </c>
      <c r="B8945" t="s">
        <v>1853</v>
      </c>
      <c r="C8945" t="s">
        <v>1538</v>
      </c>
      <c r="D8945" t="s">
        <v>1846</v>
      </c>
      <c r="E8945">
        <v>132200</v>
      </c>
      <c r="F8945">
        <v>3.9308176100628901E-2</v>
      </c>
      <c r="G8945">
        <v>93</v>
      </c>
    </row>
    <row r="8946" spans="1:7" x14ac:dyDescent="0.25">
      <c r="A8946">
        <v>12549</v>
      </c>
      <c r="B8946" t="s">
        <v>1008</v>
      </c>
      <c r="C8946" t="s">
        <v>1075</v>
      </c>
      <c r="D8946" t="s">
        <v>8250</v>
      </c>
      <c r="E8946">
        <v>268600</v>
      </c>
      <c r="F8946">
        <v>4.67653936087295E-2</v>
      </c>
      <c r="G8946">
        <v>124</v>
      </c>
    </row>
    <row r="8947" spans="1:7" x14ac:dyDescent="0.25">
      <c r="A8947">
        <v>47448</v>
      </c>
      <c r="B8947" t="s">
        <v>3695</v>
      </c>
      <c r="C8947" t="s">
        <v>4413</v>
      </c>
      <c r="D8947" t="s">
        <v>8292</v>
      </c>
      <c r="E8947">
        <v>185700</v>
      </c>
      <c r="F8947">
        <v>6.5404475043029306E-2</v>
      </c>
      <c r="G8947">
        <v>88</v>
      </c>
    </row>
    <row r="8948" spans="1:7" x14ac:dyDescent="0.25">
      <c r="A8948">
        <v>65559</v>
      </c>
      <c r="B8948" t="s">
        <v>1205</v>
      </c>
      <c r="C8948" t="s">
        <v>5817</v>
      </c>
      <c r="D8948" t="s">
        <v>5930</v>
      </c>
      <c r="E8948">
        <v>135800</v>
      </c>
      <c r="F8948">
        <v>5.7632398753894101E-2</v>
      </c>
      <c r="G8948">
        <v>58</v>
      </c>
    </row>
    <row r="8949" spans="1:7" x14ac:dyDescent="0.25">
      <c r="A8949">
        <v>4841</v>
      </c>
      <c r="B8949" t="s">
        <v>348</v>
      </c>
      <c r="C8949" t="s">
        <v>575</v>
      </c>
      <c r="E8949">
        <v>167100</v>
      </c>
      <c r="F8949">
        <v>8.4360804672290707E-2</v>
      </c>
      <c r="G8949">
        <v>103</v>
      </c>
    </row>
    <row r="8950" spans="1:7" x14ac:dyDescent="0.25">
      <c r="A8950">
        <v>83805</v>
      </c>
      <c r="B8950" t="s">
        <v>6683</v>
      </c>
      <c r="C8950" t="s">
        <v>6625</v>
      </c>
      <c r="E8950">
        <v>254000</v>
      </c>
      <c r="F8950">
        <v>2.3677979479084501E-3</v>
      </c>
      <c r="G8950">
        <v>0</v>
      </c>
    </row>
    <row r="8951" spans="1:7" x14ac:dyDescent="0.25">
      <c r="A8951">
        <v>37190</v>
      </c>
      <c r="B8951" t="s">
        <v>1115</v>
      </c>
      <c r="C8951" t="s">
        <v>3692</v>
      </c>
      <c r="D8951" t="s">
        <v>8255</v>
      </c>
      <c r="E8951">
        <v>143900</v>
      </c>
      <c r="F8951">
        <v>3.8239538239538198E-2</v>
      </c>
      <c r="G8951">
        <v>62</v>
      </c>
    </row>
    <row r="8952" spans="1:7" x14ac:dyDescent="0.25">
      <c r="A8952">
        <v>78231</v>
      </c>
      <c r="B8952" t="s">
        <v>3440</v>
      </c>
      <c r="C8952" t="s">
        <v>6396</v>
      </c>
      <c r="D8952" t="s">
        <v>8257</v>
      </c>
      <c r="E8952">
        <v>319800</v>
      </c>
      <c r="F8952">
        <v>2.9951690821256E-2</v>
      </c>
      <c r="G8952">
        <v>63</v>
      </c>
    </row>
    <row r="8953" spans="1:7" x14ac:dyDescent="0.25">
      <c r="A8953">
        <v>96790</v>
      </c>
      <c r="B8953" t="s">
        <v>7389</v>
      </c>
      <c r="C8953" t="s">
        <v>7368</v>
      </c>
      <c r="D8953" t="s">
        <v>8381</v>
      </c>
      <c r="E8953">
        <v>896300</v>
      </c>
      <c r="F8953">
        <v>-5.4934626739772299E-2</v>
      </c>
      <c r="G8953">
        <v>133</v>
      </c>
    </row>
    <row r="8954" spans="1:7" x14ac:dyDescent="0.25">
      <c r="A8954">
        <v>99021</v>
      </c>
      <c r="B8954" t="s">
        <v>6303</v>
      </c>
      <c r="C8954" t="s">
        <v>7521</v>
      </c>
      <c r="D8954" t="s">
        <v>8306</v>
      </c>
      <c r="E8954">
        <v>327100</v>
      </c>
      <c r="F8954">
        <v>9.6914822266934902E-2</v>
      </c>
      <c r="G8954">
        <v>53</v>
      </c>
    </row>
    <row r="8955" spans="1:7" x14ac:dyDescent="0.25">
      <c r="A8955">
        <v>21029</v>
      </c>
      <c r="B8955" t="s">
        <v>2178</v>
      </c>
      <c r="C8955" t="s">
        <v>101</v>
      </c>
      <c r="D8955" t="s">
        <v>8267</v>
      </c>
      <c r="E8955">
        <v>721300</v>
      </c>
      <c r="F8955">
        <v>7.1209159452666898E-3</v>
      </c>
      <c r="G8955">
        <v>101</v>
      </c>
    </row>
    <row r="8956" spans="1:7" x14ac:dyDescent="0.25">
      <c r="A8956">
        <v>65453</v>
      </c>
      <c r="B8956" t="s">
        <v>1519</v>
      </c>
      <c r="C8956" t="s">
        <v>5817</v>
      </c>
      <c r="E8956">
        <v>146300</v>
      </c>
      <c r="F8956">
        <v>8.9655172413793099E-3</v>
      </c>
      <c r="G8956">
        <v>0</v>
      </c>
    </row>
    <row r="8957" spans="1:7" x14ac:dyDescent="0.25">
      <c r="A8957">
        <v>95326</v>
      </c>
      <c r="B8957" t="s">
        <v>7255</v>
      </c>
      <c r="C8957" t="s">
        <v>99</v>
      </c>
      <c r="D8957" t="s">
        <v>7261</v>
      </c>
      <c r="E8957">
        <v>357600</v>
      </c>
      <c r="F8957">
        <v>3.2630667051689301E-2</v>
      </c>
      <c r="G8957">
        <v>60</v>
      </c>
    </row>
    <row r="8958" spans="1:7" x14ac:dyDescent="0.25">
      <c r="A8958">
        <v>19021</v>
      </c>
      <c r="B8958" t="s">
        <v>1958</v>
      </c>
      <c r="C8958" t="s">
        <v>1538</v>
      </c>
      <c r="D8958" t="s">
        <v>8293</v>
      </c>
      <c r="E8958">
        <v>195200</v>
      </c>
      <c r="F8958">
        <v>-7.6258261311642102E-3</v>
      </c>
      <c r="G8958">
        <v>85.5</v>
      </c>
    </row>
    <row r="8959" spans="1:7" x14ac:dyDescent="0.25">
      <c r="A8959">
        <v>11716</v>
      </c>
      <c r="B8959" t="s">
        <v>1171</v>
      </c>
      <c r="C8959" t="s">
        <v>1075</v>
      </c>
      <c r="D8959" t="s">
        <v>8250</v>
      </c>
      <c r="E8959">
        <v>411900</v>
      </c>
      <c r="F8959">
        <v>0.16191819464033799</v>
      </c>
      <c r="G8959">
        <v>103</v>
      </c>
    </row>
    <row r="8960" spans="1:7" x14ac:dyDescent="0.25">
      <c r="A8960">
        <v>28754</v>
      </c>
      <c r="B8960" t="s">
        <v>2850</v>
      </c>
      <c r="C8960" t="s">
        <v>2564</v>
      </c>
      <c r="D8960" t="s">
        <v>2862</v>
      </c>
      <c r="E8960">
        <v>222900</v>
      </c>
      <c r="F8960">
        <v>7.6811594202898598E-2</v>
      </c>
      <c r="G8960">
        <v>75</v>
      </c>
    </row>
    <row r="8961" spans="1:7" x14ac:dyDescent="0.25">
      <c r="A8961">
        <v>32409</v>
      </c>
      <c r="B8961" t="s">
        <v>3265</v>
      </c>
      <c r="C8961" t="s">
        <v>3212</v>
      </c>
      <c r="D8961" t="s">
        <v>3262</v>
      </c>
      <c r="E8961">
        <v>231100</v>
      </c>
      <c r="F8961">
        <v>6.4976958525345602E-2</v>
      </c>
      <c r="G8961">
        <v>147.5</v>
      </c>
    </row>
    <row r="8962" spans="1:7" x14ac:dyDescent="0.25">
      <c r="A8962">
        <v>81435</v>
      </c>
      <c r="B8962" t="s">
        <v>8519</v>
      </c>
      <c r="C8962" t="s">
        <v>6509</v>
      </c>
      <c r="E8962">
        <v>904200</v>
      </c>
      <c r="F8962">
        <v>-1.5459363957597201E-3</v>
      </c>
      <c r="G8962">
        <v>0</v>
      </c>
    </row>
    <row r="8963" spans="1:7" x14ac:dyDescent="0.25">
      <c r="A8963">
        <v>90248</v>
      </c>
      <c r="B8963" t="s">
        <v>98</v>
      </c>
      <c r="C8963" t="s">
        <v>99</v>
      </c>
      <c r="D8963" t="s">
        <v>8256</v>
      </c>
      <c r="E8963">
        <v>579200</v>
      </c>
      <c r="F8963">
        <v>1.75685172171469E-2</v>
      </c>
      <c r="G8963">
        <v>64</v>
      </c>
    </row>
    <row r="8964" spans="1:7" x14ac:dyDescent="0.25">
      <c r="A8964">
        <v>13617</v>
      </c>
      <c r="B8964" t="s">
        <v>294</v>
      </c>
      <c r="C8964" t="s">
        <v>1075</v>
      </c>
      <c r="D8964" t="s">
        <v>8466</v>
      </c>
      <c r="E8964">
        <v>113000</v>
      </c>
      <c r="F8964">
        <v>-6.1461794019933499E-2</v>
      </c>
      <c r="G8964">
        <v>133.5</v>
      </c>
    </row>
    <row r="8965" spans="1:7" x14ac:dyDescent="0.25">
      <c r="A8965">
        <v>73086</v>
      </c>
      <c r="B8965" t="s">
        <v>6153</v>
      </c>
      <c r="C8965" t="s">
        <v>6269</v>
      </c>
      <c r="E8965">
        <v>89900</v>
      </c>
      <c r="F8965">
        <v>3.21469575200918E-2</v>
      </c>
      <c r="G8965">
        <v>0</v>
      </c>
    </row>
    <row r="8966" spans="1:7" x14ac:dyDescent="0.25">
      <c r="A8966">
        <v>15632</v>
      </c>
      <c r="B8966" t="s">
        <v>1627</v>
      </c>
      <c r="C8966" t="s">
        <v>1538</v>
      </c>
      <c r="D8966" t="s">
        <v>1587</v>
      </c>
      <c r="E8966">
        <v>212800</v>
      </c>
      <c r="F8966">
        <v>6.0288988540109598E-2</v>
      </c>
      <c r="G8966">
        <v>76.5</v>
      </c>
    </row>
    <row r="8967" spans="1:7" x14ac:dyDescent="0.25">
      <c r="A8967">
        <v>34431</v>
      </c>
      <c r="B8967" t="s">
        <v>3522</v>
      </c>
      <c r="C8967" t="s">
        <v>3212</v>
      </c>
      <c r="D8967" t="s">
        <v>3530</v>
      </c>
      <c r="E8967">
        <v>142300</v>
      </c>
      <c r="F8967">
        <v>0.10653188180404401</v>
      </c>
      <c r="G8967">
        <v>110</v>
      </c>
    </row>
    <row r="8968" spans="1:7" x14ac:dyDescent="0.25">
      <c r="A8968">
        <v>92315</v>
      </c>
      <c r="B8968" t="s">
        <v>6996</v>
      </c>
      <c r="C8968" t="s">
        <v>99</v>
      </c>
      <c r="D8968" t="s">
        <v>8282</v>
      </c>
      <c r="E8968">
        <v>355600</v>
      </c>
      <c r="F8968">
        <v>8.5082246171298906E-3</v>
      </c>
      <c r="G8968">
        <v>96</v>
      </c>
    </row>
    <row r="8969" spans="1:7" x14ac:dyDescent="0.25">
      <c r="A8969">
        <v>4444</v>
      </c>
      <c r="B8969" t="s">
        <v>122</v>
      </c>
      <c r="C8969" t="s">
        <v>575</v>
      </c>
      <c r="D8969" t="s">
        <v>627</v>
      </c>
      <c r="E8969">
        <v>191900</v>
      </c>
      <c r="F8969">
        <v>3.6610878661087901E-3</v>
      </c>
      <c r="G8969">
        <v>63</v>
      </c>
    </row>
    <row r="8970" spans="1:7" x14ac:dyDescent="0.25">
      <c r="A8970">
        <v>27828</v>
      </c>
      <c r="B8970" t="s">
        <v>2434</v>
      </c>
      <c r="C8970" t="s">
        <v>2564</v>
      </c>
      <c r="D8970" t="s">
        <v>419</v>
      </c>
      <c r="E8970">
        <v>102200</v>
      </c>
      <c r="F8970">
        <v>7.4658254468980001E-2</v>
      </c>
      <c r="G8970">
        <v>78</v>
      </c>
    </row>
    <row r="8971" spans="1:7" x14ac:dyDescent="0.25">
      <c r="A8971">
        <v>37871</v>
      </c>
      <c r="B8971" t="s">
        <v>3838</v>
      </c>
      <c r="C8971" t="s">
        <v>3692</v>
      </c>
      <c r="D8971" t="s">
        <v>661</v>
      </c>
      <c r="E8971">
        <v>141400</v>
      </c>
      <c r="F8971">
        <v>0.108150470219436</v>
      </c>
      <c r="G8971">
        <v>95.5</v>
      </c>
    </row>
    <row r="8972" spans="1:7" x14ac:dyDescent="0.25">
      <c r="A8972">
        <v>29040</v>
      </c>
      <c r="B8972" t="s">
        <v>2876</v>
      </c>
      <c r="C8972" t="s">
        <v>2868</v>
      </c>
      <c r="D8972" t="s">
        <v>2893</v>
      </c>
      <c r="E8972">
        <v>111000</v>
      </c>
      <c r="F8972">
        <v>4.2253521126760597E-2</v>
      </c>
      <c r="G8972">
        <v>86.5</v>
      </c>
    </row>
    <row r="8973" spans="1:7" x14ac:dyDescent="0.25">
      <c r="A8973">
        <v>28785</v>
      </c>
      <c r="B8973" t="s">
        <v>2859</v>
      </c>
      <c r="C8973" t="s">
        <v>2564</v>
      </c>
      <c r="D8973" t="s">
        <v>2862</v>
      </c>
      <c r="E8973">
        <v>123900</v>
      </c>
      <c r="F8973">
        <v>2.6512013256006599E-2</v>
      </c>
      <c r="G8973">
        <v>81</v>
      </c>
    </row>
    <row r="8974" spans="1:7" x14ac:dyDescent="0.25">
      <c r="A8974">
        <v>22942</v>
      </c>
      <c r="B8974" t="s">
        <v>2382</v>
      </c>
      <c r="C8974" t="s">
        <v>2066</v>
      </c>
      <c r="E8974">
        <v>204200</v>
      </c>
      <c r="F8974">
        <v>3.5496957403651101E-2</v>
      </c>
      <c r="G8974">
        <v>91</v>
      </c>
    </row>
    <row r="8975" spans="1:7" x14ac:dyDescent="0.25">
      <c r="A8975">
        <v>60119</v>
      </c>
      <c r="B8975" t="s">
        <v>5565</v>
      </c>
      <c r="C8975" t="s">
        <v>5519</v>
      </c>
      <c r="D8975" t="s">
        <v>8251</v>
      </c>
      <c r="E8975">
        <v>289900</v>
      </c>
      <c r="F8975">
        <v>3.46140533056421E-3</v>
      </c>
      <c r="G8975">
        <v>100</v>
      </c>
    </row>
    <row r="8976" spans="1:7" x14ac:dyDescent="0.25">
      <c r="A8976">
        <v>99204</v>
      </c>
      <c r="B8976" t="s">
        <v>7677</v>
      </c>
      <c r="C8976" t="s">
        <v>7521</v>
      </c>
      <c r="D8976" t="s">
        <v>8306</v>
      </c>
      <c r="E8976">
        <v>247300</v>
      </c>
      <c r="F8976">
        <v>7.8499781945050195E-2</v>
      </c>
      <c r="G8976">
        <v>50</v>
      </c>
    </row>
    <row r="8977" spans="1:7" x14ac:dyDescent="0.25">
      <c r="A8977">
        <v>8823</v>
      </c>
      <c r="B8977" t="s">
        <v>300</v>
      </c>
      <c r="C8977" t="s">
        <v>733</v>
      </c>
      <c r="D8977" t="s">
        <v>8250</v>
      </c>
      <c r="E8977">
        <v>247000</v>
      </c>
      <c r="F8977">
        <v>3.9562289562289597E-2</v>
      </c>
      <c r="G8977">
        <v>90.5</v>
      </c>
    </row>
    <row r="8978" spans="1:7" x14ac:dyDescent="0.25">
      <c r="A8978">
        <v>7657</v>
      </c>
      <c r="B8978" t="s">
        <v>731</v>
      </c>
      <c r="C8978" t="s">
        <v>733</v>
      </c>
      <c r="D8978" t="s">
        <v>8250</v>
      </c>
      <c r="E8978">
        <v>477100</v>
      </c>
      <c r="F8978">
        <v>-1.5882838283828402E-2</v>
      </c>
      <c r="G8978">
        <v>113</v>
      </c>
    </row>
    <row r="8979" spans="1:7" x14ac:dyDescent="0.25">
      <c r="A8979">
        <v>77612</v>
      </c>
      <c r="B8979" t="s">
        <v>8520</v>
      </c>
      <c r="C8979" t="s">
        <v>6396</v>
      </c>
      <c r="E8979">
        <v>127500</v>
      </c>
      <c r="F8979">
        <v>-3.9909638554216899E-2</v>
      </c>
      <c r="G8979">
        <v>0</v>
      </c>
    </row>
    <row r="8980" spans="1:7" x14ac:dyDescent="0.25">
      <c r="A8980">
        <v>95640</v>
      </c>
      <c r="B8980" t="s">
        <v>7306</v>
      </c>
      <c r="C8980" t="s">
        <v>99</v>
      </c>
      <c r="E8980">
        <v>323000</v>
      </c>
      <c r="F8980">
        <v>4.9041896719714199E-2</v>
      </c>
      <c r="G8980">
        <v>71</v>
      </c>
    </row>
    <row r="8981" spans="1:7" x14ac:dyDescent="0.25">
      <c r="A8981">
        <v>56716</v>
      </c>
      <c r="B8981" t="s">
        <v>9196</v>
      </c>
      <c r="C8981" t="s">
        <v>5260</v>
      </c>
      <c r="D8981" t="s">
        <v>5476</v>
      </c>
      <c r="E8981">
        <v>137800</v>
      </c>
      <c r="F8981">
        <v>2.7591349739000699E-2</v>
      </c>
      <c r="G8981">
        <v>0</v>
      </c>
    </row>
    <row r="8982" spans="1:7" x14ac:dyDescent="0.25">
      <c r="A8982">
        <v>57719</v>
      </c>
      <c r="B8982" t="s">
        <v>8521</v>
      </c>
      <c r="C8982" t="s">
        <v>5459</v>
      </c>
      <c r="D8982" t="s">
        <v>4896</v>
      </c>
      <c r="E8982">
        <v>220100</v>
      </c>
      <c r="F8982">
        <v>7.9980372914622205E-2</v>
      </c>
      <c r="G8982">
        <v>0</v>
      </c>
    </row>
    <row r="8983" spans="1:7" x14ac:dyDescent="0.25">
      <c r="A8983">
        <v>31788</v>
      </c>
      <c r="B8983" t="s">
        <v>3200</v>
      </c>
      <c r="C8983" t="s">
        <v>2990</v>
      </c>
      <c r="D8983" t="s">
        <v>3200</v>
      </c>
      <c r="E8983">
        <v>140600</v>
      </c>
      <c r="F8983">
        <v>8.8235294117647106E-2</v>
      </c>
      <c r="G8983">
        <v>0</v>
      </c>
    </row>
    <row r="8984" spans="1:7" x14ac:dyDescent="0.25">
      <c r="A8984">
        <v>75785</v>
      </c>
      <c r="B8984" t="s">
        <v>8522</v>
      </c>
      <c r="C8984" t="s">
        <v>6396</v>
      </c>
      <c r="D8984" t="s">
        <v>2800</v>
      </c>
      <c r="E8984">
        <v>81700</v>
      </c>
      <c r="F8984">
        <v>1.9975031210986299E-2</v>
      </c>
      <c r="G8984">
        <v>0</v>
      </c>
    </row>
    <row r="8985" spans="1:7" x14ac:dyDescent="0.25">
      <c r="A8985">
        <v>21629</v>
      </c>
      <c r="B8985" t="s">
        <v>2249</v>
      </c>
      <c r="C8985" t="s">
        <v>101</v>
      </c>
      <c r="E8985">
        <v>209800</v>
      </c>
      <c r="F8985">
        <v>2.8935752820009802E-2</v>
      </c>
      <c r="G8985">
        <v>99.5</v>
      </c>
    </row>
    <row r="8986" spans="1:7" x14ac:dyDescent="0.25">
      <c r="A8986">
        <v>20640</v>
      </c>
      <c r="B8986" t="s">
        <v>2105</v>
      </c>
      <c r="C8986" t="s">
        <v>101</v>
      </c>
      <c r="D8986" t="s">
        <v>8259</v>
      </c>
      <c r="E8986">
        <v>202100</v>
      </c>
      <c r="F8986">
        <v>-4.7147571900047099E-2</v>
      </c>
      <c r="G8986">
        <v>90</v>
      </c>
    </row>
    <row r="8987" spans="1:7" x14ac:dyDescent="0.25">
      <c r="A8987">
        <v>39202</v>
      </c>
      <c r="B8987" t="s">
        <v>557</v>
      </c>
      <c r="C8987" t="s">
        <v>3932</v>
      </c>
      <c r="D8987" t="s">
        <v>557</v>
      </c>
      <c r="E8987">
        <v>149500</v>
      </c>
      <c r="F8987">
        <v>4.1086350974930401E-2</v>
      </c>
      <c r="G8987">
        <v>97.5</v>
      </c>
    </row>
    <row r="8988" spans="1:7" x14ac:dyDescent="0.25">
      <c r="A8988">
        <v>63088</v>
      </c>
      <c r="B8988" t="s">
        <v>5837</v>
      </c>
      <c r="C8988" t="s">
        <v>5817</v>
      </c>
      <c r="D8988" t="s">
        <v>8263</v>
      </c>
      <c r="E8988">
        <v>192000</v>
      </c>
      <c r="F8988">
        <v>3.3925686591276302E-2</v>
      </c>
      <c r="G8988">
        <v>66</v>
      </c>
    </row>
    <row r="8989" spans="1:7" x14ac:dyDescent="0.25">
      <c r="A8989">
        <v>44047</v>
      </c>
      <c r="B8989" t="s">
        <v>522</v>
      </c>
      <c r="C8989" t="s">
        <v>4080</v>
      </c>
      <c r="D8989" t="s">
        <v>4185</v>
      </c>
      <c r="E8989">
        <v>124100</v>
      </c>
      <c r="F8989">
        <v>3.9363484087102198E-2</v>
      </c>
      <c r="G8989">
        <v>78</v>
      </c>
    </row>
    <row r="8990" spans="1:7" x14ac:dyDescent="0.25">
      <c r="A8990">
        <v>64129</v>
      </c>
      <c r="B8990" t="s">
        <v>5890</v>
      </c>
      <c r="C8990" t="s">
        <v>5817</v>
      </c>
      <c r="D8990" t="s">
        <v>5890</v>
      </c>
      <c r="E8990">
        <v>81100</v>
      </c>
      <c r="F8990">
        <v>8.7131367292225204E-2</v>
      </c>
      <c r="G8990">
        <v>60</v>
      </c>
    </row>
    <row r="8991" spans="1:7" x14ac:dyDescent="0.25">
      <c r="A8991">
        <v>98922</v>
      </c>
      <c r="B8991" t="s">
        <v>7652</v>
      </c>
      <c r="C8991" t="s">
        <v>7521</v>
      </c>
      <c r="D8991" t="s">
        <v>7654</v>
      </c>
      <c r="E8991">
        <v>356400</v>
      </c>
      <c r="F8991">
        <v>0.13214739517153701</v>
      </c>
      <c r="G8991">
        <v>83</v>
      </c>
    </row>
    <row r="8992" spans="1:7" x14ac:dyDescent="0.25">
      <c r="A8992">
        <v>73080</v>
      </c>
      <c r="B8992" t="s">
        <v>6289</v>
      </c>
      <c r="C8992" t="s">
        <v>6269</v>
      </c>
      <c r="D8992" t="s">
        <v>6295</v>
      </c>
      <c r="E8992">
        <v>124700</v>
      </c>
      <c r="F8992">
        <v>3.22847682119205E-2</v>
      </c>
      <c r="G8992">
        <v>87</v>
      </c>
    </row>
    <row r="8993" spans="1:7" x14ac:dyDescent="0.25">
      <c r="A8993">
        <v>11769</v>
      </c>
      <c r="B8993" t="s">
        <v>1171</v>
      </c>
      <c r="C8993" t="s">
        <v>1075</v>
      </c>
      <c r="D8993" t="s">
        <v>8250</v>
      </c>
      <c r="E8993">
        <v>438800</v>
      </c>
      <c r="F8993">
        <v>0.163308589607635</v>
      </c>
      <c r="G8993">
        <v>103</v>
      </c>
    </row>
    <row r="8994" spans="1:7" x14ac:dyDescent="0.25">
      <c r="A8994">
        <v>79410</v>
      </c>
      <c r="B8994" t="s">
        <v>8322</v>
      </c>
      <c r="C8994" t="s">
        <v>6396</v>
      </c>
      <c r="D8994" t="s">
        <v>8322</v>
      </c>
      <c r="E8994">
        <v>128800</v>
      </c>
      <c r="F8994">
        <v>-5.40540540540541E-3</v>
      </c>
      <c r="G8994">
        <v>0</v>
      </c>
    </row>
    <row r="8995" spans="1:7" x14ac:dyDescent="0.25">
      <c r="A8995">
        <v>86315</v>
      </c>
      <c r="B8995" t="s">
        <v>6804</v>
      </c>
      <c r="C8995" t="s">
        <v>6743</v>
      </c>
      <c r="D8995" t="s">
        <v>5153</v>
      </c>
      <c r="E8995">
        <v>341300</v>
      </c>
      <c r="F8995">
        <v>3.6440935317339801E-2</v>
      </c>
      <c r="G8995">
        <v>73</v>
      </c>
    </row>
    <row r="8996" spans="1:7" x14ac:dyDescent="0.25">
      <c r="A8996">
        <v>12803</v>
      </c>
      <c r="B8996" t="s">
        <v>1333</v>
      </c>
      <c r="C8996" t="s">
        <v>1075</v>
      </c>
      <c r="D8996" t="s">
        <v>8320</v>
      </c>
      <c r="E8996">
        <v>179300</v>
      </c>
      <c r="F8996">
        <v>6.09467455621302E-2</v>
      </c>
      <c r="G8996">
        <v>91</v>
      </c>
    </row>
    <row r="8997" spans="1:7" x14ac:dyDescent="0.25">
      <c r="A8997">
        <v>99026</v>
      </c>
      <c r="B8997" t="s">
        <v>7670</v>
      </c>
      <c r="C8997" t="s">
        <v>7521</v>
      </c>
      <c r="D8997" t="s">
        <v>8306</v>
      </c>
      <c r="E8997">
        <v>319600</v>
      </c>
      <c r="F8997">
        <v>0.124560168895144</v>
      </c>
      <c r="G8997">
        <v>54</v>
      </c>
    </row>
    <row r="8998" spans="1:7" x14ac:dyDescent="0.25">
      <c r="A8998">
        <v>10069</v>
      </c>
      <c r="B8998" t="s">
        <v>1074</v>
      </c>
      <c r="C8998" t="s">
        <v>1075</v>
      </c>
      <c r="D8998" t="s">
        <v>8250</v>
      </c>
      <c r="E8998">
        <v>1700400</v>
      </c>
      <c r="F8998">
        <v>-8.8990088400750095E-2</v>
      </c>
      <c r="G8998">
        <v>160</v>
      </c>
    </row>
    <row r="8999" spans="1:7" x14ac:dyDescent="0.25">
      <c r="A8999">
        <v>98580</v>
      </c>
      <c r="B8999" t="s">
        <v>6709</v>
      </c>
      <c r="C8999" t="s">
        <v>7521</v>
      </c>
      <c r="D8999" t="s">
        <v>8268</v>
      </c>
      <c r="E8999">
        <v>399100</v>
      </c>
      <c r="F8999">
        <v>4.9434656849855402E-2</v>
      </c>
      <c r="G8999">
        <v>59</v>
      </c>
    </row>
    <row r="9000" spans="1:7" x14ac:dyDescent="0.25">
      <c r="A9000">
        <v>15658</v>
      </c>
      <c r="B9000" t="s">
        <v>1634</v>
      </c>
      <c r="C9000" t="s">
        <v>1538</v>
      </c>
      <c r="D9000" t="s">
        <v>1587</v>
      </c>
      <c r="E9000">
        <v>133400</v>
      </c>
      <c r="F9000">
        <v>-9.6510764662212298E-3</v>
      </c>
      <c r="G9000">
        <v>85</v>
      </c>
    </row>
    <row r="9001" spans="1:7" x14ac:dyDescent="0.25">
      <c r="A9001">
        <v>61036</v>
      </c>
      <c r="B9001" t="s">
        <v>2252</v>
      </c>
      <c r="C9001" t="s">
        <v>5519</v>
      </c>
      <c r="E9001">
        <v>172100</v>
      </c>
      <c r="F9001">
        <v>4.11373260738052E-2</v>
      </c>
      <c r="G9001">
        <v>0</v>
      </c>
    </row>
    <row r="9002" spans="1:7" x14ac:dyDescent="0.25">
      <c r="A9002">
        <v>98620</v>
      </c>
      <c r="B9002" t="s">
        <v>7933</v>
      </c>
      <c r="C9002" t="s">
        <v>7521</v>
      </c>
      <c r="E9002">
        <v>142200</v>
      </c>
      <c r="F9002">
        <v>1.9354838709677399E-2</v>
      </c>
      <c r="G9002">
        <v>81</v>
      </c>
    </row>
    <row r="9003" spans="1:7" x14ac:dyDescent="0.25">
      <c r="A9003">
        <v>51105</v>
      </c>
      <c r="B9003" t="s">
        <v>4996</v>
      </c>
      <c r="C9003" t="s">
        <v>4942</v>
      </c>
      <c r="D9003" t="s">
        <v>4996</v>
      </c>
      <c r="E9003">
        <v>64200</v>
      </c>
      <c r="F9003">
        <v>-6.1919504643962904E-3</v>
      </c>
      <c r="G9003">
        <v>56.5</v>
      </c>
    </row>
    <row r="9004" spans="1:7" x14ac:dyDescent="0.25">
      <c r="A9004">
        <v>61065</v>
      </c>
      <c r="B9004" t="s">
        <v>5686</v>
      </c>
      <c r="C9004" t="s">
        <v>5519</v>
      </c>
      <c r="D9004" t="s">
        <v>3832</v>
      </c>
      <c r="E9004">
        <v>147100</v>
      </c>
      <c r="F9004">
        <v>4.7720797720797702E-2</v>
      </c>
      <c r="G9004">
        <v>91</v>
      </c>
    </row>
    <row r="9005" spans="1:7" x14ac:dyDescent="0.25">
      <c r="A9005">
        <v>92276</v>
      </c>
      <c r="B9005" t="s">
        <v>6989</v>
      </c>
      <c r="C9005" t="s">
        <v>99</v>
      </c>
      <c r="D9005" t="s">
        <v>8282</v>
      </c>
      <c r="E9005">
        <v>267200</v>
      </c>
      <c r="F9005">
        <v>0.128855090832277</v>
      </c>
      <c r="G9005">
        <v>98</v>
      </c>
    </row>
    <row r="9006" spans="1:7" x14ac:dyDescent="0.25">
      <c r="A9006">
        <v>30755</v>
      </c>
      <c r="B9006" t="s">
        <v>3143</v>
      </c>
      <c r="C9006" t="s">
        <v>2990</v>
      </c>
      <c r="D9006" t="s">
        <v>151</v>
      </c>
      <c r="E9006">
        <v>126700</v>
      </c>
      <c r="F9006">
        <v>0.133273703041145</v>
      </c>
      <c r="G9006">
        <v>78.5</v>
      </c>
    </row>
    <row r="9007" spans="1:7" x14ac:dyDescent="0.25">
      <c r="A9007">
        <v>50022</v>
      </c>
      <c r="B9007" t="s">
        <v>9197</v>
      </c>
      <c r="C9007" t="s">
        <v>4942</v>
      </c>
      <c r="E9007">
        <v>98500</v>
      </c>
      <c r="F9007">
        <v>2.2845275181723801E-2</v>
      </c>
      <c r="G9007">
        <v>0</v>
      </c>
    </row>
    <row r="9008" spans="1:7" x14ac:dyDescent="0.25">
      <c r="A9008">
        <v>37322</v>
      </c>
      <c r="B9008" t="s">
        <v>1721</v>
      </c>
      <c r="C9008" t="s">
        <v>3692</v>
      </c>
      <c r="E9008">
        <v>140800</v>
      </c>
      <c r="F9008">
        <v>0.11304347826087</v>
      </c>
      <c r="G9008">
        <v>0</v>
      </c>
    </row>
    <row r="9009" spans="1:7" x14ac:dyDescent="0.25">
      <c r="A9009">
        <v>11777</v>
      </c>
      <c r="B9009" t="s">
        <v>7957</v>
      </c>
      <c r="C9009" t="s">
        <v>1075</v>
      </c>
      <c r="D9009" t="s">
        <v>8250</v>
      </c>
      <c r="E9009">
        <v>584400</v>
      </c>
      <c r="F9009">
        <v>-2.061337355455E-2</v>
      </c>
      <c r="G9009">
        <v>111</v>
      </c>
    </row>
    <row r="9010" spans="1:7" x14ac:dyDescent="0.25">
      <c r="A9010">
        <v>60416</v>
      </c>
      <c r="B9010" t="s">
        <v>5606</v>
      </c>
      <c r="C9010" t="s">
        <v>5519</v>
      </c>
      <c r="D9010" t="s">
        <v>8251</v>
      </c>
      <c r="E9010">
        <v>179300</v>
      </c>
      <c r="F9010">
        <v>4.7925189947399201E-2</v>
      </c>
      <c r="G9010">
        <v>97</v>
      </c>
    </row>
    <row r="9011" spans="1:7" x14ac:dyDescent="0.25">
      <c r="A9011">
        <v>61282</v>
      </c>
      <c r="B9011" t="s">
        <v>5701</v>
      </c>
      <c r="C9011" t="s">
        <v>5519</v>
      </c>
      <c r="D9011" t="s">
        <v>8334</v>
      </c>
      <c r="E9011">
        <v>103300</v>
      </c>
      <c r="F9011">
        <v>-1.4312977099236599E-2</v>
      </c>
      <c r="G9011">
        <v>79</v>
      </c>
    </row>
    <row r="9012" spans="1:7" x14ac:dyDescent="0.25">
      <c r="A9012">
        <v>47885</v>
      </c>
      <c r="B9012" t="s">
        <v>4616</v>
      </c>
      <c r="C9012" t="s">
        <v>4413</v>
      </c>
      <c r="D9012" t="s">
        <v>4614</v>
      </c>
      <c r="E9012">
        <v>94500</v>
      </c>
      <c r="F9012">
        <v>0.16666666666666699</v>
      </c>
      <c r="G9012">
        <v>70</v>
      </c>
    </row>
    <row r="9013" spans="1:7" x14ac:dyDescent="0.25">
      <c r="A9013">
        <v>52060</v>
      </c>
      <c r="B9013" t="s">
        <v>9315</v>
      </c>
      <c r="C9013" t="s">
        <v>4942</v>
      </c>
      <c r="E9013">
        <v>111100</v>
      </c>
      <c r="F9013">
        <v>3.1569173630455E-2</v>
      </c>
      <c r="G9013">
        <v>0</v>
      </c>
    </row>
    <row r="9014" spans="1:7" x14ac:dyDescent="0.25">
      <c r="A9014">
        <v>78643</v>
      </c>
      <c r="B9014" t="s">
        <v>8523</v>
      </c>
      <c r="C9014" t="s">
        <v>6396</v>
      </c>
      <c r="E9014">
        <v>198100</v>
      </c>
      <c r="F9014">
        <v>-2.74914089347079E-2</v>
      </c>
      <c r="G9014">
        <v>0</v>
      </c>
    </row>
    <row r="9015" spans="1:7" x14ac:dyDescent="0.25">
      <c r="A9015">
        <v>42262</v>
      </c>
      <c r="B9015" t="s">
        <v>2898</v>
      </c>
      <c r="C9015" t="s">
        <v>4016</v>
      </c>
      <c r="D9015" t="s">
        <v>2178</v>
      </c>
      <c r="E9015">
        <v>105900</v>
      </c>
      <c r="F9015">
        <v>6.9696969696969702E-2</v>
      </c>
      <c r="G9015">
        <v>90</v>
      </c>
    </row>
    <row r="9016" spans="1:7" x14ac:dyDescent="0.25">
      <c r="A9016">
        <v>15690</v>
      </c>
      <c r="B9016" t="s">
        <v>1641</v>
      </c>
      <c r="C9016" t="s">
        <v>1538</v>
      </c>
      <c r="D9016" t="s">
        <v>1587</v>
      </c>
      <c r="E9016">
        <v>49700</v>
      </c>
      <c r="F9016">
        <v>-0.129597197898424</v>
      </c>
      <c r="G9016">
        <v>85</v>
      </c>
    </row>
    <row r="9017" spans="1:7" x14ac:dyDescent="0.25">
      <c r="A9017">
        <v>60012</v>
      </c>
      <c r="B9017" t="s">
        <v>5523</v>
      </c>
      <c r="C9017" t="s">
        <v>5519</v>
      </c>
      <c r="D9017" t="s">
        <v>8251</v>
      </c>
      <c r="E9017">
        <v>307400</v>
      </c>
      <c r="F9017">
        <v>1.62919517758227E-3</v>
      </c>
      <c r="G9017">
        <v>115.5</v>
      </c>
    </row>
    <row r="9018" spans="1:7" x14ac:dyDescent="0.25">
      <c r="A9018">
        <v>30666</v>
      </c>
      <c r="B9018" t="s">
        <v>3124</v>
      </c>
      <c r="C9018" t="s">
        <v>2990</v>
      </c>
      <c r="D9018" t="s">
        <v>8261</v>
      </c>
      <c r="E9018">
        <v>176500</v>
      </c>
      <c r="F9018">
        <v>7.5563680682510695E-2</v>
      </c>
      <c r="G9018">
        <v>56</v>
      </c>
    </row>
    <row r="9019" spans="1:7" x14ac:dyDescent="0.25">
      <c r="A9019">
        <v>13224</v>
      </c>
      <c r="B9019" t="s">
        <v>1396</v>
      </c>
      <c r="C9019" t="s">
        <v>1075</v>
      </c>
      <c r="D9019" t="s">
        <v>1396</v>
      </c>
      <c r="E9019">
        <v>146500</v>
      </c>
      <c r="F9019">
        <v>-3.55497037524687E-2</v>
      </c>
      <c r="G9019">
        <v>94</v>
      </c>
    </row>
    <row r="9020" spans="1:7" x14ac:dyDescent="0.25">
      <c r="A9020">
        <v>12983</v>
      </c>
      <c r="B9020" t="s">
        <v>9316</v>
      </c>
      <c r="C9020" t="s">
        <v>1075</v>
      </c>
      <c r="D9020" t="s">
        <v>7863</v>
      </c>
      <c r="E9020">
        <v>169300</v>
      </c>
      <c r="F9020">
        <v>2.4818401937046E-2</v>
      </c>
      <c r="G9020">
        <v>0</v>
      </c>
    </row>
    <row r="9021" spans="1:7" x14ac:dyDescent="0.25">
      <c r="A9021">
        <v>74857</v>
      </c>
      <c r="B9021" t="s">
        <v>6274</v>
      </c>
      <c r="C9021" t="s">
        <v>6269</v>
      </c>
      <c r="D9021" t="s">
        <v>6295</v>
      </c>
      <c r="E9021">
        <v>154200</v>
      </c>
      <c r="F9021">
        <v>9.3617021276595699E-2</v>
      </c>
      <c r="G9021">
        <v>78</v>
      </c>
    </row>
    <row r="9022" spans="1:7" x14ac:dyDescent="0.25">
      <c r="A9022">
        <v>48062</v>
      </c>
      <c r="B9022" t="s">
        <v>157</v>
      </c>
      <c r="C9022" t="s">
        <v>4633</v>
      </c>
      <c r="D9022" t="s">
        <v>8278</v>
      </c>
      <c r="E9022">
        <v>207000</v>
      </c>
      <c r="F9022">
        <v>4.9695740365111603E-2</v>
      </c>
      <c r="G9022">
        <v>72</v>
      </c>
    </row>
    <row r="9023" spans="1:7" x14ac:dyDescent="0.25">
      <c r="A9023">
        <v>77964</v>
      </c>
      <c r="B9023" t="s">
        <v>8524</v>
      </c>
      <c r="C9023" t="s">
        <v>6396</v>
      </c>
      <c r="E9023">
        <v>132900</v>
      </c>
      <c r="F9023">
        <v>5.3925455987311702E-2</v>
      </c>
      <c r="G9023">
        <v>0</v>
      </c>
    </row>
    <row r="9024" spans="1:7" x14ac:dyDescent="0.25">
      <c r="A9024">
        <v>46506</v>
      </c>
      <c r="B9024" t="s">
        <v>3021</v>
      </c>
      <c r="C9024" t="s">
        <v>4413</v>
      </c>
      <c r="D9024" t="s">
        <v>344</v>
      </c>
      <c r="E9024">
        <v>152000</v>
      </c>
      <c r="F9024">
        <v>4.8275862068965503E-2</v>
      </c>
      <c r="G9024">
        <v>77</v>
      </c>
    </row>
    <row r="9025" spans="1:7" x14ac:dyDescent="0.25">
      <c r="A9025">
        <v>22172</v>
      </c>
      <c r="B9025" t="s">
        <v>2327</v>
      </c>
      <c r="C9025" t="s">
        <v>2066</v>
      </c>
      <c r="D9025" t="s">
        <v>8259</v>
      </c>
      <c r="E9025">
        <v>339600</v>
      </c>
      <c r="F9025">
        <v>2.5052822215514602E-2</v>
      </c>
      <c r="G9025">
        <v>61</v>
      </c>
    </row>
    <row r="9026" spans="1:7" x14ac:dyDescent="0.25">
      <c r="A9026">
        <v>21793</v>
      </c>
      <c r="B9026" t="s">
        <v>2295</v>
      </c>
      <c r="C9026" t="s">
        <v>101</v>
      </c>
      <c r="D9026" t="s">
        <v>8259</v>
      </c>
      <c r="E9026">
        <v>305700</v>
      </c>
      <c r="F9026">
        <v>4.7635366689513403E-2</v>
      </c>
      <c r="G9026">
        <v>64</v>
      </c>
    </row>
    <row r="9027" spans="1:7" x14ac:dyDescent="0.25">
      <c r="A9027">
        <v>95642</v>
      </c>
      <c r="B9027" t="s">
        <v>557</v>
      </c>
      <c r="C9027" t="s">
        <v>99</v>
      </c>
      <c r="E9027">
        <v>326800</v>
      </c>
      <c r="F9027">
        <v>3.0693677102516899E-3</v>
      </c>
      <c r="G9027">
        <v>95</v>
      </c>
    </row>
    <row r="9028" spans="1:7" x14ac:dyDescent="0.25">
      <c r="A9028">
        <v>37347</v>
      </c>
      <c r="B9028" t="s">
        <v>3030</v>
      </c>
      <c r="C9028" t="s">
        <v>3692</v>
      </c>
      <c r="D9028" t="s">
        <v>3763</v>
      </c>
      <c r="E9028">
        <v>124500</v>
      </c>
      <c r="F9028">
        <v>6.4102564102564097E-2</v>
      </c>
      <c r="G9028">
        <v>126</v>
      </c>
    </row>
    <row r="9029" spans="1:7" x14ac:dyDescent="0.25">
      <c r="A9029">
        <v>97759</v>
      </c>
      <c r="B9029" t="s">
        <v>7511</v>
      </c>
      <c r="C9029" t="s">
        <v>7409</v>
      </c>
      <c r="D9029" t="s">
        <v>8332</v>
      </c>
      <c r="E9029">
        <v>445300</v>
      </c>
      <c r="F9029">
        <v>5.0979466603729102E-2</v>
      </c>
      <c r="G9029">
        <v>82</v>
      </c>
    </row>
    <row r="9030" spans="1:7" x14ac:dyDescent="0.25">
      <c r="A9030">
        <v>97370</v>
      </c>
      <c r="B9030" t="s">
        <v>7464</v>
      </c>
      <c r="C9030" t="s">
        <v>7409</v>
      </c>
      <c r="D9030" t="s">
        <v>7457</v>
      </c>
      <c r="E9030">
        <v>307500</v>
      </c>
      <c r="F9030">
        <v>2.3294509151414299E-2</v>
      </c>
      <c r="G9030">
        <v>54</v>
      </c>
    </row>
    <row r="9031" spans="1:7" x14ac:dyDescent="0.25">
      <c r="A9031">
        <v>52748</v>
      </c>
      <c r="B9031" t="s">
        <v>5042</v>
      </c>
      <c r="C9031" t="s">
        <v>4942</v>
      </c>
      <c r="D9031" t="s">
        <v>8334</v>
      </c>
      <c r="E9031">
        <v>229200</v>
      </c>
      <c r="F9031">
        <v>3.5230352303522998E-2</v>
      </c>
      <c r="G9031">
        <v>67</v>
      </c>
    </row>
    <row r="9032" spans="1:7" x14ac:dyDescent="0.25">
      <c r="A9032">
        <v>90077</v>
      </c>
      <c r="B9032" t="s">
        <v>98</v>
      </c>
      <c r="C9032" t="s">
        <v>99</v>
      </c>
      <c r="D9032" t="s">
        <v>8256</v>
      </c>
      <c r="E9032">
        <v>2532700</v>
      </c>
      <c r="F9032">
        <v>-3.5712925947077902E-2</v>
      </c>
      <c r="G9032">
        <v>64</v>
      </c>
    </row>
    <row r="9033" spans="1:7" x14ac:dyDescent="0.25">
      <c r="A9033">
        <v>45327</v>
      </c>
      <c r="B9033" t="s">
        <v>1302</v>
      </c>
      <c r="C9033" t="s">
        <v>4080</v>
      </c>
      <c r="D9033" t="s">
        <v>2183</v>
      </c>
      <c r="E9033">
        <v>152100</v>
      </c>
      <c r="F9033">
        <v>0.11756061719324</v>
      </c>
      <c r="G9033">
        <v>64</v>
      </c>
    </row>
    <row r="9034" spans="1:7" x14ac:dyDescent="0.25">
      <c r="A9034">
        <v>17551</v>
      </c>
      <c r="B9034" t="s">
        <v>1813</v>
      </c>
      <c r="C9034" t="s">
        <v>1538</v>
      </c>
      <c r="D9034" t="s">
        <v>205</v>
      </c>
      <c r="E9034">
        <v>202900</v>
      </c>
      <c r="F9034">
        <v>4.3187660668380499E-2</v>
      </c>
      <c r="G9034">
        <v>69</v>
      </c>
    </row>
    <row r="9035" spans="1:7" x14ac:dyDescent="0.25">
      <c r="A9035">
        <v>45157</v>
      </c>
      <c r="B9035" t="s">
        <v>4331</v>
      </c>
      <c r="C9035" t="s">
        <v>4080</v>
      </c>
      <c r="D9035" t="s">
        <v>4333</v>
      </c>
      <c r="E9035">
        <v>165000</v>
      </c>
      <c r="F9035">
        <v>5.4987212276214802E-2</v>
      </c>
      <c r="G9035">
        <v>220.5</v>
      </c>
    </row>
    <row r="9036" spans="1:7" x14ac:dyDescent="0.25">
      <c r="A9036">
        <v>62056</v>
      </c>
      <c r="B9036" t="s">
        <v>456</v>
      </c>
      <c r="C9036" t="s">
        <v>5519</v>
      </c>
      <c r="E9036">
        <v>71500</v>
      </c>
      <c r="F9036">
        <v>6.2407132243685E-2</v>
      </c>
      <c r="G9036">
        <v>96</v>
      </c>
    </row>
    <row r="9037" spans="1:7" x14ac:dyDescent="0.25">
      <c r="A9037">
        <v>60442</v>
      </c>
      <c r="B9037" t="s">
        <v>5616</v>
      </c>
      <c r="C9037" t="s">
        <v>5519</v>
      </c>
      <c r="D9037" t="s">
        <v>8251</v>
      </c>
      <c r="E9037">
        <v>250100</v>
      </c>
      <c r="F9037">
        <v>2.9218106995884799E-2</v>
      </c>
      <c r="G9037">
        <v>96</v>
      </c>
    </row>
    <row r="9038" spans="1:7" x14ac:dyDescent="0.25">
      <c r="A9038">
        <v>8502</v>
      </c>
      <c r="B9038" t="s">
        <v>1008</v>
      </c>
      <c r="C9038" t="s">
        <v>733</v>
      </c>
      <c r="D9038" t="s">
        <v>8250</v>
      </c>
      <c r="E9038">
        <v>618100</v>
      </c>
      <c r="F9038">
        <v>-5.7905742319446698E-3</v>
      </c>
      <c r="G9038">
        <v>99</v>
      </c>
    </row>
    <row r="9039" spans="1:7" x14ac:dyDescent="0.25">
      <c r="A9039">
        <v>8722</v>
      </c>
      <c r="B9039" t="s">
        <v>1030</v>
      </c>
      <c r="C9039" t="s">
        <v>733</v>
      </c>
      <c r="D9039" t="s">
        <v>8250</v>
      </c>
      <c r="E9039">
        <v>226700</v>
      </c>
      <c r="F9039">
        <v>6.6607460035524001E-3</v>
      </c>
      <c r="G9039">
        <v>108.5</v>
      </c>
    </row>
    <row r="9040" spans="1:7" x14ac:dyDescent="0.25">
      <c r="A9040">
        <v>63664</v>
      </c>
      <c r="B9040" t="s">
        <v>5869</v>
      </c>
      <c r="C9040" t="s">
        <v>5817</v>
      </c>
      <c r="E9040">
        <v>87900</v>
      </c>
      <c r="F9040">
        <v>9.8750000000000004E-2</v>
      </c>
      <c r="G9040">
        <v>0</v>
      </c>
    </row>
    <row r="9041" spans="1:7" x14ac:dyDescent="0.25">
      <c r="A9041">
        <v>2460</v>
      </c>
      <c r="B9041" t="s">
        <v>354</v>
      </c>
      <c r="C9041" t="s">
        <v>106</v>
      </c>
      <c r="D9041" t="s">
        <v>8271</v>
      </c>
      <c r="E9041">
        <v>934600</v>
      </c>
      <c r="F9041">
        <v>6.0279870828848199E-3</v>
      </c>
      <c r="G9041">
        <v>82</v>
      </c>
    </row>
    <row r="9042" spans="1:7" x14ac:dyDescent="0.25">
      <c r="A9042">
        <v>37686</v>
      </c>
      <c r="B9042" t="s">
        <v>3794</v>
      </c>
      <c r="C9042" t="s">
        <v>3692</v>
      </c>
      <c r="D9042" t="s">
        <v>8348</v>
      </c>
      <c r="E9042">
        <v>178900</v>
      </c>
      <c r="F9042">
        <v>8.4554678692221E-3</v>
      </c>
      <c r="G9042">
        <v>83</v>
      </c>
    </row>
    <row r="9043" spans="1:7" x14ac:dyDescent="0.25">
      <c r="A9043">
        <v>48415</v>
      </c>
      <c r="B9043" t="s">
        <v>4704</v>
      </c>
      <c r="C9043" t="s">
        <v>4633</v>
      </c>
      <c r="D9043" t="s">
        <v>4720</v>
      </c>
      <c r="E9043">
        <v>139600</v>
      </c>
      <c r="F9043">
        <v>0.107057890563045</v>
      </c>
      <c r="G9043">
        <v>62</v>
      </c>
    </row>
    <row r="9044" spans="1:7" x14ac:dyDescent="0.25">
      <c r="A9044">
        <v>49306</v>
      </c>
      <c r="B9044" t="s">
        <v>357</v>
      </c>
      <c r="C9044" t="s">
        <v>4633</v>
      </c>
      <c r="D9044" t="s">
        <v>8353</v>
      </c>
      <c r="E9044">
        <v>267100</v>
      </c>
      <c r="F9044">
        <v>7.3121735636801896E-2</v>
      </c>
      <c r="G9044">
        <v>54</v>
      </c>
    </row>
    <row r="9045" spans="1:7" x14ac:dyDescent="0.25">
      <c r="A9045">
        <v>98826</v>
      </c>
      <c r="B9045" t="s">
        <v>5968</v>
      </c>
      <c r="C9045" t="s">
        <v>7521</v>
      </c>
      <c r="D9045" t="s">
        <v>7639</v>
      </c>
      <c r="E9045">
        <v>448600</v>
      </c>
      <c r="F9045">
        <v>0.12713567839195999</v>
      </c>
      <c r="G9045">
        <v>85.5</v>
      </c>
    </row>
    <row r="9046" spans="1:7" x14ac:dyDescent="0.25">
      <c r="A9046">
        <v>71282</v>
      </c>
      <c r="B9046" t="s">
        <v>6192</v>
      </c>
      <c r="C9046" t="s">
        <v>6091</v>
      </c>
      <c r="E9046">
        <v>42000</v>
      </c>
      <c r="F9046">
        <v>1.94174757281553E-2</v>
      </c>
      <c r="G9046">
        <v>0</v>
      </c>
    </row>
    <row r="9047" spans="1:7" x14ac:dyDescent="0.25">
      <c r="A9047">
        <v>80421</v>
      </c>
      <c r="B9047" t="s">
        <v>6532</v>
      </c>
      <c r="C9047" t="s">
        <v>6509</v>
      </c>
      <c r="D9047" t="s">
        <v>8274</v>
      </c>
      <c r="E9047">
        <v>376900</v>
      </c>
      <c r="F9047">
        <v>8.2113120872810794E-2</v>
      </c>
      <c r="G9047">
        <v>59.5</v>
      </c>
    </row>
    <row r="9048" spans="1:7" x14ac:dyDescent="0.25">
      <c r="A9048">
        <v>84655</v>
      </c>
      <c r="B9048" t="s">
        <v>6734</v>
      </c>
      <c r="C9048" t="s">
        <v>6693</v>
      </c>
      <c r="D9048" t="s">
        <v>8349</v>
      </c>
      <c r="E9048">
        <v>331400</v>
      </c>
      <c r="F9048">
        <v>5.5078000636739899E-2</v>
      </c>
      <c r="G9048">
        <v>50</v>
      </c>
    </row>
    <row r="9049" spans="1:7" x14ac:dyDescent="0.25">
      <c r="A9049">
        <v>75765</v>
      </c>
      <c r="B9049" t="s">
        <v>8525</v>
      </c>
      <c r="C9049" t="s">
        <v>6396</v>
      </c>
      <c r="E9049">
        <v>153700</v>
      </c>
      <c r="F9049">
        <v>4.62899931926481E-2</v>
      </c>
      <c r="G9049">
        <v>0</v>
      </c>
    </row>
    <row r="9050" spans="1:7" x14ac:dyDescent="0.25">
      <c r="A9050">
        <v>7607</v>
      </c>
      <c r="B9050" t="s">
        <v>833</v>
      </c>
      <c r="C9050" t="s">
        <v>733</v>
      </c>
      <c r="D9050" t="s">
        <v>8250</v>
      </c>
      <c r="E9050">
        <v>390800</v>
      </c>
      <c r="F9050">
        <v>8.7764584408879694E-3</v>
      </c>
      <c r="G9050">
        <v>113</v>
      </c>
    </row>
    <row r="9051" spans="1:7" x14ac:dyDescent="0.25">
      <c r="A9051">
        <v>98239</v>
      </c>
      <c r="B9051" t="s">
        <v>7554</v>
      </c>
      <c r="C9051" t="s">
        <v>7521</v>
      </c>
      <c r="D9051" t="s">
        <v>4133</v>
      </c>
      <c r="E9051">
        <v>404100</v>
      </c>
      <c r="F9051">
        <v>1.8653894630703299E-2</v>
      </c>
      <c r="G9051">
        <v>64</v>
      </c>
    </row>
    <row r="9052" spans="1:7" x14ac:dyDescent="0.25">
      <c r="A9052">
        <v>2660</v>
      </c>
      <c r="B9052" t="s">
        <v>378</v>
      </c>
      <c r="C9052" t="s">
        <v>106</v>
      </c>
      <c r="D9052" t="s">
        <v>8416</v>
      </c>
      <c r="E9052">
        <v>360300</v>
      </c>
      <c r="F9052">
        <v>1.92362093352192E-2</v>
      </c>
      <c r="G9052">
        <v>85.5</v>
      </c>
    </row>
    <row r="9053" spans="1:7" x14ac:dyDescent="0.25">
      <c r="A9053">
        <v>8022</v>
      </c>
      <c r="B9053" t="s">
        <v>303</v>
      </c>
      <c r="C9053" t="s">
        <v>733</v>
      </c>
      <c r="D9053" t="s">
        <v>8293</v>
      </c>
      <c r="E9053" s="39">
        <v>284800</v>
      </c>
      <c r="F9053">
        <v>5.8736059479553897E-2</v>
      </c>
      <c r="G9053">
        <v>91.5</v>
      </c>
    </row>
    <row r="9054" spans="1:7" x14ac:dyDescent="0.25">
      <c r="A9054">
        <v>35127</v>
      </c>
      <c r="B9054" t="s">
        <v>3593</v>
      </c>
      <c r="C9054" t="s">
        <v>3568</v>
      </c>
      <c r="D9054" t="s">
        <v>8299</v>
      </c>
      <c r="E9054">
        <v>144000</v>
      </c>
      <c r="F9054">
        <v>6.0382916053019098E-2</v>
      </c>
      <c r="G9054">
        <v>73</v>
      </c>
    </row>
    <row r="9055" spans="1:7" x14ac:dyDescent="0.25">
      <c r="A9055">
        <v>37877</v>
      </c>
      <c r="B9055" t="s">
        <v>3842</v>
      </c>
      <c r="C9055" t="s">
        <v>3692</v>
      </c>
      <c r="D9055" t="s">
        <v>661</v>
      </c>
      <c r="E9055">
        <v>149100</v>
      </c>
      <c r="F9055">
        <v>3.3980582524271802E-2</v>
      </c>
      <c r="G9055">
        <v>73</v>
      </c>
    </row>
    <row r="9056" spans="1:7" x14ac:dyDescent="0.25">
      <c r="A9056">
        <v>7716</v>
      </c>
      <c r="B9056" t="s">
        <v>862</v>
      </c>
      <c r="C9056" t="s">
        <v>733</v>
      </c>
      <c r="D9056" t="s">
        <v>8250</v>
      </c>
      <c r="E9056">
        <v>458100</v>
      </c>
      <c r="F9056">
        <v>2.99010791366906E-2</v>
      </c>
      <c r="G9056">
        <v>106</v>
      </c>
    </row>
    <row r="9057" spans="1:7" x14ac:dyDescent="0.25">
      <c r="A9057">
        <v>37641</v>
      </c>
      <c r="B9057" t="s">
        <v>3787</v>
      </c>
      <c r="C9057" t="s">
        <v>3692</v>
      </c>
      <c r="D9057" t="s">
        <v>3783</v>
      </c>
      <c r="E9057">
        <v>103200</v>
      </c>
      <c r="F9057">
        <v>-2.8985507246376799E-3</v>
      </c>
      <c r="G9057">
        <v>92.5</v>
      </c>
    </row>
    <row r="9058" spans="1:7" x14ac:dyDescent="0.25">
      <c r="A9058">
        <v>78368</v>
      </c>
      <c r="B9058" t="s">
        <v>8526</v>
      </c>
      <c r="C9058" t="s">
        <v>6396</v>
      </c>
      <c r="D9058" t="s">
        <v>8363</v>
      </c>
      <c r="E9058">
        <v>81800</v>
      </c>
      <c r="F9058">
        <v>3.6755386565272503E-2</v>
      </c>
      <c r="G9058">
        <v>0</v>
      </c>
    </row>
    <row r="9059" spans="1:7" x14ac:dyDescent="0.25">
      <c r="A9059">
        <v>28422</v>
      </c>
      <c r="B9059" t="s">
        <v>2765</v>
      </c>
      <c r="C9059" t="s">
        <v>2564</v>
      </c>
      <c r="D9059" t="s">
        <v>8312</v>
      </c>
      <c r="E9059">
        <v>252300</v>
      </c>
      <c r="F9059">
        <v>-3.9619651347068099E-4</v>
      </c>
      <c r="G9059">
        <v>121</v>
      </c>
    </row>
    <row r="9060" spans="1:7" x14ac:dyDescent="0.25">
      <c r="A9060">
        <v>10536</v>
      </c>
      <c r="B9060" t="s">
        <v>1076</v>
      </c>
      <c r="C9060" t="s">
        <v>1075</v>
      </c>
      <c r="D9060" t="s">
        <v>8250</v>
      </c>
      <c r="E9060">
        <v>647300</v>
      </c>
      <c r="F9060">
        <v>1.7447343602640698E-2</v>
      </c>
      <c r="G9060">
        <v>108</v>
      </c>
    </row>
    <row r="9061" spans="1:7" x14ac:dyDescent="0.25">
      <c r="A9061">
        <v>18210</v>
      </c>
      <c r="B9061" t="s">
        <v>1886</v>
      </c>
      <c r="C9061" t="s">
        <v>1538</v>
      </c>
      <c r="D9061" t="s">
        <v>8350</v>
      </c>
      <c r="E9061">
        <v>140700</v>
      </c>
      <c r="F9061">
        <v>8.9009287925696595E-2</v>
      </c>
      <c r="G9061">
        <v>94</v>
      </c>
    </row>
    <row r="9062" spans="1:7" x14ac:dyDescent="0.25">
      <c r="A9062">
        <v>54665</v>
      </c>
      <c r="B9062" t="s">
        <v>5226</v>
      </c>
      <c r="C9062" t="s">
        <v>5049</v>
      </c>
      <c r="E9062">
        <v>153600</v>
      </c>
      <c r="F9062">
        <v>8.0928923293455302E-2</v>
      </c>
      <c r="G9062">
        <v>99</v>
      </c>
    </row>
    <row r="9063" spans="1:7" x14ac:dyDescent="0.25">
      <c r="A9063">
        <v>22815</v>
      </c>
      <c r="B9063" t="s">
        <v>2365</v>
      </c>
      <c r="C9063" t="s">
        <v>2066</v>
      </c>
      <c r="D9063" t="s">
        <v>2363</v>
      </c>
      <c r="E9063">
        <v>179600</v>
      </c>
      <c r="F9063">
        <v>1.9296254256526701E-2</v>
      </c>
      <c r="G9063">
        <v>81</v>
      </c>
    </row>
    <row r="9064" spans="1:7" x14ac:dyDescent="0.25">
      <c r="A9064">
        <v>7063</v>
      </c>
      <c r="B9064" t="s">
        <v>540</v>
      </c>
      <c r="C9064" t="s">
        <v>733</v>
      </c>
      <c r="D9064" t="s">
        <v>8250</v>
      </c>
      <c r="E9064">
        <v>256000</v>
      </c>
      <c r="F9064">
        <v>0.12035010940919</v>
      </c>
      <c r="G9064">
        <v>124.5</v>
      </c>
    </row>
    <row r="9065" spans="1:7" x14ac:dyDescent="0.25">
      <c r="A9065">
        <v>63012</v>
      </c>
      <c r="B9065" t="s">
        <v>5819</v>
      </c>
      <c r="C9065" t="s">
        <v>5817</v>
      </c>
      <c r="D9065" t="s">
        <v>8263</v>
      </c>
      <c r="E9065">
        <v>180100</v>
      </c>
      <c r="F9065">
        <v>9.1515151515151494E-2</v>
      </c>
      <c r="G9065">
        <v>63</v>
      </c>
    </row>
    <row r="9066" spans="1:7" x14ac:dyDescent="0.25">
      <c r="A9066">
        <v>1862</v>
      </c>
      <c r="B9066" t="s">
        <v>249</v>
      </c>
      <c r="C9066" t="s">
        <v>106</v>
      </c>
      <c r="D9066" t="s">
        <v>8271</v>
      </c>
      <c r="E9066">
        <v>435500</v>
      </c>
      <c r="F9066">
        <v>2.4464831804281301E-2</v>
      </c>
      <c r="G9066">
        <v>62</v>
      </c>
    </row>
    <row r="9067" spans="1:7" x14ac:dyDescent="0.25">
      <c r="A9067">
        <v>64834</v>
      </c>
      <c r="B9067" t="s">
        <v>5904</v>
      </c>
      <c r="C9067" t="s">
        <v>5817</v>
      </c>
      <c r="D9067" t="s">
        <v>5903</v>
      </c>
      <c r="E9067">
        <v>155300</v>
      </c>
      <c r="F9067">
        <v>0.14697193500738601</v>
      </c>
      <c r="G9067">
        <v>78</v>
      </c>
    </row>
    <row r="9068" spans="1:7" x14ac:dyDescent="0.25">
      <c r="A9068">
        <v>30553</v>
      </c>
      <c r="B9068" t="s">
        <v>3099</v>
      </c>
      <c r="C9068" t="s">
        <v>2990</v>
      </c>
      <c r="E9068">
        <v>160300</v>
      </c>
      <c r="F9068">
        <v>9.0476190476190502E-2</v>
      </c>
      <c r="G9068">
        <v>85</v>
      </c>
    </row>
    <row r="9069" spans="1:7" x14ac:dyDescent="0.25">
      <c r="A9069">
        <v>55439</v>
      </c>
      <c r="B9069" t="s">
        <v>5346</v>
      </c>
      <c r="C9069" t="s">
        <v>5260</v>
      </c>
      <c r="D9069" t="s">
        <v>8314</v>
      </c>
      <c r="E9069">
        <v>509600</v>
      </c>
      <c r="F9069">
        <v>1.8996200759847998E-2</v>
      </c>
      <c r="G9069">
        <v>85</v>
      </c>
    </row>
    <row r="9070" spans="1:7" x14ac:dyDescent="0.25">
      <c r="A9070">
        <v>28741</v>
      </c>
      <c r="B9070" t="s">
        <v>2845</v>
      </c>
      <c r="C9070" t="s">
        <v>2564</v>
      </c>
      <c r="E9070">
        <v>448500</v>
      </c>
      <c r="F9070">
        <v>6.12872692853762E-2</v>
      </c>
      <c r="G9070">
        <v>158</v>
      </c>
    </row>
    <row r="9071" spans="1:7" x14ac:dyDescent="0.25">
      <c r="A9071">
        <v>54923</v>
      </c>
      <c r="B9071" t="s">
        <v>195</v>
      </c>
      <c r="C9071" t="s">
        <v>5049</v>
      </c>
      <c r="E9071">
        <v>118500</v>
      </c>
      <c r="F9071">
        <v>3.85626643295355E-2</v>
      </c>
      <c r="G9071">
        <v>85</v>
      </c>
    </row>
    <row r="9072" spans="1:7" x14ac:dyDescent="0.25">
      <c r="A9072">
        <v>95018</v>
      </c>
      <c r="B9072" t="s">
        <v>2051</v>
      </c>
      <c r="C9072" t="s">
        <v>99</v>
      </c>
      <c r="D9072" t="s">
        <v>8308</v>
      </c>
      <c r="E9072">
        <v>649300</v>
      </c>
      <c r="F9072">
        <v>-1.27717804470123E-2</v>
      </c>
      <c r="G9072">
        <v>57</v>
      </c>
    </row>
    <row r="9073" spans="1:7" x14ac:dyDescent="0.25">
      <c r="A9073">
        <v>34434</v>
      </c>
      <c r="B9073" t="s">
        <v>3522</v>
      </c>
      <c r="C9073" t="s">
        <v>3212</v>
      </c>
      <c r="D9073" t="s">
        <v>3530</v>
      </c>
      <c r="E9073">
        <v>151300</v>
      </c>
      <c r="F9073">
        <v>3.6301369863013702E-2</v>
      </c>
      <c r="G9073">
        <v>110</v>
      </c>
    </row>
    <row r="9074" spans="1:7" x14ac:dyDescent="0.25">
      <c r="A9074">
        <v>13078</v>
      </c>
      <c r="B9074" t="s">
        <v>1372</v>
      </c>
      <c r="C9074" t="s">
        <v>1075</v>
      </c>
      <c r="D9074" t="s">
        <v>1396</v>
      </c>
      <c r="E9074">
        <v>231400</v>
      </c>
      <c r="F9074">
        <v>-4.3196544276457899E-4</v>
      </c>
      <c r="G9074">
        <v>84</v>
      </c>
    </row>
    <row r="9075" spans="1:7" x14ac:dyDescent="0.25">
      <c r="A9075">
        <v>45121</v>
      </c>
      <c r="B9075" t="s">
        <v>254</v>
      </c>
      <c r="C9075" t="s">
        <v>4080</v>
      </c>
      <c r="D9075" t="s">
        <v>4333</v>
      </c>
      <c r="E9075">
        <v>112200</v>
      </c>
      <c r="F9075">
        <v>1.3550135501355001E-2</v>
      </c>
      <c r="G9075">
        <v>84.5</v>
      </c>
    </row>
    <row r="9076" spans="1:7" x14ac:dyDescent="0.25">
      <c r="A9076">
        <v>22712</v>
      </c>
      <c r="B9076" t="s">
        <v>2357</v>
      </c>
      <c r="C9076" t="s">
        <v>2066</v>
      </c>
      <c r="D9076" t="s">
        <v>8259</v>
      </c>
      <c r="E9076">
        <v>307300</v>
      </c>
      <c r="F9076">
        <v>3.01709688233322E-2</v>
      </c>
      <c r="G9076">
        <v>81</v>
      </c>
    </row>
    <row r="9077" spans="1:7" x14ac:dyDescent="0.25">
      <c r="A9077">
        <v>10709</v>
      </c>
      <c r="B9077" t="s">
        <v>1110</v>
      </c>
      <c r="C9077" t="s">
        <v>1075</v>
      </c>
      <c r="D9077" t="s">
        <v>8250</v>
      </c>
      <c r="E9077">
        <v>690200</v>
      </c>
      <c r="F9077">
        <v>-3.0073074761101701E-2</v>
      </c>
      <c r="G9077">
        <v>120</v>
      </c>
    </row>
    <row r="9078" spans="1:7" x14ac:dyDescent="0.25">
      <c r="A9078">
        <v>13036</v>
      </c>
      <c r="B9078" t="s">
        <v>1365</v>
      </c>
      <c r="C9078" t="s">
        <v>1075</v>
      </c>
      <c r="D9078" t="s">
        <v>1396</v>
      </c>
      <c r="E9078">
        <v>135400</v>
      </c>
      <c r="F9078">
        <v>4.4753086419753098E-2</v>
      </c>
      <c r="G9078">
        <v>102</v>
      </c>
    </row>
    <row r="9079" spans="1:7" x14ac:dyDescent="0.25">
      <c r="A9079">
        <v>64123</v>
      </c>
      <c r="B9079" t="s">
        <v>5890</v>
      </c>
      <c r="C9079" t="s">
        <v>5817</v>
      </c>
      <c r="D9079" t="s">
        <v>5890</v>
      </c>
      <c r="E9079">
        <v>64000</v>
      </c>
      <c r="F9079">
        <v>-3.03030303030303E-2</v>
      </c>
      <c r="G9079">
        <v>60</v>
      </c>
    </row>
    <row r="9080" spans="1:7" x14ac:dyDescent="0.25">
      <c r="A9080">
        <v>17540</v>
      </c>
      <c r="B9080" t="s">
        <v>1810</v>
      </c>
      <c r="C9080" t="s">
        <v>1538</v>
      </c>
      <c r="D9080" t="s">
        <v>205</v>
      </c>
      <c r="E9080">
        <v>226700</v>
      </c>
      <c r="F9080">
        <v>2.4864376130198901E-2</v>
      </c>
      <c r="G9080">
        <v>69</v>
      </c>
    </row>
    <row r="9081" spans="1:7" x14ac:dyDescent="0.25">
      <c r="A9081">
        <v>21219</v>
      </c>
      <c r="B9081" t="s">
        <v>2221</v>
      </c>
      <c r="C9081" t="s">
        <v>101</v>
      </c>
      <c r="D9081" t="s">
        <v>8267</v>
      </c>
      <c r="E9081">
        <v>257000</v>
      </c>
      <c r="F9081">
        <v>2.3089171974522298E-2</v>
      </c>
      <c r="G9081">
        <v>88</v>
      </c>
    </row>
    <row r="9082" spans="1:7" x14ac:dyDescent="0.25">
      <c r="A9082">
        <v>30230</v>
      </c>
      <c r="B9082" t="s">
        <v>3047</v>
      </c>
      <c r="C9082" t="s">
        <v>2990</v>
      </c>
      <c r="D9082" t="s">
        <v>8409</v>
      </c>
      <c r="E9082">
        <v>105300</v>
      </c>
      <c r="F9082">
        <v>0.17130144605116801</v>
      </c>
      <c r="G9082">
        <v>86</v>
      </c>
    </row>
    <row r="9083" spans="1:7" x14ac:dyDescent="0.25">
      <c r="A9083">
        <v>55011</v>
      </c>
      <c r="B9083" t="s">
        <v>5262</v>
      </c>
      <c r="C9083" t="s">
        <v>5260</v>
      </c>
      <c r="D9083" t="s">
        <v>8314</v>
      </c>
      <c r="E9083">
        <v>282100</v>
      </c>
      <c r="F9083">
        <v>3.6751194413818397E-2</v>
      </c>
      <c r="G9083">
        <v>63</v>
      </c>
    </row>
    <row r="9084" spans="1:7" x14ac:dyDescent="0.25">
      <c r="A9084">
        <v>1151</v>
      </c>
      <c r="B9084" t="s">
        <v>144</v>
      </c>
      <c r="C9084" t="s">
        <v>106</v>
      </c>
      <c r="D9084" t="s">
        <v>144</v>
      </c>
      <c r="E9084">
        <v>160200</v>
      </c>
      <c r="F9084">
        <v>0.110957004160888</v>
      </c>
      <c r="G9084">
        <v>77</v>
      </c>
    </row>
    <row r="9085" spans="1:7" x14ac:dyDescent="0.25">
      <c r="A9085">
        <v>45692</v>
      </c>
      <c r="B9085" t="s">
        <v>4387</v>
      </c>
      <c r="C9085" t="s">
        <v>4080</v>
      </c>
      <c r="D9085" t="s">
        <v>557</v>
      </c>
      <c r="E9085">
        <v>63500</v>
      </c>
      <c r="F9085">
        <v>-3.4954407294832797E-2</v>
      </c>
      <c r="G9085">
        <v>0</v>
      </c>
    </row>
    <row r="9086" spans="1:7" x14ac:dyDescent="0.25">
      <c r="A9086">
        <v>3825</v>
      </c>
      <c r="B9086" t="s">
        <v>409</v>
      </c>
      <c r="C9086" t="s">
        <v>444</v>
      </c>
      <c r="D9086" t="s">
        <v>8271</v>
      </c>
      <c r="E9086">
        <v>299700</v>
      </c>
      <c r="F9086">
        <v>1.3870094722598101E-2</v>
      </c>
      <c r="G9086">
        <v>91</v>
      </c>
    </row>
    <row r="9087" spans="1:7" x14ac:dyDescent="0.25">
      <c r="A9087">
        <v>25312</v>
      </c>
      <c r="B9087" t="s">
        <v>1740</v>
      </c>
      <c r="C9087" t="s">
        <v>2519</v>
      </c>
      <c r="D9087" t="s">
        <v>1740</v>
      </c>
      <c r="E9087">
        <v>110900</v>
      </c>
      <c r="F9087">
        <v>6.1244019138756003E-2</v>
      </c>
      <c r="G9087">
        <v>103</v>
      </c>
    </row>
    <row r="9088" spans="1:7" x14ac:dyDescent="0.25">
      <c r="A9088">
        <v>13152</v>
      </c>
      <c r="B9088" t="s">
        <v>7962</v>
      </c>
      <c r="C9088" t="s">
        <v>1075</v>
      </c>
      <c r="D9088" t="s">
        <v>1396</v>
      </c>
      <c r="E9088">
        <v>346800</v>
      </c>
      <c r="F9088">
        <v>0.02</v>
      </c>
      <c r="G9088">
        <v>87</v>
      </c>
    </row>
    <row r="9089" spans="1:7" x14ac:dyDescent="0.25">
      <c r="A9089">
        <v>72173</v>
      </c>
      <c r="B9089" t="s">
        <v>6231</v>
      </c>
      <c r="C9089" t="s">
        <v>6206</v>
      </c>
      <c r="D9089" t="s">
        <v>8326</v>
      </c>
      <c r="E9089">
        <v>150800</v>
      </c>
      <c r="F9089">
        <v>6.4971751412429404E-2</v>
      </c>
      <c r="G9089">
        <v>61</v>
      </c>
    </row>
    <row r="9090" spans="1:7" x14ac:dyDescent="0.25">
      <c r="A9090">
        <v>27017</v>
      </c>
      <c r="B9090" t="s">
        <v>8527</v>
      </c>
      <c r="C9090" t="s">
        <v>2564</v>
      </c>
      <c r="D9090" t="s">
        <v>2284</v>
      </c>
      <c r="E9090">
        <v>133600</v>
      </c>
      <c r="F9090">
        <v>8.6178861788617903E-2</v>
      </c>
      <c r="G9090">
        <v>0</v>
      </c>
    </row>
    <row r="9091" spans="1:7" x14ac:dyDescent="0.25">
      <c r="A9091">
        <v>26070</v>
      </c>
      <c r="B9091" t="s">
        <v>9198</v>
      </c>
      <c r="C9091" t="s">
        <v>2519</v>
      </c>
      <c r="D9091" t="s">
        <v>8427</v>
      </c>
      <c r="E9091">
        <v>88200</v>
      </c>
      <c r="F9091">
        <v>0.14100905562742599</v>
      </c>
      <c r="G9091">
        <v>0</v>
      </c>
    </row>
    <row r="9092" spans="1:7" x14ac:dyDescent="0.25">
      <c r="A9092">
        <v>36551</v>
      </c>
      <c r="B9092" t="s">
        <v>3668</v>
      </c>
      <c r="C9092" t="s">
        <v>3568</v>
      </c>
      <c r="D9092" t="s">
        <v>8394</v>
      </c>
      <c r="E9092">
        <v>169800</v>
      </c>
      <c r="F9092">
        <v>7.71513353115727E-3</v>
      </c>
      <c r="G9092">
        <v>70</v>
      </c>
    </row>
    <row r="9093" spans="1:7" x14ac:dyDescent="0.25">
      <c r="A9093">
        <v>29172</v>
      </c>
      <c r="B9093" t="s">
        <v>8528</v>
      </c>
      <c r="C9093" t="s">
        <v>2868</v>
      </c>
      <c r="D9093" t="s">
        <v>1800</v>
      </c>
      <c r="E9093">
        <v>128800</v>
      </c>
      <c r="F9093">
        <v>5.7471264367816098E-2</v>
      </c>
      <c r="G9093">
        <v>71</v>
      </c>
    </row>
    <row r="9094" spans="1:7" x14ac:dyDescent="0.25">
      <c r="A9094">
        <v>84101</v>
      </c>
      <c r="B9094" t="s">
        <v>6717</v>
      </c>
      <c r="C9094" t="s">
        <v>6693</v>
      </c>
      <c r="D9094" t="s">
        <v>6717</v>
      </c>
      <c r="E9094">
        <v>355000</v>
      </c>
      <c r="F9094">
        <v>3.2276824658330899E-2</v>
      </c>
      <c r="G9094">
        <v>47</v>
      </c>
    </row>
    <row r="9095" spans="1:7" x14ac:dyDescent="0.25">
      <c r="A9095">
        <v>53551</v>
      </c>
      <c r="B9095" t="s">
        <v>5121</v>
      </c>
      <c r="C9095" t="s">
        <v>5049</v>
      </c>
      <c r="D9095" t="s">
        <v>8457</v>
      </c>
      <c r="E9095">
        <v>234100</v>
      </c>
      <c r="F9095">
        <v>1.4298093587521699E-2</v>
      </c>
      <c r="G9095">
        <v>71</v>
      </c>
    </row>
    <row r="9096" spans="1:7" x14ac:dyDescent="0.25">
      <c r="A9096">
        <v>78942</v>
      </c>
      <c r="B9096" t="s">
        <v>8529</v>
      </c>
      <c r="C9096" t="s">
        <v>6396</v>
      </c>
      <c r="E9096">
        <v>137900</v>
      </c>
      <c r="F9096">
        <v>1.3970588235294099E-2</v>
      </c>
      <c r="G9096">
        <v>0</v>
      </c>
    </row>
    <row r="9097" spans="1:7" x14ac:dyDescent="0.25">
      <c r="A9097">
        <v>8322</v>
      </c>
      <c r="B9097" t="s">
        <v>300</v>
      </c>
      <c r="C9097" t="s">
        <v>733</v>
      </c>
      <c r="D9097" t="s">
        <v>8293</v>
      </c>
      <c r="E9097">
        <v>183200</v>
      </c>
      <c r="F9097">
        <v>-1.6348773841961899E-3</v>
      </c>
      <c r="G9097">
        <v>111</v>
      </c>
    </row>
    <row r="9098" spans="1:7" x14ac:dyDescent="0.25">
      <c r="A9098">
        <v>37701</v>
      </c>
      <c r="B9098" t="s">
        <v>3799</v>
      </c>
      <c r="C9098" t="s">
        <v>3692</v>
      </c>
      <c r="D9098" t="s">
        <v>3848</v>
      </c>
      <c r="E9098">
        <v>145000</v>
      </c>
      <c r="F9098">
        <v>0.12665112665112699</v>
      </c>
      <c r="G9098">
        <v>59</v>
      </c>
    </row>
    <row r="9099" spans="1:7" x14ac:dyDescent="0.25">
      <c r="A9099">
        <v>45176</v>
      </c>
      <c r="B9099" t="s">
        <v>142</v>
      </c>
      <c r="C9099" t="s">
        <v>4080</v>
      </c>
      <c r="D9099" t="s">
        <v>4333</v>
      </c>
      <c r="E9099">
        <v>148500</v>
      </c>
      <c r="F9099">
        <v>0.114028507126782</v>
      </c>
      <c r="G9099">
        <v>63</v>
      </c>
    </row>
    <row r="9100" spans="1:7" x14ac:dyDescent="0.25">
      <c r="A9100">
        <v>48074</v>
      </c>
      <c r="B9100" t="s">
        <v>4652</v>
      </c>
      <c r="C9100" t="s">
        <v>4633</v>
      </c>
      <c r="D9100" t="s">
        <v>8278</v>
      </c>
      <c r="E9100">
        <v>140900</v>
      </c>
      <c r="F9100">
        <v>5.0708426547352699E-2</v>
      </c>
      <c r="G9100">
        <v>75</v>
      </c>
    </row>
    <row r="9101" spans="1:7" x14ac:dyDescent="0.25">
      <c r="A9101">
        <v>43935</v>
      </c>
      <c r="B9101" t="s">
        <v>4180</v>
      </c>
      <c r="C9101" t="s">
        <v>4080</v>
      </c>
      <c r="D9101" t="s">
        <v>2545</v>
      </c>
      <c r="E9101">
        <v>59100</v>
      </c>
      <c r="F9101">
        <v>-2.7960526315789502E-2</v>
      </c>
      <c r="G9101">
        <v>103</v>
      </c>
    </row>
    <row r="9102" spans="1:7" x14ac:dyDescent="0.25">
      <c r="A9102">
        <v>98816</v>
      </c>
      <c r="B9102" t="s">
        <v>7643</v>
      </c>
      <c r="C9102" t="s">
        <v>7521</v>
      </c>
      <c r="D9102" t="s">
        <v>7639</v>
      </c>
      <c r="E9102">
        <v>277200</v>
      </c>
      <c r="F9102">
        <v>-2.2222222222222199E-2</v>
      </c>
      <c r="G9102">
        <v>106</v>
      </c>
    </row>
    <row r="9103" spans="1:7" x14ac:dyDescent="0.25">
      <c r="A9103">
        <v>49078</v>
      </c>
      <c r="B9103" t="s">
        <v>4790</v>
      </c>
      <c r="C9103" t="s">
        <v>4633</v>
      </c>
      <c r="D9103" t="s">
        <v>204</v>
      </c>
      <c r="E9103">
        <v>140800</v>
      </c>
      <c r="F9103">
        <v>4.3736100815418802E-2</v>
      </c>
      <c r="G9103">
        <v>79</v>
      </c>
    </row>
    <row r="9104" spans="1:7" x14ac:dyDescent="0.25">
      <c r="A9104">
        <v>35503</v>
      </c>
      <c r="B9104" t="s">
        <v>3030</v>
      </c>
      <c r="C9104" t="s">
        <v>3568</v>
      </c>
      <c r="D9104" t="s">
        <v>8299</v>
      </c>
      <c r="E9104">
        <v>111100</v>
      </c>
      <c r="F9104">
        <v>7.0327552986512498E-2</v>
      </c>
      <c r="G9104">
        <v>71</v>
      </c>
    </row>
    <row r="9105" spans="1:7" x14ac:dyDescent="0.25">
      <c r="A9105">
        <v>46327</v>
      </c>
      <c r="B9105" t="s">
        <v>4454</v>
      </c>
      <c r="C9105" t="s">
        <v>4413</v>
      </c>
      <c r="D9105" t="s">
        <v>8251</v>
      </c>
      <c r="E9105">
        <v>83600</v>
      </c>
      <c r="F9105">
        <v>8.0103359173126595E-2</v>
      </c>
      <c r="G9105">
        <v>80.5</v>
      </c>
    </row>
    <row r="9106" spans="1:7" x14ac:dyDescent="0.25">
      <c r="A9106">
        <v>46280</v>
      </c>
      <c r="B9106" t="s">
        <v>4431</v>
      </c>
      <c r="C9106" t="s">
        <v>4413</v>
      </c>
      <c r="D9106" t="s">
        <v>8292</v>
      </c>
      <c r="E9106">
        <v>202100</v>
      </c>
      <c r="F9106">
        <v>3.8540596094552897E-2</v>
      </c>
      <c r="G9106">
        <v>61</v>
      </c>
    </row>
    <row r="9107" spans="1:7" x14ac:dyDescent="0.25">
      <c r="A9107">
        <v>95315</v>
      </c>
      <c r="B9107" t="s">
        <v>7250</v>
      </c>
      <c r="C9107" t="s">
        <v>99</v>
      </c>
      <c r="D9107" t="s">
        <v>7260</v>
      </c>
      <c r="E9107">
        <v>261000</v>
      </c>
      <c r="F9107">
        <v>3.4072900158478601E-2</v>
      </c>
      <c r="G9107">
        <v>72.5</v>
      </c>
    </row>
    <row r="9108" spans="1:7" x14ac:dyDescent="0.25">
      <c r="A9108">
        <v>8086</v>
      </c>
      <c r="B9108" t="s">
        <v>965</v>
      </c>
      <c r="C9108" t="s">
        <v>733</v>
      </c>
      <c r="D9108" t="s">
        <v>8293</v>
      </c>
      <c r="E9108">
        <v>194600</v>
      </c>
      <c r="F9108">
        <v>5.1323608860075601E-2</v>
      </c>
      <c r="G9108">
        <v>119</v>
      </c>
    </row>
    <row r="9109" spans="1:7" x14ac:dyDescent="0.25">
      <c r="A9109">
        <v>37385</v>
      </c>
      <c r="B9109" t="s">
        <v>3778</v>
      </c>
      <c r="C9109" t="s">
        <v>3692</v>
      </c>
      <c r="E9109">
        <v>115200</v>
      </c>
      <c r="F9109">
        <v>8.7818696883852701E-2</v>
      </c>
      <c r="G9109">
        <v>125</v>
      </c>
    </row>
    <row r="9110" spans="1:7" x14ac:dyDescent="0.25">
      <c r="A9110">
        <v>75704</v>
      </c>
      <c r="B9110" t="s">
        <v>6441</v>
      </c>
      <c r="C9110" t="s">
        <v>6396</v>
      </c>
      <c r="D9110" t="s">
        <v>6441</v>
      </c>
      <c r="E9110">
        <v>138700</v>
      </c>
      <c r="F9110">
        <v>-1.9787985865724399E-2</v>
      </c>
      <c r="G9110">
        <v>75</v>
      </c>
    </row>
    <row r="9111" spans="1:7" x14ac:dyDescent="0.25">
      <c r="A9111">
        <v>54482</v>
      </c>
      <c r="B9111" t="s">
        <v>5208</v>
      </c>
      <c r="C9111" t="s">
        <v>5049</v>
      </c>
      <c r="D9111" t="s">
        <v>5208</v>
      </c>
      <c r="E9111">
        <v>204100</v>
      </c>
      <c r="F9111">
        <v>5.3691275167785199E-2</v>
      </c>
      <c r="G9111">
        <v>62.5</v>
      </c>
    </row>
    <row r="9112" spans="1:7" x14ac:dyDescent="0.25">
      <c r="A9112">
        <v>24148</v>
      </c>
      <c r="B9112" t="s">
        <v>2463</v>
      </c>
      <c r="C9112" t="s">
        <v>2066</v>
      </c>
      <c r="D9112" t="s">
        <v>2460</v>
      </c>
      <c r="E9112">
        <v>80500</v>
      </c>
      <c r="F9112">
        <v>-1.22699386503067E-2</v>
      </c>
      <c r="G9112">
        <v>111.5</v>
      </c>
    </row>
    <row r="9113" spans="1:7" x14ac:dyDescent="0.25">
      <c r="A9113">
        <v>32064</v>
      </c>
      <c r="B9113" t="s">
        <v>3221</v>
      </c>
      <c r="C9113" t="s">
        <v>3212</v>
      </c>
      <c r="E9113">
        <v>92200</v>
      </c>
      <c r="F9113">
        <v>5.4919908466819198E-2</v>
      </c>
      <c r="G9113">
        <v>84</v>
      </c>
    </row>
    <row r="9114" spans="1:7" x14ac:dyDescent="0.25">
      <c r="A9114">
        <v>13037</v>
      </c>
      <c r="B9114" t="s">
        <v>1360</v>
      </c>
      <c r="C9114" t="s">
        <v>1075</v>
      </c>
      <c r="D9114" t="s">
        <v>1396</v>
      </c>
      <c r="E9114">
        <v>134200</v>
      </c>
      <c r="F9114">
        <v>-2.6831036983321201E-2</v>
      </c>
      <c r="G9114">
        <v>90</v>
      </c>
    </row>
    <row r="9115" spans="1:7" x14ac:dyDescent="0.25">
      <c r="A9115">
        <v>56353</v>
      </c>
      <c r="B9115" t="s">
        <v>5408</v>
      </c>
      <c r="C9115" t="s">
        <v>5260</v>
      </c>
      <c r="D9115" t="s">
        <v>8314</v>
      </c>
      <c r="E9115">
        <v>184100</v>
      </c>
      <c r="F9115">
        <v>6.5393518518518504E-2</v>
      </c>
      <c r="G9115">
        <v>73.5</v>
      </c>
    </row>
    <row r="9116" spans="1:7" x14ac:dyDescent="0.25">
      <c r="A9116">
        <v>22611</v>
      </c>
      <c r="B9116" t="s">
        <v>2346</v>
      </c>
      <c r="C9116" t="s">
        <v>2066</v>
      </c>
      <c r="D9116" t="s">
        <v>8259</v>
      </c>
      <c r="E9116">
        <v>348700</v>
      </c>
      <c r="F9116">
        <v>6.1814859926918403E-2</v>
      </c>
      <c r="G9116">
        <v>105</v>
      </c>
    </row>
    <row r="9117" spans="1:7" x14ac:dyDescent="0.25">
      <c r="A9117">
        <v>74851</v>
      </c>
      <c r="B9117" t="s">
        <v>6384</v>
      </c>
      <c r="C9117" t="s">
        <v>6269</v>
      </c>
      <c r="D9117" t="s">
        <v>5982</v>
      </c>
      <c r="E9117">
        <v>115200</v>
      </c>
      <c r="F9117">
        <v>3.2258064516128997E-2</v>
      </c>
      <c r="G9117">
        <v>87.5</v>
      </c>
    </row>
    <row r="9118" spans="1:7" x14ac:dyDescent="0.25">
      <c r="A9118">
        <v>58075</v>
      </c>
      <c r="B9118" t="s">
        <v>5473</v>
      </c>
      <c r="C9118" t="s">
        <v>5471</v>
      </c>
      <c r="D9118" t="s">
        <v>5473</v>
      </c>
      <c r="E9118">
        <v>135200</v>
      </c>
      <c r="F9118">
        <v>7.4019245003701002E-4</v>
      </c>
      <c r="G9118">
        <v>0</v>
      </c>
    </row>
    <row r="9119" spans="1:7" x14ac:dyDescent="0.25">
      <c r="A9119">
        <v>49240</v>
      </c>
      <c r="B9119" t="s">
        <v>4813</v>
      </c>
      <c r="C9119" t="s">
        <v>4633</v>
      </c>
      <c r="D9119" t="s">
        <v>557</v>
      </c>
      <c r="E9119">
        <v>236500</v>
      </c>
      <c r="F9119">
        <v>6.8685042928151793E-2</v>
      </c>
      <c r="G9119">
        <v>64</v>
      </c>
    </row>
    <row r="9120" spans="1:7" x14ac:dyDescent="0.25">
      <c r="A9120">
        <v>48359</v>
      </c>
      <c r="B9120" t="s">
        <v>4699</v>
      </c>
      <c r="C9120" t="s">
        <v>4633</v>
      </c>
      <c r="D9120" t="s">
        <v>8278</v>
      </c>
      <c r="E9120">
        <v>242600</v>
      </c>
      <c r="F9120">
        <v>1.84718723761545E-2</v>
      </c>
      <c r="G9120">
        <v>71</v>
      </c>
    </row>
    <row r="9121" spans="1:7" x14ac:dyDescent="0.25">
      <c r="A9121">
        <v>32340</v>
      </c>
      <c r="B9121" t="s">
        <v>558</v>
      </c>
      <c r="C9121" t="s">
        <v>3212</v>
      </c>
      <c r="E9121">
        <v>73900</v>
      </c>
      <c r="F9121">
        <v>6.8119891008174404E-3</v>
      </c>
      <c r="G9121">
        <v>0</v>
      </c>
    </row>
    <row r="9122" spans="1:7" x14ac:dyDescent="0.25">
      <c r="A9122">
        <v>15417</v>
      </c>
      <c r="B9122" t="s">
        <v>1606</v>
      </c>
      <c r="C9122" t="s">
        <v>1538</v>
      </c>
      <c r="D9122" t="s">
        <v>1587</v>
      </c>
      <c r="E9122">
        <v>58700</v>
      </c>
      <c r="F9122">
        <v>-2.97520661157025E-2</v>
      </c>
      <c r="G9122">
        <v>109.5</v>
      </c>
    </row>
    <row r="9123" spans="1:7" x14ac:dyDescent="0.25">
      <c r="A9123">
        <v>12159</v>
      </c>
      <c r="B9123" t="s">
        <v>1269</v>
      </c>
      <c r="C9123" t="s">
        <v>1075</v>
      </c>
      <c r="D9123" t="s">
        <v>8320</v>
      </c>
      <c r="E9123">
        <v>362300</v>
      </c>
      <c r="F9123">
        <v>1.85549620466685E-2</v>
      </c>
      <c r="G9123">
        <v>84</v>
      </c>
    </row>
    <row r="9124" spans="1:7" x14ac:dyDescent="0.25">
      <c r="A9124">
        <v>12204</v>
      </c>
      <c r="B9124" t="s">
        <v>1276</v>
      </c>
      <c r="C9124" t="s">
        <v>1075</v>
      </c>
      <c r="D9124" t="s">
        <v>8320</v>
      </c>
      <c r="E9124">
        <v>201300</v>
      </c>
      <c r="F9124">
        <v>1.92405063291139E-2</v>
      </c>
      <c r="G9124">
        <v>84</v>
      </c>
    </row>
    <row r="9125" spans="1:7" x14ac:dyDescent="0.25">
      <c r="A9125">
        <v>84060</v>
      </c>
      <c r="B9125" t="s">
        <v>6032</v>
      </c>
      <c r="C9125" t="s">
        <v>6693</v>
      </c>
      <c r="D9125" t="s">
        <v>8447</v>
      </c>
      <c r="E9125">
        <v>878300</v>
      </c>
      <c r="F9125">
        <v>0.115301587301587</v>
      </c>
      <c r="G9125">
        <v>133.5</v>
      </c>
    </row>
    <row r="9126" spans="1:7" x14ac:dyDescent="0.25">
      <c r="A9126">
        <v>35620</v>
      </c>
      <c r="B9126" t="s">
        <v>3616</v>
      </c>
      <c r="C9126" t="s">
        <v>3568</v>
      </c>
      <c r="D9126" t="s">
        <v>3620</v>
      </c>
      <c r="E9126">
        <v>138000</v>
      </c>
      <c r="F9126">
        <v>9.9601593625498003E-2</v>
      </c>
      <c r="G9126">
        <v>77</v>
      </c>
    </row>
    <row r="9127" spans="1:7" x14ac:dyDescent="0.25">
      <c r="A9127">
        <v>77331</v>
      </c>
      <c r="B9127" t="s">
        <v>8530</v>
      </c>
      <c r="C9127" t="s">
        <v>6396</v>
      </c>
      <c r="E9127">
        <v>162500</v>
      </c>
      <c r="F9127">
        <v>3.96673064619322E-2</v>
      </c>
      <c r="G9127">
        <v>0</v>
      </c>
    </row>
    <row r="9128" spans="1:7" x14ac:dyDescent="0.25">
      <c r="A9128">
        <v>96738</v>
      </c>
      <c r="B9128" t="s">
        <v>7383</v>
      </c>
      <c r="C9128" t="s">
        <v>7368</v>
      </c>
      <c r="D9128" t="s">
        <v>7379</v>
      </c>
      <c r="E9128">
        <v>475400</v>
      </c>
      <c r="F9128">
        <v>-1.7768595041322301E-2</v>
      </c>
      <c r="G9128">
        <v>104</v>
      </c>
    </row>
    <row r="9129" spans="1:7" x14ac:dyDescent="0.25">
      <c r="A9129">
        <v>71251</v>
      </c>
      <c r="B9129" t="s">
        <v>3049</v>
      </c>
      <c r="C9129" t="s">
        <v>6091</v>
      </c>
      <c r="E9129">
        <v>51600</v>
      </c>
      <c r="F9129">
        <v>-3.3707865168539297E-2</v>
      </c>
      <c r="G9129">
        <v>0</v>
      </c>
    </row>
    <row r="9130" spans="1:7" x14ac:dyDescent="0.25">
      <c r="A9130">
        <v>48164</v>
      </c>
      <c r="B9130" t="s">
        <v>3892</v>
      </c>
      <c r="C9130" t="s">
        <v>4633</v>
      </c>
      <c r="D9130" t="s">
        <v>8278</v>
      </c>
      <c r="E9130">
        <v>194300</v>
      </c>
      <c r="F9130">
        <v>4.3501611170784098E-2</v>
      </c>
      <c r="G9130">
        <v>75.5</v>
      </c>
    </row>
    <row r="9131" spans="1:7" x14ac:dyDescent="0.25">
      <c r="A9131">
        <v>2675</v>
      </c>
      <c r="B9131" t="s">
        <v>385</v>
      </c>
      <c r="C9131" t="s">
        <v>106</v>
      </c>
      <c r="D9131" t="s">
        <v>8416</v>
      </c>
      <c r="E9131">
        <v>393400</v>
      </c>
      <c r="F9131">
        <v>2.0757654385054499E-2</v>
      </c>
      <c r="G9131">
        <v>101.5</v>
      </c>
    </row>
    <row r="9132" spans="1:7" x14ac:dyDescent="0.25">
      <c r="A9132">
        <v>7034</v>
      </c>
      <c r="B9132" t="s">
        <v>754</v>
      </c>
      <c r="C9132" t="s">
        <v>733</v>
      </c>
      <c r="D9132" t="s">
        <v>8250</v>
      </c>
      <c r="E9132">
        <v>312500</v>
      </c>
      <c r="F9132">
        <v>1.69215750081354E-2</v>
      </c>
      <c r="G9132">
        <v>99</v>
      </c>
    </row>
    <row r="9133" spans="1:7" x14ac:dyDescent="0.25">
      <c r="A9133">
        <v>21713</v>
      </c>
      <c r="B9133" t="s">
        <v>2272</v>
      </c>
      <c r="C9133" t="s">
        <v>101</v>
      </c>
      <c r="D9133" t="s">
        <v>8291</v>
      </c>
      <c r="E9133">
        <v>252500</v>
      </c>
      <c r="F9133">
        <v>-3.9193302891932999E-2</v>
      </c>
      <c r="G9133">
        <v>69</v>
      </c>
    </row>
    <row r="9134" spans="1:7" x14ac:dyDescent="0.25">
      <c r="A9134">
        <v>86040</v>
      </c>
      <c r="B9134" t="s">
        <v>8531</v>
      </c>
      <c r="C9134" t="s">
        <v>6743</v>
      </c>
      <c r="D9134" t="s">
        <v>6801</v>
      </c>
      <c r="E9134">
        <v>240400</v>
      </c>
      <c r="F9134">
        <v>6.8444444444444405E-2</v>
      </c>
      <c r="G9134">
        <v>0</v>
      </c>
    </row>
    <row r="9135" spans="1:7" x14ac:dyDescent="0.25">
      <c r="A9135">
        <v>35096</v>
      </c>
      <c r="B9135" t="s">
        <v>242</v>
      </c>
      <c r="C9135" t="s">
        <v>3568</v>
      </c>
      <c r="D9135" t="s">
        <v>8424</v>
      </c>
      <c r="E9135">
        <v>162000</v>
      </c>
      <c r="F9135">
        <v>8.5063630274614901E-2</v>
      </c>
      <c r="G9135">
        <v>90</v>
      </c>
    </row>
    <row r="9136" spans="1:7" x14ac:dyDescent="0.25">
      <c r="A9136">
        <v>74015</v>
      </c>
      <c r="B9136" t="s">
        <v>6323</v>
      </c>
      <c r="C9136" t="s">
        <v>6269</v>
      </c>
      <c r="D9136" t="s">
        <v>6347</v>
      </c>
      <c r="E9136">
        <v>161100</v>
      </c>
      <c r="F9136">
        <v>6.5476190476190493E-2</v>
      </c>
      <c r="G9136">
        <v>70</v>
      </c>
    </row>
    <row r="9137" spans="1:7" x14ac:dyDescent="0.25">
      <c r="A9137">
        <v>3253</v>
      </c>
      <c r="B9137" t="s">
        <v>484</v>
      </c>
      <c r="C9137" t="s">
        <v>444</v>
      </c>
      <c r="D9137" t="s">
        <v>482</v>
      </c>
      <c r="E9137">
        <v>371200</v>
      </c>
      <c r="F9137">
        <v>8.1900320606237295E-2</v>
      </c>
      <c r="G9137">
        <v>79</v>
      </c>
    </row>
    <row r="9138" spans="1:7" x14ac:dyDescent="0.25">
      <c r="A9138">
        <v>77957</v>
      </c>
      <c r="B9138" t="s">
        <v>8532</v>
      </c>
      <c r="C9138" t="s">
        <v>6396</v>
      </c>
      <c r="E9138">
        <v>131900</v>
      </c>
      <c r="F9138">
        <v>3.2081377151799699E-2</v>
      </c>
      <c r="G9138">
        <v>0</v>
      </c>
    </row>
    <row r="9139" spans="1:7" x14ac:dyDescent="0.25">
      <c r="A9139">
        <v>20036</v>
      </c>
      <c r="B9139" t="s">
        <v>494</v>
      </c>
      <c r="C9139" t="s">
        <v>2064</v>
      </c>
      <c r="D9139" t="s">
        <v>8259</v>
      </c>
      <c r="E9139">
        <v>372900</v>
      </c>
      <c r="F9139">
        <v>-4.0064102564102604E-3</v>
      </c>
      <c r="G9139">
        <v>64</v>
      </c>
    </row>
    <row r="9140" spans="1:7" x14ac:dyDescent="0.25">
      <c r="A9140">
        <v>95386</v>
      </c>
      <c r="B9140" t="s">
        <v>920</v>
      </c>
      <c r="C9140" t="s">
        <v>99</v>
      </c>
      <c r="D9140" t="s">
        <v>7261</v>
      </c>
      <c r="E9140">
        <v>269500</v>
      </c>
      <c r="F9140">
        <v>1.96746121831252E-2</v>
      </c>
      <c r="G9140">
        <v>60</v>
      </c>
    </row>
    <row r="9141" spans="1:7" x14ac:dyDescent="0.25">
      <c r="A9141">
        <v>18708</v>
      </c>
      <c r="B9141" t="s">
        <v>1932</v>
      </c>
      <c r="C9141" t="s">
        <v>1538</v>
      </c>
      <c r="D9141" t="s">
        <v>8358</v>
      </c>
      <c r="E9141">
        <v>173900</v>
      </c>
      <c r="F9141">
        <v>3.7589498806682602E-2</v>
      </c>
      <c r="G9141">
        <v>98</v>
      </c>
    </row>
    <row r="9142" spans="1:7" x14ac:dyDescent="0.25">
      <c r="A9142">
        <v>18058</v>
      </c>
      <c r="B9142" t="s">
        <v>1871</v>
      </c>
      <c r="C9142" t="s">
        <v>1538</v>
      </c>
      <c r="D9142" t="s">
        <v>1891</v>
      </c>
      <c r="E9142">
        <v>161900</v>
      </c>
      <c r="F9142">
        <v>9.3918918918918903E-2</v>
      </c>
      <c r="G9142">
        <v>97</v>
      </c>
    </row>
    <row r="9143" spans="1:7" x14ac:dyDescent="0.25">
      <c r="A9143">
        <v>8071</v>
      </c>
      <c r="B9143" t="s">
        <v>958</v>
      </c>
      <c r="C9143" t="s">
        <v>733</v>
      </c>
      <c r="D9143" t="s">
        <v>8293</v>
      </c>
      <c r="E9143">
        <v>179900</v>
      </c>
      <c r="F9143">
        <v>2.15786484951732E-2</v>
      </c>
      <c r="G9143">
        <v>111</v>
      </c>
    </row>
    <row r="9144" spans="1:7" x14ac:dyDescent="0.25">
      <c r="A9144">
        <v>99835</v>
      </c>
      <c r="B9144" t="s">
        <v>7698</v>
      </c>
      <c r="C9144" t="s">
        <v>7688</v>
      </c>
      <c r="E9144">
        <v>401800</v>
      </c>
      <c r="F9144">
        <v>1.8246325392802801E-2</v>
      </c>
      <c r="G9144">
        <v>0</v>
      </c>
    </row>
    <row r="9145" spans="1:7" x14ac:dyDescent="0.25">
      <c r="A9145">
        <v>19081</v>
      </c>
      <c r="B9145" t="s">
        <v>1977</v>
      </c>
      <c r="C9145" t="s">
        <v>1538</v>
      </c>
      <c r="D9145" t="s">
        <v>8293</v>
      </c>
      <c r="E9145">
        <v>300600</v>
      </c>
      <c r="F9145">
        <v>4.3025676613462897E-2</v>
      </c>
      <c r="G9145">
        <v>68</v>
      </c>
    </row>
    <row r="9146" spans="1:7" x14ac:dyDescent="0.25">
      <c r="A9146">
        <v>29322</v>
      </c>
      <c r="B9146" t="s">
        <v>2903</v>
      </c>
      <c r="C9146" t="s">
        <v>2868</v>
      </c>
      <c r="D9146" t="s">
        <v>2901</v>
      </c>
      <c r="E9146">
        <v>184900</v>
      </c>
      <c r="F9146">
        <v>3.9932508436445399E-2</v>
      </c>
      <c r="G9146">
        <v>92</v>
      </c>
    </row>
    <row r="9147" spans="1:7" x14ac:dyDescent="0.25">
      <c r="A9147">
        <v>24531</v>
      </c>
      <c r="B9147" t="s">
        <v>377</v>
      </c>
      <c r="C9147" t="s">
        <v>2066</v>
      </c>
      <c r="D9147" t="s">
        <v>547</v>
      </c>
      <c r="E9147">
        <v>91200</v>
      </c>
      <c r="F9147">
        <v>9.7472924187725601E-2</v>
      </c>
      <c r="G9147">
        <v>114</v>
      </c>
    </row>
    <row r="9148" spans="1:7" x14ac:dyDescent="0.25">
      <c r="A9148">
        <v>42330</v>
      </c>
      <c r="B9148" t="s">
        <v>1651</v>
      </c>
      <c r="C9148" t="s">
        <v>4016</v>
      </c>
      <c r="D9148" t="s">
        <v>1651</v>
      </c>
      <c r="E9148">
        <v>74000</v>
      </c>
      <c r="F9148">
        <v>-1.20160213618158E-2</v>
      </c>
      <c r="G9148">
        <v>92.5</v>
      </c>
    </row>
    <row r="9149" spans="1:7" x14ac:dyDescent="0.25">
      <c r="A9149">
        <v>90716</v>
      </c>
      <c r="B9149" t="s">
        <v>6904</v>
      </c>
      <c r="C9149" t="s">
        <v>99</v>
      </c>
      <c r="D9149" t="s">
        <v>8256</v>
      </c>
      <c r="E9149">
        <v>425000</v>
      </c>
      <c r="F9149">
        <v>4.8347311297484E-2</v>
      </c>
      <c r="G9149">
        <v>63</v>
      </c>
    </row>
    <row r="9150" spans="1:7" x14ac:dyDescent="0.25">
      <c r="A9150">
        <v>50644</v>
      </c>
      <c r="B9150" t="s">
        <v>1597</v>
      </c>
      <c r="C9150" t="s">
        <v>4942</v>
      </c>
      <c r="E9150">
        <v>125100</v>
      </c>
      <c r="F9150">
        <v>2.79375513557929E-2</v>
      </c>
      <c r="G9150">
        <v>0</v>
      </c>
    </row>
    <row r="9151" spans="1:7" x14ac:dyDescent="0.25">
      <c r="A9151">
        <v>78657</v>
      </c>
      <c r="B9151" t="s">
        <v>8533</v>
      </c>
      <c r="C9151" t="s">
        <v>6396</v>
      </c>
      <c r="E9151">
        <v>339700</v>
      </c>
      <c r="F9151">
        <v>2.2884673291177399E-2</v>
      </c>
      <c r="G9151">
        <v>0</v>
      </c>
    </row>
    <row r="9152" spans="1:7" x14ac:dyDescent="0.25">
      <c r="A9152">
        <v>76711</v>
      </c>
      <c r="B9152" t="s">
        <v>3037</v>
      </c>
      <c r="C9152" t="s">
        <v>6396</v>
      </c>
      <c r="D9152" t="s">
        <v>3037</v>
      </c>
      <c r="E9152">
        <v>81500</v>
      </c>
      <c r="F9152">
        <v>7.8042328042327996E-2</v>
      </c>
      <c r="G9152">
        <v>0</v>
      </c>
    </row>
    <row r="9153" spans="1:7" x14ac:dyDescent="0.25">
      <c r="A9153">
        <v>71334</v>
      </c>
      <c r="B9153" t="s">
        <v>6195</v>
      </c>
      <c r="C9153" t="s">
        <v>6091</v>
      </c>
      <c r="D9153" t="s">
        <v>3967</v>
      </c>
      <c r="E9153">
        <v>47000</v>
      </c>
      <c r="F9153">
        <v>0.22077922077922099</v>
      </c>
      <c r="G9153">
        <v>0</v>
      </c>
    </row>
    <row r="9154" spans="1:7" x14ac:dyDescent="0.25">
      <c r="A9154">
        <v>73065</v>
      </c>
      <c r="B9154" t="s">
        <v>6285</v>
      </c>
      <c r="C9154" t="s">
        <v>6269</v>
      </c>
      <c r="D9154" t="s">
        <v>6295</v>
      </c>
      <c r="E9154">
        <v>189800</v>
      </c>
      <c r="F9154">
        <v>5.7381615598885799E-2</v>
      </c>
      <c r="G9154">
        <v>94.5</v>
      </c>
    </row>
    <row r="9155" spans="1:7" x14ac:dyDescent="0.25">
      <c r="A9155">
        <v>73439</v>
      </c>
      <c r="B9155" t="s">
        <v>345</v>
      </c>
      <c r="C9155" t="s">
        <v>6269</v>
      </c>
      <c r="E9155">
        <v>94700</v>
      </c>
      <c r="F9155">
        <v>-8.5907335907335902E-2</v>
      </c>
      <c r="G9155">
        <v>95</v>
      </c>
    </row>
    <row r="9156" spans="1:7" x14ac:dyDescent="0.25">
      <c r="A9156">
        <v>44216</v>
      </c>
      <c r="B9156" t="s">
        <v>4237</v>
      </c>
      <c r="C9156" t="s">
        <v>4080</v>
      </c>
      <c r="D9156" t="s">
        <v>1797</v>
      </c>
      <c r="E9156">
        <v>166400</v>
      </c>
      <c r="F9156">
        <v>4.91803278688525E-2</v>
      </c>
      <c r="G9156">
        <v>60.5</v>
      </c>
    </row>
    <row r="9157" spans="1:7" x14ac:dyDescent="0.25">
      <c r="A9157">
        <v>17363</v>
      </c>
      <c r="B9157" t="s">
        <v>1016</v>
      </c>
      <c r="C9157" t="s">
        <v>1538</v>
      </c>
      <c r="D9157" t="s">
        <v>8310</v>
      </c>
      <c r="E9157">
        <v>245300</v>
      </c>
      <c r="F9157">
        <v>4.5609548167092902E-2</v>
      </c>
      <c r="G9157">
        <v>78</v>
      </c>
    </row>
    <row r="9158" spans="1:7" x14ac:dyDescent="0.25">
      <c r="A9158">
        <v>68410</v>
      </c>
      <c r="B9158" t="s">
        <v>9317</v>
      </c>
      <c r="C9158" t="s">
        <v>6064</v>
      </c>
      <c r="E9158">
        <v>129600</v>
      </c>
      <c r="F9158">
        <v>3.5971223021582698E-2</v>
      </c>
      <c r="G9158">
        <v>0</v>
      </c>
    </row>
    <row r="9159" spans="1:7" x14ac:dyDescent="0.25">
      <c r="A9159">
        <v>5001</v>
      </c>
      <c r="B9159" t="s">
        <v>640</v>
      </c>
      <c r="C9159" t="s">
        <v>641</v>
      </c>
      <c r="D9159" t="s">
        <v>8477</v>
      </c>
      <c r="E9159">
        <v>231400</v>
      </c>
      <c r="F9159">
        <v>3.8599640933572703E-2</v>
      </c>
      <c r="G9159">
        <v>121</v>
      </c>
    </row>
    <row r="9160" spans="1:7" x14ac:dyDescent="0.25">
      <c r="A9160">
        <v>98337</v>
      </c>
      <c r="B9160" t="s">
        <v>7575</v>
      </c>
      <c r="C9160" t="s">
        <v>7521</v>
      </c>
      <c r="D9160" t="s">
        <v>8391</v>
      </c>
      <c r="E9160">
        <v>261600</v>
      </c>
      <c r="F9160">
        <v>7.52157829839704E-2</v>
      </c>
      <c r="G9160">
        <v>50</v>
      </c>
    </row>
    <row r="9161" spans="1:7" x14ac:dyDescent="0.25">
      <c r="A9161">
        <v>55810</v>
      </c>
      <c r="B9161" t="s">
        <v>3011</v>
      </c>
      <c r="C9161" t="s">
        <v>5260</v>
      </c>
      <c r="D9161" t="s">
        <v>3011</v>
      </c>
      <c r="E9161">
        <v>191100</v>
      </c>
      <c r="F9161">
        <v>0.12544169611307401</v>
      </c>
      <c r="G9161">
        <v>66</v>
      </c>
    </row>
    <row r="9162" spans="1:7" x14ac:dyDescent="0.25">
      <c r="A9162">
        <v>70359</v>
      </c>
      <c r="B9162" t="s">
        <v>590</v>
      </c>
      <c r="C9162" t="s">
        <v>6091</v>
      </c>
      <c r="D9162" t="s">
        <v>8347</v>
      </c>
      <c r="E9162">
        <v>161500</v>
      </c>
      <c r="F9162">
        <v>0.147832267235252</v>
      </c>
      <c r="G9162">
        <v>108</v>
      </c>
    </row>
    <row r="9163" spans="1:7" x14ac:dyDescent="0.25">
      <c r="A9163">
        <v>18801</v>
      </c>
      <c r="B9163" t="s">
        <v>333</v>
      </c>
      <c r="C9163" t="s">
        <v>1538</v>
      </c>
      <c r="E9163">
        <v>139000</v>
      </c>
      <c r="F9163">
        <v>2.7346637102734699E-2</v>
      </c>
      <c r="G9163">
        <v>120</v>
      </c>
    </row>
    <row r="9164" spans="1:7" x14ac:dyDescent="0.25">
      <c r="A9164">
        <v>27357</v>
      </c>
      <c r="B9164" t="s">
        <v>2616</v>
      </c>
      <c r="C9164" t="s">
        <v>2564</v>
      </c>
      <c r="D9164" t="s">
        <v>8289</v>
      </c>
      <c r="E9164">
        <v>192000</v>
      </c>
      <c r="F9164">
        <v>5.2631578947368397E-2</v>
      </c>
      <c r="G9164">
        <v>107</v>
      </c>
    </row>
    <row r="9165" spans="1:7" x14ac:dyDescent="0.25">
      <c r="A9165">
        <v>59330</v>
      </c>
      <c r="B9165" t="s">
        <v>5495</v>
      </c>
      <c r="C9165" t="s">
        <v>5488</v>
      </c>
      <c r="E9165">
        <v>176300</v>
      </c>
      <c r="F9165">
        <v>4.0117994100294999E-2</v>
      </c>
      <c r="G9165">
        <v>0</v>
      </c>
    </row>
    <row r="9166" spans="1:7" x14ac:dyDescent="0.25">
      <c r="A9166">
        <v>95988</v>
      </c>
      <c r="B9166" t="s">
        <v>7347</v>
      </c>
      <c r="C9166" t="s">
        <v>99</v>
      </c>
      <c r="E9166">
        <v>205600</v>
      </c>
      <c r="F9166">
        <v>4.8979591836734698E-2</v>
      </c>
      <c r="G9166">
        <v>80.5</v>
      </c>
    </row>
    <row r="9167" spans="1:7" x14ac:dyDescent="0.25">
      <c r="A9167">
        <v>64078</v>
      </c>
      <c r="B9167" t="s">
        <v>5887</v>
      </c>
      <c r="C9167" t="s">
        <v>5817</v>
      </c>
      <c r="D9167" t="s">
        <v>5890</v>
      </c>
      <c r="E9167">
        <v>225500</v>
      </c>
      <c r="F9167">
        <v>9.6789883268482493E-2</v>
      </c>
      <c r="G9167">
        <v>71</v>
      </c>
    </row>
    <row r="9168" spans="1:7" x14ac:dyDescent="0.25">
      <c r="A9168">
        <v>13642</v>
      </c>
      <c r="B9168" t="s">
        <v>8534</v>
      </c>
      <c r="C9168" t="s">
        <v>1075</v>
      </c>
      <c r="D9168" t="s">
        <v>8466</v>
      </c>
      <c r="E9168">
        <v>75300</v>
      </c>
      <c r="F9168">
        <v>-1.6971279373368099E-2</v>
      </c>
      <c r="G9168">
        <v>0</v>
      </c>
    </row>
    <row r="9169" spans="1:7" x14ac:dyDescent="0.25">
      <c r="A9169">
        <v>70345</v>
      </c>
      <c r="B9169" t="s">
        <v>6113</v>
      </c>
      <c r="C9169" t="s">
        <v>6091</v>
      </c>
      <c r="D9169" t="s">
        <v>8347</v>
      </c>
      <c r="E9169">
        <v>113100</v>
      </c>
      <c r="F9169">
        <v>0.138972809667674</v>
      </c>
      <c r="G9169">
        <v>102.5</v>
      </c>
    </row>
    <row r="9170" spans="1:7" x14ac:dyDescent="0.25">
      <c r="A9170">
        <v>15024</v>
      </c>
      <c r="B9170" t="s">
        <v>1548</v>
      </c>
      <c r="C9170" t="s">
        <v>1538</v>
      </c>
      <c r="D9170" t="s">
        <v>1587</v>
      </c>
      <c r="E9170">
        <v>152300</v>
      </c>
      <c r="F9170">
        <v>-1.6149870801033601E-2</v>
      </c>
      <c r="G9170">
        <v>71</v>
      </c>
    </row>
    <row r="9171" spans="1:7" x14ac:dyDescent="0.25">
      <c r="A9171">
        <v>1432</v>
      </c>
      <c r="B9171" t="s">
        <v>182</v>
      </c>
      <c r="C9171" t="s">
        <v>106</v>
      </c>
      <c r="D9171" t="s">
        <v>8271</v>
      </c>
      <c r="E9171">
        <v>324400</v>
      </c>
      <c r="F9171">
        <v>1.6927899686520399E-2</v>
      </c>
      <c r="G9171">
        <v>64</v>
      </c>
    </row>
    <row r="9172" spans="1:7" x14ac:dyDescent="0.25">
      <c r="A9172">
        <v>65622</v>
      </c>
      <c r="B9172" t="s">
        <v>1471</v>
      </c>
      <c r="C9172" t="s">
        <v>5817</v>
      </c>
      <c r="D9172" t="s">
        <v>144</v>
      </c>
      <c r="E9172">
        <v>121300</v>
      </c>
      <c r="F9172">
        <v>1.67644593461861E-2</v>
      </c>
      <c r="G9172">
        <v>61</v>
      </c>
    </row>
    <row r="9173" spans="1:7" x14ac:dyDescent="0.25">
      <c r="A9173">
        <v>46507</v>
      </c>
      <c r="B9173" t="s">
        <v>411</v>
      </c>
      <c r="C9173" t="s">
        <v>4413</v>
      </c>
      <c r="D9173" t="s">
        <v>8365</v>
      </c>
      <c r="E9173">
        <v>201200</v>
      </c>
      <c r="F9173">
        <v>0.11160220994475099</v>
      </c>
      <c r="G9173">
        <v>63</v>
      </c>
    </row>
    <row r="9174" spans="1:7" x14ac:dyDescent="0.25">
      <c r="A9174">
        <v>97009</v>
      </c>
      <c r="B9174" t="s">
        <v>7411</v>
      </c>
      <c r="C9174" t="s">
        <v>7409</v>
      </c>
      <c r="D9174" t="s">
        <v>8281</v>
      </c>
      <c r="E9174">
        <v>497800</v>
      </c>
      <c r="F9174">
        <v>-2.5450274079874699E-2</v>
      </c>
      <c r="G9174">
        <v>65</v>
      </c>
    </row>
    <row r="9175" spans="1:7" x14ac:dyDescent="0.25">
      <c r="A9175">
        <v>2539</v>
      </c>
      <c r="B9175" t="s">
        <v>368</v>
      </c>
      <c r="C9175" t="s">
        <v>106</v>
      </c>
      <c r="D9175" t="s">
        <v>372</v>
      </c>
      <c r="E9175">
        <v>936700</v>
      </c>
      <c r="F9175">
        <v>6.4915870850386498E-2</v>
      </c>
      <c r="G9175">
        <v>120</v>
      </c>
    </row>
    <row r="9176" spans="1:7" x14ac:dyDescent="0.25">
      <c r="A9176">
        <v>44303</v>
      </c>
      <c r="B9176" t="s">
        <v>1797</v>
      </c>
      <c r="C9176" t="s">
        <v>4080</v>
      </c>
      <c r="D9176" t="s">
        <v>1797</v>
      </c>
      <c r="E9176">
        <v>159500</v>
      </c>
      <c r="F9176">
        <v>2.6383526383526399E-2</v>
      </c>
      <c r="G9176">
        <v>64</v>
      </c>
    </row>
    <row r="9177" spans="1:7" x14ac:dyDescent="0.25">
      <c r="A9177">
        <v>94930</v>
      </c>
      <c r="B9177" t="s">
        <v>650</v>
      </c>
      <c r="C9177" t="s">
        <v>99</v>
      </c>
      <c r="D9177" t="s">
        <v>8253</v>
      </c>
      <c r="E9177">
        <v>916200</v>
      </c>
      <c r="F9177">
        <v>2.9206919793304899E-2</v>
      </c>
      <c r="G9177">
        <v>46</v>
      </c>
    </row>
    <row r="9178" spans="1:7" x14ac:dyDescent="0.25">
      <c r="A9178">
        <v>11596</v>
      </c>
      <c r="B9178" t="s">
        <v>1168</v>
      </c>
      <c r="C9178" t="s">
        <v>1075</v>
      </c>
      <c r="D9178" t="s">
        <v>8250</v>
      </c>
      <c r="E9178">
        <v>666700</v>
      </c>
      <c r="F9178">
        <v>2.0980091883614101E-2</v>
      </c>
      <c r="G9178">
        <v>134</v>
      </c>
    </row>
    <row r="9179" spans="1:7" x14ac:dyDescent="0.25">
      <c r="A9179">
        <v>29851</v>
      </c>
      <c r="B9179" t="s">
        <v>2980</v>
      </c>
      <c r="C9179" t="s">
        <v>2868</v>
      </c>
      <c r="D9179" t="s">
        <v>8325</v>
      </c>
      <c r="E9179">
        <v>41800</v>
      </c>
      <c r="F9179">
        <v>-0.24412296564195299</v>
      </c>
      <c r="G9179">
        <v>85</v>
      </c>
    </row>
    <row r="9180" spans="1:7" x14ac:dyDescent="0.25">
      <c r="A9180">
        <v>30740</v>
      </c>
      <c r="B9180" t="s">
        <v>3139</v>
      </c>
      <c r="C9180" t="s">
        <v>2990</v>
      </c>
      <c r="D9180" t="s">
        <v>151</v>
      </c>
      <c r="E9180">
        <v>164300</v>
      </c>
      <c r="F9180">
        <v>0.12073669849931799</v>
      </c>
      <c r="G9180">
        <v>78.5</v>
      </c>
    </row>
    <row r="9181" spans="1:7" x14ac:dyDescent="0.25">
      <c r="A9181">
        <v>76424</v>
      </c>
      <c r="B9181" t="s">
        <v>4722</v>
      </c>
      <c r="C9181" t="s">
        <v>6396</v>
      </c>
      <c r="E9181">
        <v>81600</v>
      </c>
      <c r="F9181">
        <v>-1.09090909090909E-2</v>
      </c>
      <c r="G9181">
        <v>0</v>
      </c>
    </row>
    <row r="9182" spans="1:7" x14ac:dyDescent="0.25">
      <c r="A9182">
        <v>16415</v>
      </c>
      <c r="B9182" t="s">
        <v>744</v>
      </c>
      <c r="C9182" t="s">
        <v>1538</v>
      </c>
      <c r="D9182" t="s">
        <v>1710</v>
      </c>
      <c r="E9182">
        <v>204100</v>
      </c>
      <c r="F9182">
        <v>3.7620742247076802E-2</v>
      </c>
      <c r="G9182">
        <v>91</v>
      </c>
    </row>
    <row r="9183" spans="1:7" x14ac:dyDescent="0.25">
      <c r="A9183">
        <v>97760</v>
      </c>
      <c r="B9183" t="s">
        <v>7512</v>
      </c>
      <c r="C9183" t="s">
        <v>7409</v>
      </c>
      <c r="E9183">
        <v>383300</v>
      </c>
      <c r="F9183">
        <v>4.10103204780011E-2</v>
      </c>
      <c r="G9183">
        <v>78</v>
      </c>
    </row>
    <row r="9184" spans="1:7" x14ac:dyDescent="0.25">
      <c r="A9184">
        <v>35085</v>
      </c>
      <c r="B9184" t="s">
        <v>3585</v>
      </c>
      <c r="C9184" t="s">
        <v>3568</v>
      </c>
      <c r="D9184" t="s">
        <v>8299</v>
      </c>
      <c r="E9184">
        <v>119100</v>
      </c>
      <c r="F9184">
        <v>3.3854166666666699E-2</v>
      </c>
      <c r="G9184">
        <v>80</v>
      </c>
    </row>
    <row r="9185" spans="1:7" x14ac:dyDescent="0.25">
      <c r="A9185">
        <v>29449</v>
      </c>
      <c r="B9185" t="s">
        <v>2102</v>
      </c>
      <c r="C9185" t="s">
        <v>2868</v>
      </c>
      <c r="D9185" t="s">
        <v>8301</v>
      </c>
      <c r="E9185">
        <v>285900</v>
      </c>
      <c r="F9185">
        <v>3.0641672674837798E-2</v>
      </c>
      <c r="G9185">
        <v>91</v>
      </c>
    </row>
    <row r="9186" spans="1:7" x14ac:dyDescent="0.25">
      <c r="A9186">
        <v>63703</v>
      </c>
      <c r="B9186" t="s">
        <v>5870</v>
      </c>
      <c r="C9186" t="s">
        <v>5817</v>
      </c>
      <c r="D9186" t="s">
        <v>5870</v>
      </c>
      <c r="E9186">
        <v>80400</v>
      </c>
      <c r="F9186">
        <v>2.4937655860349101E-3</v>
      </c>
      <c r="G9186">
        <v>72</v>
      </c>
    </row>
    <row r="9187" spans="1:7" x14ac:dyDescent="0.25">
      <c r="A9187">
        <v>83638</v>
      </c>
      <c r="B9187" t="s">
        <v>8535</v>
      </c>
      <c r="C9187" t="s">
        <v>6625</v>
      </c>
      <c r="E9187">
        <v>361900</v>
      </c>
      <c r="F9187">
        <v>9.7664543524416197E-2</v>
      </c>
      <c r="G9187">
        <v>0</v>
      </c>
    </row>
    <row r="9188" spans="1:7" x14ac:dyDescent="0.25">
      <c r="A9188">
        <v>38574</v>
      </c>
      <c r="B9188" t="s">
        <v>3926</v>
      </c>
      <c r="C9188" t="s">
        <v>3692</v>
      </c>
      <c r="D9188" t="s">
        <v>3914</v>
      </c>
      <c r="E9188">
        <v>125300</v>
      </c>
      <c r="F9188">
        <v>0.16126042632066701</v>
      </c>
      <c r="G9188">
        <v>80</v>
      </c>
    </row>
    <row r="9189" spans="1:7" x14ac:dyDescent="0.25">
      <c r="A9189">
        <v>93250</v>
      </c>
      <c r="B9189" t="s">
        <v>5122</v>
      </c>
      <c r="C9189" t="s">
        <v>99</v>
      </c>
      <c r="D9189" t="s">
        <v>7095</v>
      </c>
      <c r="E9189">
        <v>195000</v>
      </c>
      <c r="F9189">
        <v>0.04</v>
      </c>
      <c r="G9189">
        <v>73</v>
      </c>
    </row>
    <row r="9190" spans="1:7" x14ac:dyDescent="0.25">
      <c r="A9190">
        <v>4039</v>
      </c>
      <c r="B9190" t="s">
        <v>590</v>
      </c>
      <c r="C9190" t="s">
        <v>575</v>
      </c>
      <c r="D9190" t="s">
        <v>8395</v>
      </c>
      <c r="E9190">
        <v>277500</v>
      </c>
      <c r="F9190">
        <v>0.201298701298701</v>
      </c>
      <c r="G9190">
        <v>67</v>
      </c>
    </row>
    <row r="9191" spans="1:7" x14ac:dyDescent="0.25">
      <c r="A9191">
        <v>75167</v>
      </c>
      <c r="B9191" t="s">
        <v>6426</v>
      </c>
      <c r="C9191" t="s">
        <v>6396</v>
      </c>
      <c r="D9191" t="s">
        <v>8262</v>
      </c>
      <c r="E9191">
        <v>311100</v>
      </c>
      <c r="F9191">
        <v>4.3609527004361E-2</v>
      </c>
      <c r="G9191">
        <v>68</v>
      </c>
    </row>
    <row r="9192" spans="1:7" x14ac:dyDescent="0.25">
      <c r="A9192">
        <v>18073</v>
      </c>
      <c r="B9192" t="s">
        <v>1877</v>
      </c>
      <c r="C9192" t="s">
        <v>1538</v>
      </c>
      <c r="D9192" t="s">
        <v>8293</v>
      </c>
      <c r="E9192">
        <v>257700</v>
      </c>
      <c r="F9192">
        <v>3.1212484993997602E-2</v>
      </c>
      <c r="G9192">
        <v>97</v>
      </c>
    </row>
    <row r="9193" spans="1:7" x14ac:dyDescent="0.25">
      <c r="A9193">
        <v>43906</v>
      </c>
      <c r="B9193" t="s">
        <v>4177</v>
      </c>
      <c r="C9193" t="s">
        <v>4080</v>
      </c>
      <c r="D9193" t="s">
        <v>2545</v>
      </c>
      <c r="E9193">
        <v>55400</v>
      </c>
      <c r="F9193">
        <v>-1.9469026548672601E-2</v>
      </c>
      <c r="G9193">
        <v>103</v>
      </c>
    </row>
    <row r="9194" spans="1:7" x14ac:dyDescent="0.25">
      <c r="A9194">
        <v>95713</v>
      </c>
      <c r="B9194" t="s">
        <v>4949</v>
      </c>
      <c r="C9194" t="s">
        <v>99</v>
      </c>
      <c r="D9194" t="s">
        <v>8273</v>
      </c>
      <c r="E9194">
        <v>373800</v>
      </c>
      <c r="F9194">
        <v>1.21852152721365E-2</v>
      </c>
      <c r="G9194">
        <v>63</v>
      </c>
    </row>
    <row r="9195" spans="1:7" x14ac:dyDescent="0.25">
      <c r="A9195">
        <v>1607</v>
      </c>
      <c r="B9195" t="s">
        <v>222</v>
      </c>
      <c r="C9195" t="s">
        <v>106</v>
      </c>
      <c r="D9195" t="s">
        <v>222</v>
      </c>
      <c r="E9195">
        <v>226200</v>
      </c>
      <c r="F9195">
        <v>7.0515854235683906E-2</v>
      </c>
      <c r="G9195">
        <v>69</v>
      </c>
    </row>
    <row r="9196" spans="1:7" x14ac:dyDescent="0.25">
      <c r="A9196">
        <v>55424</v>
      </c>
      <c r="B9196" t="s">
        <v>5346</v>
      </c>
      <c r="C9196" t="s">
        <v>5260</v>
      </c>
      <c r="D9196" t="s">
        <v>8314</v>
      </c>
      <c r="E9196">
        <v>765500</v>
      </c>
      <c r="F9196">
        <v>-6.7471130141429896E-3</v>
      </c>
      <c r="G9196">
        <v>87</v>
      </c>
    </row>
    <row r="9197" spans="1:7" x14ac:dyDescent="0.25">
      <c r="A9197">
        <v>66610</v>
      </c>
      <c r="B9197" t="s">
        <v>4487</v>
      </c>
      <c r="C9197" t="s">
        <v>5958</v>
      </c>
      <c r="D9197" t="s">
        <v>4487</v>
      </c>
      <c r="E9197">
        <v>244600</v>
      </c>
      <c r="F9197">
        <v>-9.3155123531794195E-3</v>
      </c>
      <c r="G9197">
        <v>63</v>
      </c>
    </row>
    <row r="9198" spans="1:7" x14ac:dyDescent="0.25">
      <c r="A9198">
        <v>72176</v>
      </c>
      <c r="B9198" t="s">
        <v>6232</v>
      </c>
      <c r="C9198" t="s">
        <v>6206</v>
      </c>
      <c r="D9198" t="s">
        <v>8326</v>
      </c>
      <c r="E9198">
        <v>120600</v>
      </c>
      <c r="F9198">
        <v>4.2350907519446798E-2</v>
      </c>
      <c r="G9198">
        <v>90</v>
      </c>
    </row>
    <row r="9199" spans="1:7" x14ac:dyDescent="0.25">
      <c r="A9199">
        <v>89447</v>
      </c>
      <c r="B9199" t="s">
        <v>8238</v>
      </c>
      <c r="C9199" t="s">
        <v>6849</v>
      </c>
      <c r="D9199" t="s">
        <v>8237</v>
      </c>
      <c r="E9199">
        <v>190600</v>
      </c>
      <c r="F9199">
        <v>0.12847838957963301</v>
      </c>
      <c r="G9199">
        <v>73</v>
      </c>
    </row>
    <row r="9200" spans="1:7" x14ac:dyDescent="0.25">
      <c r="A9200">
        <v>15332</v>
      </c>
      <c r="B9200" t="s">
        <v>637</v>
      </c>
      <c r="C9200" t="s">
        <v>1538</v>
      </c>
      <c r="D9200" t="s">
        <v>1587</v>
      </c>
      <c r="E9200">
        <v>154800</v>
      </c>
      <c r="F9200">
        <v>2.3132848645076001E-2</v>
      </c>
      <c r="G9200">
        <v>94</v>
      </c>
    </row>
    <row r="9201" spans="1:7" x14ac:dyDescent="0.25">
      <c r="A9201">
        <v>36874</v>
      </c>
      <c r="B9201" t="s">
        <v>288</v>
      </c>
      <c r="C9201" t="s">
        <v>3568</v>
      </c>
      <c r="D9201" t="s">
        <v>8333</v>
      </c>
      <c r="E9201">
        <v>180700</v>
      </c>
      <c r="F9201">
        <v>6.0446009389671401E-2</v>
      </c>
      <c r="G9201">
        <v>58</v>
      </c>
    </row>
    <row r="9202" spans="1:7" x14ac:dyDescent="0.25">
      <c r="A9202">
        <v>21032</v>
      </c>
      <c r="B9202" t="s">
        <v>2180</v>
      </c>
      <c r="C9202" t="s">
        <v>101</v>
      </c>
      <c r="D9202" t="s">
        <v>8267</v>
      </c>
      <c r="E9202">
        <v>464300</v>
      </c>
      <c r="F9202">
        <v>1.07805088400172E-3</v>
      </c>
      <c r="G9202">
        <v>90</v>
      </c>
    </row>
    <row r="9203" spans="1:7" x14ac:dyDescent="0.25">
      <c r="A9203">
        <v>60083</v>
      </c>
      <c r="B9203" t="s">
        <v>4253</v>
      </c>
      <c r="C9203" t="s">
        <v>5519</v>
      </c>
      <c r="D9203" t="s">
        <v>8251</v>
      </c>
      <c r="E9203">
        <v>241500</v>
      </c>
      <c r="F9203">
        <v>4.5757071547421002E-3</v>
      </c>
      <c r="G9203">
        <v>105</v>
      </c>
    </row>
    <row r="9204" spans="1:7" x14ac:dyDescent="0.25">
      <c r="A9204">
        <v>76571</v>
      </c>
      <c r="B9204" t="s">
        <v>8536</v>
      </c>
      <c r="C9204" t="s">
        <v>6396</v>
      </c>
      <c r="D9204" t="s">
        <v>8343</v>
      </c>
      <c r="E9204">
        <v>286200</v>
      </c>
      <c r="F9204">
        <v>1.85053380782918E-2</v>
      </c>
      <c r="G9204">
        <v>0</v>
      </c>
    </row>
    <row r="9205" spans="1:7" x14ac:dyDescent="0.25">
      <c r="A9205">
        <v>10604</v>
      </c>
      <c r="B9205" t="s">
        <v>1107</v>
      </c>
      <c r="C9205" t="s">
        <v>1075</v>
      </c>
      <c r="D9205" t="s">
        <v>8250</v>
      </c>
      <c r="E9205">
        <v>671900</v>
      </c>
      <c r="F9205">
        <v>5.0664581704456597E-2</v>
      </c>
      <c r="G9205">
        <v>123</v>
      </c>
    </row>
    <row r="9206" spans="1:7" x14ac:dyDescent="0.25">
      <c r="A9206">
        <v>58072</v>
      </c>
      <c r="B9206" t="s">
        <v>4252</v>
      </c>
      <c r="C9206" t="s">
        <v>5471</v>
      </c>
      <c r="E9206">
        <v>142800</v>
      </c>
      <c r="F9206">
        <v>3.51370344342937E-3</v>
      </c>
      <c r="G9206">
        <v>0</v>
      </c>
    </row>
    <row r="9207" spans="1:7" x14ac:dyDescent="0.25">
      <c r="A9207">
        <v>7512</v>
      </c>
      <c r="B9207" t="s">
        <v>827</v>
      </c>
      <c r="C9207" t="s">
        <v>733</v>
      </c>
      <c r="D9207" t="s">
        <v>8250</v>
      </c>
      <c r="E9207">
        <v>383300</v>
      </c>
      <c r="F9207">
        <v>8.4188371481189201E-3</v>
      </c>
      <c r="G9207">
        <v>118</v>
      </c>
    </row>
    <row r="9208" spans="1:7" x14ac:dyDescent="0.25">
      <c r="A9208">
        <v>89179</v>
      </c>
      <c r="B9208" t="s">
        <v>6854</v>
      </c>
      <c r="C9208" t="s">
        <v>6849</v>
      </c>
      <c r="D9208" t="s">
        <v>8277</v>
      </c>
      <c r="E9208">
        <v>319800</v>
      </c>
      <c r="F9208">
        <v>2.4015369836695499E-2</v>
      </c>
      <c r="G9208">
        <v>46</v>
      </c>
    </row>
    <row r="9209" spans="1:7" x14ac:dyDescent="0.25">
      <c r="A9209">
        <v>87901</v>
      </c>
      <c r="B9209" t="s">
        <v>6837</v>
      </c>
      <c r="C9209" t="s">
        <v>6816</v>
      </c>
      <c r="E9209">
        <v>89500</v>
      </c>
      <c r="F9209">
        <v>5.1703877790834303E-2</v>
      </c>
      <c r="G9209">
        <v>0</v>
      </c>
    </row>
    <row r="9210" spans="1:7" x14ac:dyDescent="0.25">
      <c r="A9210">
        <v>18088</v>
      </c>
      <c r="B9210" t="s">
        <v>1862</v>
      </c>
      <c r="C9210" t="s">
        <v>1538</v>
      </c>
      <c r="D9210" t="s">
        <v>8350</v>
      </c>
      <c r="E9210">
        <v>206200</v>
      </c>
      <c r="F9210">
        <v>1.77690029615005E-2</v>
      </c>
      <c r="G9210">
        <v>73</v>
      </c>
    </row>
    <row r="9211" spans="1:7" x14ac:dyDescent="0.25">
      <c r="A9211">
        <v>39154</v>
      </c>
      <c r="B9211" t="s">
        <v>464</v>
      </c>
      <c r="C9211" t="s">
        <v>3932</v>
      </c>
      <c r="D9211" t="s">
        <v>557</v>
      </c>
      <c r="E9211">
        <v>194700</v>
      </c>
      <c r="F9211">
        <v>4.5088566827697303E-2</v>
      </c>
      <c r="G9211">
        <v>93</v>
      </c>
    </row>
    <row r="9212" spans="1:7" x14ac:dyDescent="0.25">
      <c r="A9212">
        <v>98606</v>
      </c>
      <c r="B9212" t="s">
        <v>7628</v>
      </c>
      <c r="C9212" t="s">
        <v>7521</v>
      </c>
      <c r="D9212" t="s">
        <v>8281</v>
      </c>
      <c r="E9212">
        <v>545300</v>
      </c>
      <c r="F9212">
        <v>3.15928868709799E-2</v>
      </c>
      <c r="G9212">
        <v>72.5</v>
      </c>
    </row>
    <row r="9213" spans="1:7" x14ac:dyDescent="0.25">
      <c r="A9213">
        <v>13904</v>
      </c>
      <c r="B9213" t="s">
        <v>1444</v>
      </c>
      <c r="C9213" t="s">
        <v>1075</v>
      </c>
      <c r="D9213" t="s">
        <v>1444</v>
      </c>
      <c r="E9213">
        <v>78300</v>
      </c>
      <c r="F9213">
        <v>4.5393858477970603E-2</v>
      </c>
      <c r="G9213">
        <v>116</v>
      </c>
    </row>
    <row r="9214" spans="1:7" x14ac:dyDescent="0.25">
      <c r="A9214">
        <v>16226</v>
      </c>
      <c r="B9214" t="s">
        <v>1689</v>
      </c>
      <c r="C9214" t="s">
        <v>1538</v>
      </c>
      <c r="D9214" t="s">
        <v>1587</v>
      </c>
      <c r="E9214">
        <v>99100</v>
      </c>
      <c r="F9214">
        <v>4.2060988433228197E-2</v>
      </c>
      <c r="G9214">
        <v>106</v>
      </c>
    </row>
    <row r="9215" spans="1:7" x14ac:dyDescent="0.25">
      <c r="A9215">
        <v>13365</v>
      </c>
      <c r="B9215" t="s">
        <v>805</v>
      </c>
      <c r="C9215" t="s">
        <v>1075</v>
      </c>
      <c r="D9215" t="s">
        <v>8366</v>
      </c>
      <c r="E9215">
        <v>84800</v>
      </c>
      <c r="F9215">
        <v>3.03766707168894E-2</v>
      </c>
      <c r="G9215">
        <v>125.5</v>
      </c>
    </row>
    <row r="9216" spans="1:7" x14ac:dyDescent="0.25">
      <c r="A9216">
        <v>66085</v>
      </c>
      <c r="B9216" t="s">
        <v>5977</v>
      </c>
      <c r="C9216" t="s">
        <v>5958</v>
      </c>
      <c r="D9216" t="s">
        <v>5890</v>
      </c>
      <c r="E9216">
        <v>422500</v>
      </c>
      <c r="F9216">
        <v>-3.0674846625766898E-3</v>
      </c>
      <c r="G9216">
        <v>54.5</v>
      </c>
    </row>
    <row r="9217" spans="1:7" x14ac:dyDescent="0.25">
      <c r="A9217">
        <v>60081</v>
      </c>
      <c r="B9217" t="s">
        <v>5550</v>
      </c>
      <c r="C9217" t="s">
        <v>5519</v>
      </c>
      <c r="D9217" t="s">
        <v>8251</v>
      </c>
      <c r="E9217">
        <v>263600</v>
      </c>
      <c r="F9217">
        <v>-3.6197440585009101E-2</v>
      </c>
      <c r="G9217">
        <v>100</v>
      </c>
    </row>
    <row r="9218" spans="1:7" x14ac:dyDescent="0.25">
      <c r="A9218">
        <v>98563</v>
      </c>
      <c r="B9218" t="s">
        <v>7621</v>
      </c>
      <c r="C9218" t="s">
        <v>7521</v>
      </c>
      <c r="D9218" t="s">
        <v>2172</v>
      </c>
      <c r="E9218">
        <v>237100</v>
      </c>
      <c r="F9218">
        <v>0.106909430438842</v>
      </c>
      <c r="G9218">
        <v>83</v>
      </c>
    </row>
    <row r="9219" spans="1:7" x14ac:dyDescent="0.25">
      <c r="A9219">
        <v>33567</v>
      </c>
      <c r="B9219" t="s">
        <v>3436</v>
      </c>
      <c r="C9219" t="s">
        <v>3212</v>
      </c>
      <c r="D9219" t="s">
        <v>8283</v>
      </c>
      <c r="E9219">
        <v>228200</v>
      </c>
      <c r="F9219">
        <v>8.5116500237755605E-2</v>
      </c>
      <c r="G9219">
        <v>78</v>
      </c>
    </row>
    <row r="9220" spans="1:7" x14ac:dyDescent="0.25">
      <c r="A9220">
        <v>27051</v>
      </c>
      <c r="B9220" t="s">
        <v>2580</v>
      </c>
      <c r="C9220" t="s">
        <v>2564</v>
      </c>
      <c r="D9220" t="s">
        <v>2574</v>
      </c>
      <c r="E9220">
        <v>136700</v>
      </c>
      <c r="F9220">
        <v>0.10867802108678</v>
      </c>
      <c r="G9220">
        <v>63</v>
      </c>
    </row>
    <row r="9221" spans="1:7" x14ac:dyDescent="0.25">
      <c r="A9221">
        <v>3276</v>
      </c>
      <c r="B9221" t="s">
        <v>174</v>
      </c>
      <c r="C9221" t="s">
        <v>444</v>
      </c>
      <c r="D9221" t="s">
        <v>230</v>
      </c>
      <c r="E9221">
        <v>210500</v>
      </c>
      <c r="F9221">
        <v>4.9875311720698298E-2</v>
      </c>
      <c r="G9221">
        <v>74</v>
      </c>
    </row>
    <row r="9222" spans="1:7" x14ac:dyDescent="0.25">
      <c r="A9222">
        <v>30662</v>
      </c>
      <c r="B9222" t="s">
        <v>3122</v>
      </c>
      <c r="C9222" t="s">
        <v>2990</v>
      </c>
      <c r="E9222">
        <v>135100</v>
      </c>
      <c r="F9222">
        <v>0.140084388185654</v>
      </c>
      <c r="G9222">
        <v>85</v>
      </c>
    </row>
    <row r="9223" spans="1:7" x14ac:dyDescent="0.25">
      <c r="A9223">
        <v>85087</v>
      </c>
      <c r="B9223" t="s">
        <v>6745</v>
      </c>
      <c r="C9223" t="s">
        <v>6743</v>
      </c>
      <c r="D9223" t="s">
        <v>8264</v>
      </c>
      <c r="E9223">
        <v>379900</v>
      </c>
      <c r="F9223">
        <v>3.1496062992125998E-2</v>
      </c>
      <c r="G9223">
        <v>105.5</v>
      </c>
    </row>
    <row r="9224" spans="1:7" x14ac:dyDescent="0.25">
      <c r="A9224">
        <v>70420</v>
      </c>
      <c r="B9224" t="s">
        <v>6119</v>
      </c>
      <c r="C9224" t="s">
        <v>6091</v>
      </c>
      <c r="D9224" t="s">
        <v>8318</v>
      </c>
      <c r="E9224">
        <v>183800</v>
      </c>
      <c r="F9224">
        <v>9.8901098901098897E-3</v>
      </c>
      <c r="G9224">
        <v>92</v>
      </c>
    </row>
    <row r="9225" spans="1:7" x14ac:dyDescent="0.25">
      <c r="A9225">
        <v>28468</v>
      </c>
      <c r="B9225" t="s">
        <v>2784</v>
      </c>
      <c r="C9225" t="s">
        <v>2564</v>
      </c>
      <c r="D9225" t="s">
        <v>8312</v>
      </c>
      <c r="E9225">
        <v>263000</v>
      </c>
      <c r="F9225">
        <v>2.6541764246682299E-2</v>
      </c>
      <c r="G9225">
        <v>125</v>
      </c>
    </row>
    <row r="9226" spans="1:7" x14ac:dyDescent="0.25">
      <c r="A9226">
        <v>11971</v>
      </c>
      <c r="B9226" t="s">
        <v>1231</v>
      </c>
      <c r="C9226" t="s">
        <v>1075</v>
      </c>
      <c r="D9226" t="s">
        <v>8250</v>
      </c>
      <c r="E9226">
        <v>654200</v>
      </c>
      <c r="F9226">
        <v>9.5445411922304102E-2</v>
      </c>
      <c r="G9226">
        <v>111</v>
      </c>
    </row>
    <row r="9227" spans="1:7" x14ac:dyDescent="0.25">
      <c r="A9227">
        <v>78061</v>
      </c>
      <c r="B9227" t="s">
        <v>8537</v>
      </c>
      <c r="C9227" t="s">
        <v>6396</v>
      </c>
      <c r="E9227">
        <v>85600</v>
      </c>
      <c r="F9227">
        <v>-3.4949267192784697E-2</v>
      </c>
      <c r="G9227">
        <v>0</v>
      </c>
    </row>
    <row r="9228" spans="1:7" x14ac:dyDescent="0.25">
      <c r="A9228">
        <v>98329</v>
      </c>
      <c r="B9228" t="s">
        <v>7579</v>
      </c>
      <c r="C9228" t="s">
        <v>7521</v>
      </c>
      <c r="D9228" t="s">
        <v>8268</v>
      </c>
      <c r="E9228">
        <v>383200</v>
      </c>
      <c r="F9228">
        <v>7.9740772048464401E-2</v>
      </c>
      <c r="G9228">
        <v>51</v>
      </c>
    </row>
    <row r="9229" spans="1:7" x14ac:dyDescent="0.25">
      <c r="A9229">
        <v>71463</v>
      </c>
      <c r="B9229" t="s">
        <v>5305</v>
      </c>
      <c r="C9229" t="s">
        <v>6091</v>
      </c>
      <c r="E9229">
        <v>52400</v>
      </c>
      <c r="F9229">
        <v>0.26570048309178701</v>
      </c>
      <c r="G9229">
        <v>0</v>
      </c>
    </row>
    <row r="9230" spans="1:7" x14ac:dyDescent="0.25">
      <c r="A9230">
        <v>86351</v>
      </c>
      <c r="B9230" t="s">
        <v>6811</v>
      </c>
      <c r="C9230" t="s">
        <v>6743</v>
      </c>
      <c r="D9230" t="s">
        <v>5153</v>
      </c>
      <c r="E9230">
        <v>461800</v>
      </c>
      <c r="F9230">
        <v>4.0090090090090097E-2</v>
      </c>
      <c r="G9230">
        <v>82</v>
      </c>
    </row>
    <row r="9231" spans="1:7" x14ac:dyDescent="0.25">
      <c r="A9231">
        <v>1504</v>
      </c>
      <c r="B9231" t="s">
        <v>196</v>
      </c>
      <c r="C9231" t="s">
        <v>106</v>
      </c>
      <c r="D9231" t="s">
        <v>222</v>
      </c>
      <c r="E9231">
        <v>285700</v>
      </c>
      <c r="F9231">
        <v>1.2043924902585899E-2</v>
      </c>
      <c r="G9231">
        <v>74</v>
      </c>
    </row>
    <row r="9232" spans="1:7" x14ac:dyDescent="0.25">
      <c r="A9232">
        <v>32833</v>
      </c>
      <c r="B9232" t="s">
        <v>3330</v>
      </c>
      <c r="C9232" t="s">
        <v>3212</v>
      </c>
      <c r="D9232" t="s">
        <v>8272</v>
      </c>
      <c r="E9232">
        <v>291100</v>
      </c>
      <c r="F9232">
        <v>3.7419814682822503E-2</v>
      </c>
      <c r="G9232">
        <v>69</v>
      </c>
    </row>
    <row r="9233" spans="1:7" x14ac:dyDescent="0.25">
      <c r="A9233">
        <v>29330</v>
      </c>
      <c r="B9233" t="s">
        <v>2905</v>
      </c>
      <c r="C9233" t="s">
        <v>2868</v>
      </c>
      <c r="D9233" t="s">
        <v>2901</v>
      </c>
      <c r="E9233">
        <v>98600</v>
      </c>
      <c r="F9233">
        <v>0.111612175873732</v>
      </c>
      <c r="G9233">
        <v>76</v>
      </c>
    </row>
    <row r="9234" spans="1:7" x14ac:dyDescent="0.25">
      <c r="A9234">
        <v>31052</v>
      </c>
      <c r="B9234" t="s">
        <v>3160</v>
      </c>
      <c r="C9234" t="s">
        <v>2990</v>
      </c>
      <c r="D9234" t="s">
        <v>8384</v>
      </c>
      <c r="E9234">
        <v>157900</v>
      </c>
      <c r="F9234">
        <v>7.7815699658703094E-2</v>
      </c>
      <c r="G9234">
        <v>72</v>
      </c>
    </row>
    <row r="9235" spans="1:7" x14ac:dyDescent="0.25">
      <c r="A9235">
        <v>7849</v>
      </c>
      <c r="B9235" t="s">
        <v>522</v>
      </c>
      <c r="C9235" t="s">
        <v>733</v>
      </c>
      <c r="D9235" t="s">
        <v>8250</v>
      </c>
      <c r="E9235">
        <v>296400</v>
      </c>
      <c r="F9235">
        <v>1.19494708091499E-2</v>
      </c>
      <c r="G9235">
        <v>107.5</v>
      </c>
    </row>
    <row r="9236" spans="1:7" x14ac:dyDescent="0.25">
      <c r="A9236">
        <v>54548</v>
      </c>
      <c r="B9236" t="s">
        <v>8538</v>
      </c>
      <c r="C9236" t="s">
        <v>5049</v>
      </c>
      <c r="E9236">
        <v>245600</v>
      </c>
      <c r="F9236">
        <v>6.8290561113527604E-2</v>
      </c>
      <c r="G9236">
        <v>0</v>
      </c>
    </row>
    <row r="9237" spans="1:7" x14ac:dyDescent="0.25">
      <c r="A9237">
        <v>80235</v>
      </c>
      <c r="B9237" t="s">
        <v>1802</v>
      </c>
      <c r="C9237" t="s">
        <v>6509</v>
      </c>
      <c r="D9237" t="s">
        <v>8274</v>
      </c>
      <c r="E9237">
        <v>363900</v>
      </c>
      <c r="F9237">
        <v>3.3513206475433099E-2</v>
      </c>
      <c r="G9237">
        <v>51</v>
      </c>
    </row>
    <row r="9238" spans="1:7" x14ac:dyDescent="0.25">
      <c r="A9238">
        <v>7463</v>
      </c>
      <c r="B9238" t="s">
        <v>820</v>
      </c>
      <c r="C9238" t="s">
        <v>733</v>
      </c>
      <c r="D9238" t="s">
        <v>8250</v>
      </c>
      <c r="E9238">
        <v>442400</v>
      </c>
      <c r="F9238">
        <v>1.3052438745133999E-2</v>
      </c>
      <c r="G9238">
        <v>114.5</v>
      </c>
    </row>
    <row r="9239" spans="1:7" x14ac:dyDescent="0.25">
      <c r="A9239">
        <v>48657</v>
      </c>
      <c r="B9239" t="s">
        <v>598</v>
      </c>
      <c r="C9239" t="s">
        <v>4633</v>
      </c>
      <c r="D9239" t="s">
        <v>2358</v>
      </c>
      <c r="E9239">
        <v>128800</v>
      </c>
      <c r="F9239">
        <v>1.97941409342835E-2</v>
      </c>
      <c r="G9239">
        <v>67</v>
      </c>
    </row>
    <row r="9240" spans="1:7" x14ac:dyDescent="0.25">
      <c r="A9240">
        <v>53555</v>
      </c>
      <c r="B9240" t="s">
        <v>846</v>
      </c>
      <c r="C9240" t="s">
        <v>5049</v>
      </c>
      <c r="D9240" t="s">
        <v>558</v>
      </c>
      <c r="E9240">
        <v>270900</v>
      </c>
      <c r="F9240">
        <v>1.8421052631578901E-2</v>
      </c>
      <c r="G9240">
        <v>70.5</v>
      </c>
    </row>
    <row r="9241" spans="1:7" x14ac:dyDescent="0.25">
      <c r="A9241">
        <v>15683</v>
      </c>
      <c r="B9241" t="s">
        <v>1640</v>
      </c>
      <c r="C9241" t="s">
        <v>1538</v>
      </c>
      <c r="D9241" t="s">
        <v>1587</v>
      </c>
      <c r="E9241">
        <v>115300</v>
      </c>
      <c r="F9241">
        <v>3.40807174887892E-2</v>
      </c>
      <c r="G9241">
        <v>85</v>
      </c>
    </row>
    <row r="9242" spans="1:7" x14ac:dyDescent="0.25">
      <c r="A9242">
        <v>35079</v>
      </c>
      <c r="B9242" t="s">
        <v>3583</v>
      </c>
      <c r="C9242" t="s">
        <v>3568</v>
      </c>
      <c r="D9242" t="s">
        <v>8299</v>
      </c>
      <c r="E9242">
        <v>160900</v>
      </c>
      <c r="F9242">
        <v>8.6428089128966906E-2</v>
      </c>
      <c r="G9242">
        <v>87</v>
      </c>
    </row>
    <row r="9243" spans="1:7" x14ac:dyDescent="0.25">
      <c r="A9243">
        <v>18328</v>
      </c>
      <c r="B9243" t="s">
        <v>1023</v>
      </c>
      <c r="C9243" t="s">
        <v>1538</v>
      </c>
      <c r="D9243" t="s">
        <v>8250</v>
      </c>
      <c r="E9243">
        <v>131500</v>
      </c>
      <c r="F9243">
        <v>1.0760953112989999E-2</v>
      </c>
      <c r="G9243">
        <v>104</v>
      </c>
    </row>
    <row r="9244" spans="1:7" x14ac:dyDescent="0.25">
      <c r="A9244">
        <v>7876</v>
      </c>
      <c r="B9244" t="s">
        <v>900</v>
      </c>
      <c r="C9244" t="s">
        <v>733</v>
      </c>
      <c r="D9244" t="s">
        <v>8250</v>
      </c>
      <c r="E9244">
        <v>376800</v>
      </c>
      <c r="F9244">
        <v>1.8378378378378399E-2</v>
      </c>
      <c r="G9244">
        <v>88</v>
      </c>
    </row>
    <row r="9245" spans="1:7" x14ac:dyDescent="0.25">
      <c r="A9245">
        <v>54001</v>
      </c>
      <c r="B9245" t="s">
        <v>5149</v>
      </c>
      <c r="C9245" t="s">
        <v>5049</v>
      </c>
      <c r="E9245">
        <v>164400</v>
      </c>
      <c r="F9245">
        <v>-2.0262216924910599E-2</v>
      </c>
      <c r="G9245">
        <v>61</v>
      </c>
    </row>
    <row r="9246" spans="1:7" x14ac:dyDescent="0.25">
      <c r="A9246">
        <v>30814</v>
      </c>
      <c r="B9246" t="s">
        <v>3146</v>
      </c>
      <c r="C9246" t="s">
        <v>2990</v>
      </c>
      <c r="D9246" t="s">
        <v>8325</v>
      </c>
      <c r="E9246">
        <v>154200</v>
      </c>
      <c r="F9246">
        <v>9.2841956059532202E-2</v>
      </c>
      <c r="G9246">
        <v>65</v>
      </c>
    </row>
    <row r="9247" spans="1:7" x14ac:dyDescent="0.25">
      <c r="A9247">
        <v>54495</v>
      </c>
      <c r="B9247" t="s">
        <v>5210</v>
      </c>
      <c r="C9247" t="s">
        <v>5049</v>
      </c>
      <c r="D9247" t="s">
        <v>8406</v>
      </c>
      <c r="E9247">
        <v>86000</v>
      </c>
      <c r="F9247">
        <v>8.4489281210592695E-2</v>
      </c>
      <c r="G9247">
        <v>60</v>
      </c>
    </row>
    <row r="9248" spans="1:7" x14ac:dyDescent="0.25">
      <c r="A9248">
        <v>23219</v>
      </c>
      <c r="B9248" t="s">
        <v>157</v>
      </c>
      <c r="C9248" t="s">
        <v>2066</v>
      </c>
      <c r="D9248" t="s">
        <v>157</v>
      </c>
      <c r="E9248">
        <v>246600</v>
      </c>
      <c r="F9248">
        <v>6.2473071951744903E-2</v>
      </c>
      <c r="G9248">
        <v>58</v>
      </c>
    </row>
    <row r="9249" spans="1:7" x14ac:dyDescent="0.25">
      <c r="A9249">
        <v>45619</v>
      </c>
      <c r="B9249" t="s">
        <v>2426</v>
      </c>
      <c r="C9249" t="s">
        <v>4080</v>
      </c>
      <c r="D9249" t="s">
        <v>8421</v>
      </c>
      <c r="E9249">
        <v>100700</v>
      </c>
      <c r="F9249">
        <v>2.54582484725051E-2</v>
      </c>
      <c r="G9249">
        <v>0</v>
      </c>
    </row>
    <row r="9250" spans="1:7" x14ac:dyDescent="0.25">
      <c r="A9250">
        <v>79404</v>
      </c>
      <c r="B9250" t="s">
        <v>8322</v>
      </c>
      <c r="C9250" t="s">
        <v>6396</v>
      </c>
      <c r="D9250" t="s">
        <v>8322</v>
      </c>
      <c r="E9250">
        <v>61200</v>
      </c>
      <c r="F9250">
        <v>-4.5241809672386897E-2</v>
      </c>
      <c r="G9250">
        <v>0</v>
      </c>
    </row>
    <row r="9251" spans="1:7" x14ac:dyDescent="0.25">
      <c r="A9251">
        <v>71040</v>
      </c>
      <c r="B9251" t="s">
        <v>1377</v>
      </c>
      <c r="C9251" t="s">
        <v>6091</v>
      </c>
      <c r="E9251">
        <v>67000</v>
      </c>
      <c r="F9251">
        <v>0.17338003502627</v>
      </c>
      <c r="G9251">
        <v>0</v>
      </c>
    </row>
    <row r="9252" spans="1:7" x14ac:dyDescent="0.25">
      <c r="A9252">
        <v>33449</v>
      </c>
      <c r="B9252" t="s">
        <v>3410</v>
      </c>
      <c r="C9252" t="s">
        <v>3212</v>
      </c>
      <c r="D9252" t="s">
        <v>8265</v>
      </c>
      <c r="E9252">
        <v>445100</v>
      </c>
      <c r="F9252">
        <v>8.3824195740824607E-3</v>
      </c>
      <c r="G9252">
        <v>103</v>
      </c>
    </row>
    <row r="9253" spans="1:7" x14ac:dyDescent="0.25">
      <c r="A9253">
        <v>2191</v>
      </c>
      <c r="B9253" t="s">
        <v>330</v>
      </c>
      <c r="C9253" t="s">
        <v>106</v>
      </c>
      <c r="D9253" t="s">
        <v>8271</v>
      </c>
      <c r="E9253">
        <v>375400</v>
      </c>
      <c r="F9253">
        <v>-3.4510220334483701E-3</v>
      </c>
      <c r="G9253">
        <v>63.5</v>
      </c>
    </row>
    <row r="9254" spans="1:7" x14ac:dyDescent="0.25">
      <c r="A9254">
        <v>16214</v>
      </c>
      <c r="B9254" t="s">
        <v>1688</v>
      </c>
      <c r="C9254" t="s">
        <v>1538</v>
      </c>
      <c r="E9254">
        <v>113700</v>
      </c>
      <c r="F9254">
        <v>2.3402340234023399E-2</v>
      </c>
      <c r="G9254">
        <v>133.5</v>
      </c>
    </row>
    <row r="9255" spans="1:7" x14ac:dyDescent="0.25">
      <c r="A9255">
        <v>35759</v>
      </c>
      <c r="B9255" t="s">
        <v>3624</v>
      </c>
      <c r="C9255" t="s">
        <v>3568</v>
      </c>
      <c r="D9255" t="s">
        <v>3620</v>
      </c>
      <c r="E9255">
        <v>184800</v>
      </c>
      <c r="F9255">
        <v>3.125E-2</v>
      </c>
      <c r="G9255">
        <v>69</v>
      </c>
    </row>
    <row r="9256" spans="1:7" x14ac:dyDescent="0.25">
      <c r="A9256">
        <v>94515</v>
      </c>
      <c r="B9256" t="s">
        <v>7186</v>
      </c>
      <c r="C9256" t="s">
        <v>99</v>
      </c>
      <c r="D9256" t="s">
        <v>7192</v>
      </c>
      <c r="E9256">
        <v>892400</v>
      </c>
      <c r="F9256">
        <v>4.0093240093240098E-2</v>
      </c>
      <c r="G9256">
        <v>60</v>
      </c>
    </row>
    <row r="9257" spans="1:7" x14ac:dyDescent="0.25">
      <c r="A9257">
        <v>8833</v>
      </c>
      <c r="B9257" t="s">
        <v>200</v>
      </c>
      <c r="C9257" t="s">
        <v>733</v>
      </c>
      <c r="D9257" t="s">
        <v>8250</v>
      </c>
      <c r="E9257">
        <v>447000</v>
      </c>
      <c r="F9257">
        <v>2.6170798898071598E-2</v>
      </c>
      <c r="G9257">
        <v>112.5</v>
      </c>
    </row>
    <row r="9258" spans="1:7" x14ac:dyDescent="0.25">
      <c r="A9258">
        <v>16059</v>
      </c>
      <c r="B9258" t="s">
        <v>1057</v>
      </c>
      <c r="C9258" t="s">
        <v>1538</v>
      </c>
      <c r="D9258" t="s">
        <v>1587</v>
      </c>
      <c r="E9258">
        <v>256700</v>
      </c>
      <c r="F9258">
        <v>9.8347757671125094E-3</v>
      </c>
      <c r="G9258">
        <v>79</v>
      </c>
    </row>
    <row r="9259" spans="1:7" x14ac:dyDescent="0.25">
      <c r="A9259">
        <v>19560</v>
      </c>
      <c r="B9259" t="s">
        <v>2035</v>
      </c>
      <c r="C9259" t="s">
        <v>1538</v>
      </c>
      <c r="D9259" t="s">
        <v>261</v>
      </c>
      <c r="E9259">
        <v>145800</v>
      </c>
      <c r="F9259">
        <v>4.21729807005004E-2</v>
      </c>
      <c r="G9259">
        <v>73</v>
      </c>
    </row>
    <row r="9260" spans="1:7" x14ac:dyDescent="0.25">
      <c r="A9260">
        <v>38851</v>
      </c>
      <c r="B9260" t="s">
        <v>2056</v>
      </c>
      <c r="C9260" t="s">
        <v>3932</v>
      </c>
      <c r="E9260">
        <v>79500</v>
      </c>
      <c r="F9260">
        <v>4.4678055190538801E-2</v>
      </c>
      <c r="G9260">
        <v>0</v>
      </c>
    </row>
    <row r="9261" spans="1:7" x14ac:dyDescent="0.25">
      <c r="A9261">
        <v>99567</v>
      </c>
      <c r="B9261" t="s">
        <v>7687</v>
      </c>
      <c r="C9261" t="s">
        <v>7688</v>
      </c>
      <c r="D9261" t="s">
        <v>7687</v>
      </c>
      <c r="E9261">
        <v>410200</v>
      </c>
      <c r="F9261">
        <v>-2.05348615090735E-2</v>
      </c>
      <c r="G9261">
        <v>86</v>
      </c>
    </row>
    <row r="9262" spans="1:7" x14ac:dyDescent="0.25">
      <c r="A9262">
        <v>17020</v>
      </c>
      <c r="B9262" t="s">
        <v>1567</v>
      </c>
      <c r="C9262" t="s">
        <v>1538</v>
      </c>
      <c r="D9262" t="s">
        <v>8364</v>
      </c>
      <c r="E9262">
        <v>172300</v>
      </c>
      <c r="F9262">
        <v>3.3593281343731303E-2</v>
      </c>
      <c r="G9262">
        <v>102</v>
      </c>
    </row>
    <row r="9263" spans="1:7" x14ac:dyDescent="0.25">
      <c r="A9263">
        <v>72031</v>
      </c>
      <c r="B9263" t="s">
        <v>200</v>
      </c>
      <c r="C9263" t="s">
        <v>6206</v>
      </c>
      <c r="E9263">
        <v>94600</v>
      </c>
      <c r="F9263">
        <v>4.41501103752759E-2</v>
      </c>
      <c r="G9263">
        <v>0</v>
      </c>
    </row>
    <row r="9264" spans="1:7" x14ac:dyDescent="0.25">
      <c r="A9264">
        <v>92371</v>
      </c>
      <c r="B9264" t="s">
        <v>7006</v>
      </c>
      <c r="C9264" t="s">
        <v>99</v>
      </c>
      <c r="D9264" t="s">
        <v>8282</v>
      </c>
      <c r="E9264">
        <v>295600</v>
      </c>
      <c r="F9264">
        <v>1.1982197877439199E-2</v>
      </c>
      <c r="G9264">
        <v>88.5</v>
      </c>
    </row>
    <row r="9265" spans="1:7" x14ac:dyDescent="0.25">
      <c r="A9265">
        <v>81621</v>
      </c>
      <c r="B9265" t="s">
        <v>6598</v>
      </c>
      <c r="C9265" t="s">
        <v>6509</v>
      </c>
      <c r="D9265" t="s">
        <v>3961</v>
      </c>
      <c r="E9265">
        <v>727500</v>
      </c>
      <c r="F9265">
        <v>5.8027923211169299E-2</v>
      </c>
      <c r="G9265">
        <v>102.5</v>
      </c>
    </row>
    <row r="9266" spans="1:7" x14ac:dyDescent="0.25">
      <c r="A9266">
        <v>54942</v>
      </c>
      <c r="B9266" t="s">
        <v>419</v>
      </c>
      <c r="C9266" t="s">
        <v>5049</v>
      </c>
      <c r="D9266" t="s">
        <v>5245</v>
      </c>
      <c r="E9266">
        <v>261500</v>
      </c>
      <c r="F9266">
        <v>3.5233570863024498E-2</v>
      </c>
      <c r="G9266">
        <v>58</v>
      </c>
    </row>
    <row r="9267" spans="1:7" x14ac:dyDescent="0.25">
      <c r="A9267">
        <v>55812</v>
      </c>
      <c r="B9267" t="s">
        <v>3011</v>
      </c>
      <c r="C9267" t="s">
        <v>5260</v>
      </c>
      <c r="D9267" t="s">
        <v>3011</v>
      </c>
      <c r="E9267">
        <v>212500</v>
      </c>
      <c r="F9267">
        <v>2.9554263565891501E-2</v>
      </c>
      <c r="G9267">
        <v>66</v>
      </c>
    </row>
    <row r="9268" spans="1:7" x14ac:dyDescent="0.25">
      <c r="A9268">
        <v>14482</v>
      </c>
      <c r="B9268" t="s">
        <v>1496</v>
      </c>
      <c r="C9268" t="s">
        <v>1075</v>
      </c>
      <c r="D9268" t="s">
        <v>4326</v>
      </c>
      <c r="E9268">
        <v>124500</v>
      </c>
      <c r="F9268">
        <v>6.9587628865979398E-2</v>
      </c>
      <c r="G9268">
        <v>94</v>
      </c>
    </row>
    <row r="9269" spans="1:7" x14ac:dyDescent="0.25">
      <c r="A9269">
        <v>92254</v>
      </c>
      <c r="B9269" t="s">
        <v>8136</v>
      </c>
      <c r="C9269" t="s">
        <v>99</v>
      </c>
      <c r="D9269" t="s">
        <v>8282</v>
      </c>
      <c r="E9269">
        <v>183900</v>
      </c>
      <c r="F9269">
        <v>6.6705336426914105E-2</v>
      </c>
      <c r="G9269">
        <v>73</v>
      </c>
    </row>
    <row r="9270" spans="1:7" x14ac:dyDescent="0.25">
      <c r="A9270">
        <v>32448</v>
      </c>
      <c r="B9270" t="s">
        <v>3273</v>
      </c>
      <c r="C9270" t="s">
        <v>3212</v>
      </c>
      <c r="E9270">
        <v>81500</v>
      </c>
      <c r="F9270">
        <v>6.2581486310299902E-2</v>
      </c>
      <c r="G9270">
        <v>0</v>
      </c>
    </row>
    <row r="9271" spans="1:7" x14ac:dyDescent="0.25">
      <c r="A9271">
        <v>31719</v>
      </c>
      <c r="B9271" t="s">
        <v>8473</v>
      </c>
      <c r="C9271" t="s">
        <v>2990</v>
      </c>
      <c r="D9271" t="s">
        <v>8473</v>
      </c>
      <c r="E9271">
        <v>57300</v>
      </c>
      <c r="F9271">
        <v>4.7531992687385699E-2</v>
      </c>
      <c r="G9271">
        <v>0</v>
      </c>
    </row>
    <row r="9272" spans="1:7" x14ac:dyDescent="0.25">
      <c r="A9272">
        <v>6883</v>
      </c>
      <c r="B9272" t="s">
        <v>360</v>
      </c>
      <c r="C9272" t="s">
        <v>678</v>
      </c>
      <c r="D9272" t="s">
        <v>8287</v>
      </c>
      <c r="E9272">
        <v>700600</v>
      </c>
      <c r="F9272">
        <v>-4.8614883215643702E-2</v>
      </c>
      <c r="G9272">
        <v>106</v>
      </c>
    </row>
    <row r="9273" spans="1:7" x14ac:dyDescent="0.25">
      <c r="A9273">
        <v>43019</v>
      </c>
      <c r="B9273" t="s">
        <v>4084</v>
      </c>
      <c r="C9273" t="s">
        <v>4080</v>
      </c>
      <c r="D9273" t="s">
        <v>1095</v>
      </c>
      <c r="E9273">
        <v>134000</v>
      </c>
      <c r="F9273">
        <v>-2.4745269286753999E-2</v>
      </c>
      <c r="G9273">
        <v>52</v>
      </c>
    </row>
    <row r="9274" spans="1:7" x14ac:dyDescent="0.25">
      <c r="A9274">
        <v>35907</v>
      </c>
      <c r="B9274" t="s">
        <v>3630</v>
      </c>
      <c r="C9274" t="s">
        <v>3568</v>
      </c>
      <c r="D9274" t="s">
        <v>3626</v>
      </c>
      <c r="E9274">
        <v>158500</v>
      </c>
      <c r="F9274">
        <v>2.8552887735236902E-2</v>
      </c>
      <c r="G9274">
        <v>93</v>
      </c>
    </row>
    <row r="9275" spans="1:7" x14ac:dyDescent="0.25">
      <c r="A9275">
        <v>7642</v>
      </c>
      <c r="B9275" t="s">
        <v>844</v>
      </c>
      <c r="C9275" t="s">
        <v>733</v>
      </c>
      <c r="D9275" t="s">
        <v>8250</v>
      </c>
      <c r="E9275">
        <v>500200</v>
      </c>
      <c r="F9275">
        <v>-1.2828103414249101E-2</v>
      </c>
      <c r="G9275">
        <v>113</v>
      </c>
    </row>
    <row r="9276" spans="1:7" x14ac:dyDescent="0.25">
      <c r="A9276">
        <v>33953</v>
      </c>
      <c r="B9276" t="s">
        <v>3495</v>
      </c>
      <c r="C9276" t="s">
        <v>3212</v>
      </c>
      <c r="D9276" t="s">
        <v>3498</v>
      </c>
      <c r="E9276">
        <v>256000</v>
      </c>
      <c r="F9276">
        <v>1.4665081252477201E-2</v>
      </c>
      <c r="G9276">
        <v>183</v>
      </c>
    </row>
    <row r="9277" spans="1:7" x14ac:dyDescent="0.25">
      <c r="A9277">
        <v>79510</v>
      </c>
      <c r="B9277" t="s">
        <v>1484</v>
      </c>
      <c r="C9277" t="s">
        <v>6396</v>
      </c>
      <c r="D9277" t="s">
        <v>6036</v>
      </c>
      <c r="E9277">
        <v>134400</v>
      </c>
      <c r="F9277">
        <v>8.2520630157539403E-3</v>
      </c>
      <c r="G9277">
        <v>0</v>
      </c>
    </row>
    <row r="9278" spans="1:7" x14ac:dyDescent="0.25">
      <c r="A9278">
        <v>66111</v>
      </c>
      <c r="B9278" t="s">
        <v>5890</v>
      </c>
      <c r="C9278" t="s">
        <v>5958</v>
      </c>
      <c r="D9278" t="s">
        <v>5890</v>
      </c>
      <c r="E9278">
        <v>153600</v>
      </c>
      <c r="F9278">
        <v>8.7818696883852701E-2</v>
      </c>
      <c r="G9278">
        <v>58</v>
      </c>
    </row>
    <row r="9279" spans="1:7" x14ac:dyDescent="0.25">
      <c r="A9279">
        <v>15042</v>
      </c>
      <c r="B9279" t="s">
        <v>1553</v>
      </c>
      <c r="C9279" t="s">
        <v>1538</v>
      </c>
      <c r="D9279" t="s">
        <v>1587</v>
      </c>
      <c r="E9279">
        <v>180500</v>
      </c>
      <c r="F9279">
        <v>2.79043280182232E-2</v>
      </c>
      <c r="G9279">
        <v>78</v>
      </c>
    </row>
    <row r="9280" spans="1:7" x14ac:dyDescent="0.25">
      <c r="A9280">
        <v>99005</v>
      </c>
      <c r="B9280" t="s">
        <v>3114</v>
      </c>
      <c r="C9280" t="s">
        <v>7521</v>
      </c>
      <c r="D9280" t="s">
        <v>8306</v>
      </c>
      <c r="E9280">
        <v>383200</v>
      </c>
      <c r="F9280">
        <v>8.0045095828635907E-2</v>
      </c>
      <c r="G9280">
        <v>54</v>
      </c>
    </row>
    <row r="9281" spans="1:7" x14ac:dyDescent="0.25">
      <c r="A9281">
        <v>33070</v>
      </c>
      <c r="B9281" t="s">
        <v>3367</v>
      </c>
      <c r="C9281" t="s">
        <v>3212</v>
      </c>
      <c r="D9281" t="s">
        <v>3357</v>
      </c>
      <c r="E9281">
        <v>598700</v>
      </c>
      <c r="F9281">
        <v>5.8334806434505899E-2</v>
      </c>
      <c r="G9281">
        <v>134</v>
      </c>
    </row>
    <row r="9282" spans="1:7" x14ac:dyDescent="0.25">
      <c r="A9282">
        <v>62246</v>
      </c>
      <c r="B9282" t="s">
        <v>419</v>
      </c>
      <c r="C9282" t="s">
        <v>5519</v>
      </c>
      <c r="D9282" t="s">
        <v>8263</v>
      </c>
      <c r="E9282">
        <v>114700</v>
      </c>
      <c r="F9282">
        <v>0.10394610202117401</v>
      </c>
      <c r="G9282">
        <v>68</v>
      </c>
    </row>
    <row r="9283" spans="1:7" x14ac:dyDescent="0.25">
      <c r="A9283">
        <v>2056</v>
      </c>
      <c r="B9283" t="s">
        <v>308</v>
      </c>
      <c r="C9283" t="s">
        <v>106</v>
      </c>
      <c r="D9283" t="s">
        <v>8271</v>
      </c>
      <c r="E9283">
        <v>521500</v>
      </c>
      <c r="F9283">
        <v>-5.9092642012962202E-3</v>
      </c>
      <c r="G9283">
        <v>70</v>
      </c>
    </row>
    <row r="9284" spans="1:7" x14ac:dyDescent="0.25">
      <c r="A9284">
        <v>29472</v>
      </c>
      <c r="B9284" t="s">
        <v>2929</v>
      </c>
      <c r="C9284" t="s">
        <v>2868</v>
      </c>
      <c r="D9284" t="s">
        <v>8301</v>
      </c>
      <c r="E9284">
        <v>207700</v>
      </c>
      <c r="F9284">
        <v>1.6642192853646601E-2</v>
      </c>
      <c r="G9284">
        <v>73</v>
      </c>
    </row>
    <row r="9285" spans="1:7" x14ac:dyDescent="0.25">
      <c r="A9285">
        <v>53168</v>
      </c>
      <c r="B9285" t="s">
        <v>288</v>
      </c>
      <c r="C9285" t="s">
        <v>5049</v>
      </c>
      <c r="D9285" t="s">
        <v>8251</v>
      </c>
      <c r="E9285">
        <v>194300</v>
      </c>
      <c r="F9285">
        <v>8.7297146054840499E-2</v>
      </c>
      <c r="G9285">
        <v>58</v>
      </c>
    </row>
    <row r="9286" spans="1:7" x14ac:dyDescent="0.25">
      <c r="A9286">
        <v>45764</v>
      </c>
      <c r="B9286" t="s">
        <v>8211</v>
      </c>
      <c r="C9286" t="s">
        <v>4080</v>
      </c>
      <c r="D9286" t="s">
        <v>1238</v>
      </c>
      <c r="E9286">
        <v>75700</v>
      </c>
      <c r="F9286">
        <v>6.9209039548022599E-2</v>
      </c>
      <c r="G9286">
        <v>89</v>
      </c>
    </row>
    <row r="9287" spans="1:7" x14ac:dyDescent="0.25">
      <c r="A9287">
        <v>56011</v>
      </c>
      <c r="B9287" t="s">
        <v>5015</v>
      </c>
      <c r="C9287" t="s">
        <v>5260</v>
      </c>
      <c r="D9287" t="s">
        <v>8314</v>
      </c>
      <c r="E9287">
        <v>240100</v>
      </c>
      <c r="F9287">
        <v>4.3459365493263798E-2</v>
      </c>
      <c r="G9287">
        <v>68.5</v>
      </c>
    </row>
    <row r="9288" spans="1:7" x14ac:dyDescent="0.25">
      <c r="A9288">
        <v>8098</v>
      </c>
      <c r="B9288" t="s">
        <v>972</v>
      </c>
      <c r="C9288" t="s">
        <v>733</v>
      </c>
      <c r="D9288" t="s">
        <v>8293</v>
      </c>
      <c r="E9288">
        <v>202700</v>
      </c>
      <c r="F9288">
        <v>-6.9329660238751104E-2</v>
      </c>
      <c r="G9288">
        <v>134</v>
      </c>
    </row>
    <row r="9289" spans="1:7" x14ac:dyDescent="0.25">
      <c r="A9289">
        <v>30742</v>
      </c>
      <c r="B9289" t="s">
        <v>3140</v>
      </c>
      <c r="C9289" t="s">
        <v>2990</v>
      </c>
      <c r="D9289" t="s">
        <v>3763</v>
      </c>
      <c r="E9289">
        <v>126400</v>
      </c>
      <c r="F9289">
        <v>6.3078216989066405E-2</v>
      </c>
      <c r="G9289">
        <v>66</v>
      </c>
    </row>
    <row r="9290" spans="1:7" x14ac:dyDescent="0.25">
      <c r="A9290">
        <v>54162</v>
      </c>
      <c r="B9290" t="s">
        <v>1680</v>
      </c>
      <c r="C9290" t="s">
        <v>5049</v>
      </c>
      <c r="D9290" t="s">
        <v>5190</v>
      </c>
      <c r="E9290">
        <v>194900</v>
      </c>
      <c r="F9290">
        <v>6.5609622744669194E-2</v>
      </c>
      <c r="G9290">
        <v>66</v>
      </c>
    </row>
    <row r="9291" spans="1:7" x14ac:dyDescent="0.25">
      <c r="A9291">
        <v>32179</v>
      </c>
      <c r="B9291" t="s">
        <v>3247</v>
      </c>
      <c r="C9291" t="s">
        <v>3212</v>
      </c>
      <c r="D9291" t="s">
        <v>3530</v>
      </c>
      <c r="E9291">
        <v>132600</v>
      </c>
      <c r="F9291">
        <v>0.10224438902743101</v>
      </c>
      <c r="G9291">
        <v>108</v>
      </c>
    </row>
    <row r="9292" spans="1:7" x14ac:dyDescent="0.25">
      <c r="A9292">
        <v>24230</v>
      </c>
      <c r="B9292" t="s">
        <v>9318</v>
      </c>
      <c r="C9292" t="s">
        <v>2066</v>
      </c>
      <c r="D9292" t="s">
        <v>9308</v>
      </c>
      <c r="E9292">
        <v>67700</v>
      </c>
      <c r="F9292">
        <v>-1.74165457184325E-2</v>
      </c>
      <c r="G9292">
        <v>0</v>
      </c>
    </row>
    <row r="9293" spans="1:7" x14ac:dyDescent="0.25">
      <c r="A9293">
        <v>81657</v>
      </c>
      <c r="B9293" t="s">
        <v>6790</v>
      </c>
      <c r="C9293" t="s">
        <v>6509</v>
      </c>
      <c r="D9293" t="s">
        <v>3961</v>
      </c>
      <c r="E9293">
        <v>1028000</v>
      </c>
      <c r="F9293">
        <v>-1.8522054611418801E-2</v>
      </c>
      <c r="G9293">
        <v>0</v>
      </c>
    </row>
    <row r="9294" spans="1:7" x14ac:dyDescent="0.25">
      <c r="A9294">
        <v>35986</v>
      </c>
      <c r="B9294" t="s">
        <v>3639</v>
      </c>
      <c r="C9294" t="s">
        <v>3568</v>
      </c>
      <c r="D9294" t="s">
        <v>3634</v>
      </c>
      <c r="E9294">
        <v>116200</v>
      </c>
      <c r="F9294">
        <v>5.4446460980036297E-2</v>
      </c>
      <c r="G9294">
        <v>0</v>
      </c>
    </row>
    <row r="9295" spans="1:7" x14ac:dyDescent="0.25">
      <c r="A9295">
        <v>82834</v>
      </c>
      <c r="B9295" t="s">
        <v>1471</v>
      </c>
      <c r="C9295" t="s">
        <v>6604</v>
      </c>
      <c r="E9295">
        <v>253600</v>
      </c>
      <c r="F9295">
        <v>2.7552674230145902E-2</v>
      </c>
      <c r="G9295">
        <v>0</v>
      </c>
    </row>
    <row r="9296" spans="1:7" x14ac:dyDescent="0.25">
      <c r="A9296">
        <v>66618</v>
      </c>
      <c r="B9296" t="s">
        <v>4487</v>
      </c>
      <c r="C9296" t="s">
        <v>5958</v>
      </c>
      <c r="D9296" t="s">
        <v>4487</v>
      </c>
      <c r="E9296">
        <v>191400</v>
      </c>
      <c r="F9296">
        <v>0.10126582278481</v>
      </c>
      <c r="G9296">
        <v>57</v>
      </c>
    </row>
    <row r="9297" spans="1:7" x14ac:dyDescent="0.25">
      <c r="A9297">
        <v>53086</v>
      </c>
      <c r="B9297" t="s">
        <v>5073</v>
      </c>
      <c r="C9297" t="s">
        <v>5049</v>
      </c>
      <c r="D9297" t="s">
        <v>8331</v>
      </c>
      <c r="E9297">
        <v>269100</v>
      </c>
      <c r="F9297">
        <v>6.0283687943262401E-2</v>
      </c>
      <c r="G9297">
        <v>67.5</v>
      </c>
    </row>
    <row r="9298" spans="1:7" x14ac:dyDescent="0.25">
      <c r="A9298">
        <v>48519</v>
      </c>
      <c r="B9298" t="s">
        <v>2981</v>
      </c>
      <c r="C9298" t="s">
        <v>4633</v>
      </c>
      <c r="D9298" t="s">
        <v>4719</v>
      </c>
      <c r="E9298">
        <v>115600</v>
      </c>
      <c r="F9298">
        <v>9.7815764482431206E-2</v>
      </c>
      <c r="G9298">
        <v>69</v>
      </c>
    </row>
    <row r="9299" spans="1:7" x14ac:dyDescent="0.25">
      <c r="A9299">
        <v>61342</v>
      </c>
      <c r="B9299" t="s">
        <v>5703</v>
      </c>
      <c r="C9299" t="s">
        <v>5519</v>
      </c>
      <c r="D9299" t="s">
        <v>8423</v>
      </c>
      <c r="E9299">
        <v>96800</v>
      </c>
      <c r="F9299">
        <v>-2.0618556701030898E-3</v>
      </c>
      <c r="G9299">
        <v>92</v>
      </c>
    </row>
    <row r="9300" spans="1:7" x14ac:dyDescent="0.25">
      <c r="A9300">
        <v>2210</v>
      </c>
      <c r="B9300" t="s">
        <v>316</v>
      </c>
      <c r="C9300" t="s">
        <v>106</v>
      </c>
      <c r="D9300" t="s">
        <v>8271</v>
      </c>
      <c r="E9300">
        <v>999800</v>
      </c>
      <c r="F9300">
        <v>5.83501006036217E-3</v>
      </c>
      <c r="G9300">
        <v>71</v>
      </c>
    </row>
    <row r="9301" spans="1:7" x14ac:dyDescent="0.25">
      <c r="A9301">
        <v>4032</v>
      </c>
      <c r="B9301" t="s">
        <v>588</v>
      </c>
      <c r="C9301" t="s">
        <v>575</v>
      </c>
      <c r="D9301" t="s">
        <v>8395</v>
      </c>
      <c r="E9301">
        <v>367300</v>
      </c>
      <c r="F9301">
        <v>5.6370434282427398E-2</v>
      </c>
      <c r="G9301">
        <v>67</v>
      </c>
    </row>
    <row r="9302" spans="1:7" x14ac:dyDescent="0.25">
      <c r="A9302">
        <v>10553</v>
      </c>
      <c r="B9302" t="s">
        <v>1095</v>
      </c>
      <c r="C9302" t="s">
        <v>1075</v>
      </c>
      <c r="D9302" t="s">
        <v>8250</v>
      </c>
      <c r="E9302">
        <v>389300</v>
      </c>
      <c r="F9302">
        <v>0.140973036342321</v>
      </c>
      <c r="G9302">
        <v>129</v>
      </c>
    </row>
    <row r="9303" spans="1:7" x14ac:dyDescent="0.25">
      <c r="A9303">
        <v>68118</v>
      </c>
      <c r="B9303" t="s">
        <v>6069</v>
      </c>
      <c r="C9303" t="s">
        <v>6064</v>
      </c>
      <c r="D9303" t="s">
        <v>8386</v>
      </c>
      <c r="E9303">
        <v>285500</v>
      </c>
      <c r="F9303">
        <v>2.07365033964962E-2</v>
      </c>
      <c r="G9303">
        <v>54</v>
      </c>
    </row>
    <row r="9304" spans="1:7" x14ac:dyDescent="0.25">
      <c r="A9304">
        <v>10989</v>
      </c>
      <c r="B9304" t="s">
        <v>1116</v>
      </c>
      <c r="C9304" t="s">
        <v>1075</v>
      </c>
      <c r="D9304" t="s">
        <v>8250</v>
      </c>
      <c r="E9304">
        <v>405100</v>
      </c>
      <c r="F9304">
        <v>2.1947527749747699E-2</v>
      </c>
      <c r="G9304">
        <v>111</v>
      </c>
    </row>
    <row r="9305" spans="1:7" x14ac:dyDescent="0.25">
      <c r="A9305">
        <v>46231</v>
      </c>
      <c r="B9305" t="s">
        <v>4431</v>
      </c>
      <c r="C9305" t="s">
        <v>4413</v>
      </c>
      <c r="D9305" t="s">
        <v>8292</v>
      </c>
      <c r="E9305">
        <v>159800</v>
      </c>
      <c r="F9305">
        <v>9.9037138927097701E-2</v>
      </c>
      <c r="G9305">
        <v>61</v>
      </c>
    </row>
    <row r="9306" spans="1:7" x14ac:dyDescent="0.25">
      <c r="A9306">
        <v>27822</v>
      </c>
      <c r="B9306" t="s">
        <v>2662</v>
      </c>
      <c r="C9306" t="s">
        <v>2564</v>
      </c>
      <c r="D9306" t="s">
        <v>2673</v>
      </c>
      <c r="E9306">
        <v>140600</v>
      </c>
      <c r="F9306">
        <v>0.13938411669367901</v>
      </c>
      <c r="G9306">
        <v>71</v>
      </c>
    </row>
    <row r="9307" spans="1:7" x14ac:dyDescent="0.25">
      <c r="A9307">
        <v>19938</v>
      </c>
      <c r="B9307" t="s">
        <v>998</v>
      </c>
      <c r="C9307" t="s">
        <v>2044</v>
      </c>
      <c r="D9307" t="s">
        <v>297</v>
      </c>
      <c r="E9307">
        <v>246100</v>
      </c>
      <c r="F9307">
        <v>2.97071129707113E-2</v>
      </c>
      <c r="G9307">
        <v>88.5</v>
      </c>
    </row>
    <row r="9308" spans="1:7" x14ac:dyDescent="0.25">
      <c r="A9308">
        <v>10510</v>
      </c>
      <c r="B9308" t="s">
        <v>1080</v>
      </c>
      <c r="C9308" t="s">
        <v>1075</v>
      </c>
      <c r="D9308" t="s">
        <v>8250</v>
      </c>
      <c r="E9308">
        <v>737700</v>
      </c>
      <c r="F9308">
        <v>5.8631033542405203E-3</v>
      </c>
      <c r="G9308">
        <v>120</v>
      </c>
    </row>
    <row r="9309" spans="1:7" x14ac:dyDescent="0.25">
      <c r="A9309">
        <v>3244</v>
      </c>
      <c r="B9309" t="s">
        <v>480</v>
      </c>
      <c r="C9309" t="s">
        <v>444</v>
      </c>
      <c r="D9309" t="s">
        <v>8390</v>
      </c>
      <c r="E9309">
        <v>203400</v>
      </c>
      <c r="F9309">
        <v>3.9345937659683201E-2</v>
      </c>
      <c r="G9309">
        <v>80</v>
      </c>
    </row>
    <row r="9310" spans="1:7" x14ac:dyDescent="0.25">
      <c r="A9310">
        <v>50201</v>
      </c>
      <c r="B9310" t="s">
        <v>4966</v>
      </c>
      <c r="C9310" t="s">
        <v>4942</v>
      </c>
      <c r="D9310" t="s">
        <v>4943</v>
      </c>
      <c r="E9310">
        <v>159700</v>
      </c>
      <c r="F9310">
        <v>3.3656957928802599E-2</v>
      </c>
      <c r="G9310">
        <v>77</v>
      </c>
    </row>
    <row r="9311" spans="1:7" x14ac:dyDescent="0.25">
      <c r="A9311">
        <v>49931</v>
      </c>
      <c r="B9311" t="s">
        <v>8799</v>
      </c>
      <c r="C9311" t="s">
        <v>4633</v>
      </c>
      <c r="D9311" t="s">
        <v>8799</v>
      </c>
      <c r="E9311">
        <v>135300</v>
      </c>
      <c r="F9311">
        <v>1.8058690744920999E-2</v>
      </c>
      <c r="G9311">
        <v>0</v>
      </c>
    </row>
    <row r="9312" spans="1:7" x14ac:dyDescent="0.25">
      <c r="A9312">
        <v>14454</v>
      </c>
      <c r="B9312" t="s">
        <v>7968</v>
      </c>
      <c r="C9312" t="s">
        <v>1075</v>
      </c>
      <c r="D9312" t="s">
        <v>403</v>
      </c>
      <c r="E9312">
        <v>179600</v>
      </c>
      <c r="F9312">
        <v>-4.98614958448753E-3</v>
      </c>
      <c r="G9312">
        <v>75.5</v>
      </c>
    </row>
    <row r="9313" spans="1:7" x14ac:dyDescent="0.25">
      <c r="A9313">
        <v>30633</v>
      </c>
      <c r="B9313" t="s">
        <v>3117</v>
      </c>
      <c r="C9313" t="s">
        <v>2990</v>
      </c>
      <c r="D9313" t="s">
        <v>8335</v>
      </c>
      <c r="E9313">
        <v>137300</v>
      </c>
      <c r="F9313">
        <v>0.13941908713692899</v>
      </c>
      <c r="G9313">
        <v>91</v>
      </c>
    </row>
    <row r="9314" spans="1:7" x14ac:dyDescent="0.25">
      <c r="A9314">
        <v>47394</v>
      </c>
      <c r="B9314" t="s">
        <v>267</v>
      </c>
      <c r="C9314" t="s">
        <v>4413</v>
      </c>
      <c r="E9314">
        <v>84300</v>
      </c>
      <c r="F9314">
        <v>6.5739570164348907E-2</v>
      </c>
      <c r="G9314">
        <v>72</v>
      </c>
    </row>
    <row r="9315" spans="1:7" x14ac:dyDescent="0.25">
      <c r="A9315">
        <v>76078</v>
      </c>
      <c r="B9315" t="s">
        <v>6459</v>
      </c>
      <c r="C9315" t="s">
        <v>6396</v>
      </c>
      <c r="D9315" t="s">
        <v>8262</v>
      </c>
      <c r="E9315">
        <v>245300</v>
      </c>
      <c r="F9315">
        <v>5.8239861949956902E-2</v>
      </c>
      <c r="G9315">
        <v>67</v>
      </c>
    </row>
    <row r="9316" spans="1:7" x14ac:dyDescent="0.25">
      <c r="A9316">
        <v>84050</v>
      </c>
      <c r="B9316" t="s">
        <v>6705</v>
      </c>
      <c r="C9316" t="s">
        <v>6693</v>
      </c>
      <c r="D9316" t="s">
        <v>8321</v>
      </c>
      <c r="E9316">
        <v>450800</v>
      </c>
      <c r="F9316">
        <v>8.3653846153846106E-2</v>
      </c>
      <c r="G9316">
        <v>47</v>
      </c>
    </row>
    <row r="9317" spans="1:7" x14ac:dyDescent="0.25">
      <c r="A9317">
        <v>70437</v>
      </c>
      <c r="B9317" t="s">
        <v>1964</v>
      </c>
      <c r="C9317" t="s">
        <v>6091</v>
      </c>
      <c r="D9317" t="s">
        <v>8318</v>
      </c>
      <c r="E9317">
        <v>203800</v>
      </c>
      <c r="F9317">
        <v>5.1599587203302398E-2</v>
      </c>
      <c r="G9317">
        <v>92</v>
      </c>
    </row>
    <row r="9318" spans="1:7" x14ac:dyDescent="0.25">
      <c r="A9318">
        <v>95953</v>
      </c>
      <c r="B9318" t="s">
        <v>3221</v>
      </c>
      <c r="C9318" t="s">
        <v>99</v>
      </c>
      <c r="D9318" t="s">
        <v>7348</v>
      </c>
      <c r="E9318">
        <v>241300</v>
      </c>
      <c r="F9318">
        <v>9.1855203619909495E-2</v>
      </c>
      <c r="G9318">
        <v>60</v>
      </c>
    </row>
    <row r="9319" spans="1:7" x14ac:dyDescent="0.25">
      <c r="A9319">
        <v>62062</v>
      </c>
      <c r="B9319" t="s">
        <v>3824</v>
      </c>
      <c r="C9319" t="s">
        <v>5519</v>
      </c>
      <c r="D9319" t="s">
        <v>8263</v>
      </c>
      <c r="E9319">
        <v>208900</v>
      </c>
      <c r="F9319">
        <v>1.90243902439024E-2</v>
      </c>
      <c r="G9319">
        <v>71</v>
      </c>
    </row>
    <row r="9320" spans="1:7" x14ac:dyDescent="0.25">
      <c r="A9320">
        <v>10706</v>
      </c>
      <c r="B9320" t="s">
        <v>1109</v>
      </c>
      <c r="C9320" t="s">
        <v>1075</v>
      </c>
      <c r="D9320" t="s">
        <v>8250</v>
      </c>
      <c r="E9320">
        <v>742800</v>
      </c>
      <c r="F9320">
        <v>-1.4200398142004E-2</v>
      </c>
      <c r="G9320">
        <v>120</v>
      </c>
    </row>
    <row r="9321" spans="1:7" x14ac:dyDescent="0.25">
      <c r="A9321">
        <v>55041</v>
      </c>
      <c r="B9321" t="s">
        <v>1704</v>
      </c>
      <c r="C9321" t="s">
        <v>5260</v>
      </c>
      <c r="D9321" t="s">
        <v>403</v>
      </c>
      <c r="E9321">
        <v>220300</v>
      </c>
      <c r="F9321">
        <v>8.0961727183513202E-2</v>
      </c>
      <c r="G9321">
        <v>76.5</v>
      </c>
    </row>
    <row r="9322" spans="1:7" x14ac:dyDescent="0.25">
      <c r="A9322">
        <v>7981</v>
      </c>
      <c r="B9322" t="s">
        <v>536</v>
      </c>
      <c r="C9322" t="s">
        <v>733</v>
      </c>
      <c r="D9322" t="s">
        <v>8250</v>
      </c>
      <c r="E9322">
        <v>516600</v>
      </c>
      <c r="F9322">
        <v>1.11567821491486E-2</v>
      </c>
      <c r="G9322">
        <v>99</v>
      </c>
    </row>
    <row r="9323" spans="1:7" x14ac:dyDescent="0.25">
      <c r="A9323">
        <v>30290</v>
      </c>
      <c r="B9323" t="s">
        <v>1724</v>
      </c>
      <c r="C9323" t="s">
        <v>2990</v>
      </c>
      <c r="D9323" t="s">
        <v>8261</v>
      </c>
      <c r="E9323">
        <v>306500</v>
      </c>
      <c r="F9323">
        <v>6.2391681109185401E-2</v>
      </c>
      <c r="G9323">
        <v>66.5</v>
      </c>
    </row>
    <row r="9324" spans="1:7" x14ac:dyDescent="0.25">
      <c r="A9324">
        <v>75706</v>
      </c>
      <c r="B9324" t="s">
        <v>6441</v>
      </c>
      <c r="C9324" t="s">
        <v>6396</v>
      </c>
      <c r="D9324" t="s">
        <v>6441</v>
      </c>
      <c r="E9324">
        <v>125800</v>
      </c>
      <c r="F9324">
        <v>1.04417670682731E-2</v>
      </c>
      <c r="G9324">
        <v>0</v>
      </c>
    </row>
    <row r="9325" spans="1:7" x14ac:dyDescent="0.25">
      <c r="A9325">
        <v>66007</v>
      </c>
      <c r="B9325" t="s">
        <v>5962</v>
      </c>
      <c r="C9325" t="s">
        <v>5958</v>
      </c>
      <c r="D9325" t="s">
        <v>5890</v>
      </c>
      <c r="E9325">
        <v>253400</v>
      </c>
      <c r="F9325">
        <v>5.8921855411617201E-2</v>
      </c>
      <c r="G9325">
        <v>64</v>
      </c>
    </row>
    <row r="9326" spans="1:7" x14ac:dyDescent="0.25">
      <c r="A9326">
        <v>10927</v>
      </c>
      <c r="B9326" t="s">
        <v>1122</v>
      </c>
      <c r="C9326" t="s">
        <v>1075</v>
      </c>
      <c r="D9326" t="s">
        <v>8250</v>
      </c>
      <c r="E9326">
        <v>244400</v>
      </c>
      <c r="F9326">
        <v>6.6783064164120498E-2</v>
      </c>
      <c r="G9326">
        <v>120</v>
      </c>
    </row>
    <row r="9327" spans="1:7" x14ac:dyDescent="0.25">
      <c r="A9327">
        <v>46574</v>
      </c>
      <c r="B9327" t="s">
        <v>4489</v>
      </c>
      <c r="C9327" t="s">
        <v>4413</v>
      </c>
      <c r="E9327">
        <v>125500</v>
      </c>
      <c r="F9327">
        <v>4.67055879899917E-2</v>
      </c>
      <c r="G9327">
        <v>82.5</v>
      </c>
    </row>
    <row r="9328" spans="1:7" x14ac:dyDescent="0.25">
      <c r="A9328">
        <v>35062</v>
      </c>
      <c r="B9328" t="s">
        <v>9199</v>
      </c>
      <c r="C9328" t="s">
        <v>3568</v>
      </c>
      <c r="D9328" t="s">
        <v>8299</v>
      </c>
      <c r="E9328">
        <v>125800</v>
      </c>
      <c r="F9328">
        <v>7.0638297872340397E-2</v>
      </c>
      <c r="G9328">
        <v>71</v>
      </c>
    </row>
    <row r="9329" spans="1:7" x14ac:dyDescent="0.25">
      <c r="A9329">
        <v>61341</v>
      </c>
      <c r="B9329" t="s">
        <v>5702</v>
      </c>
      <c r="C9329" t="s">
        <v>5519</v>
      </c>
      <c r="D9329" t="s">
        <v>8423</v>
      </c>
      <c r="E9329">
        <v>118000</v>
      </c>
      <c r="F9329">
        <v>-2.5359256128486898E-3</v>
      </c>
      <c r="G9329">
        <v>92</v>
      </c>
    </row>
    <row r="9330" spans="1:7" x14ac:dyDescent="0.25">
      <c r="A9330">
        <v>27048</v>
      </c>
      <c r="B9330" t="s">
        <v>2578</v>
      </c>
      <c r="C9330" t="s">
        <v>2564</v>
      </c>
      <c r="D9330" t="s">
        <v>8289</v>
      </c>
      <c r="E9330">
        <v>82500</v>
      </c>
      <c r="F9330">
        <v>0.26339969372128602</v>
      </c>
      <c r="G9330">
        <v>107</v>
      </c>
    </row>
    <row r="9331" spans="1:7" x14ac:dyDescent="0.25">
      <c r="A9331">
        <v>38011</v>
      </c>
      <c r="B9331" t="s">
        <v>1517</v>
      </c>
      <c r="C9331" t="s">
        <v>3692</v>
      </c>
      <c r="D9331" t="s">
        <v>3852</v>
      </c>
      <c r="E9331">
        <v>148000</v>
      </c>
      <c r="F9331">
        <v>1.43934201507882E-2</v>
      </c>
      <c r="G9331">
        <v>69</v>
      </c>
    </row>
    <row r="9332" spans="1:7" x14ac:dyDescent="0.25">
      <c r="A9332">
        <v>19079</v>
      </c>
      <c r="B9332" t="s">
        <v>1976</v>
      </c>
      <c r="C9332" t="s">
        <v>1538</v>
      </c>
      <c r="D9332" t="s">
        <v>8293</v>
      </c>
      <c r="E9332">
        <v>114000</v>
      </c>
      <c r="F9332">
        <v>0.196222455403987</v>
      </c>
      <c r="G9332">
        <v>68</v>
      </c>
    </row>
    <row r="9333" spans="1:7" x14ac:dyDescent="0.25">
      <c r="A9333">
        <v>16063</v>
      </c>
      <c r="B9333" t="s">
        <v>1666</v>
      </c>
      <c r="C9333" t="s">
        <v>1538</v>
      </c>
      <c r="D9333" t="s">
        <v>1587</v>
      </c>
      <c r="E9333">
        <v>211500</v>
      </c>
      <c r="F9333">
        <v>2.0752895752895802E-2</v>
      </c>
      <c r="G9333">
        <v>79</v>
      </c>
    </row>
    <row r="9334" spans="1:7" x14ac:dyDescent="0.25">
      <c r="A9334">
        <v>19565</v>
      </c>
      <c r="B9334" t="s">
        <v>2037</v>
      </c>
      <c r="C9334" t="s">
        <v>1538</v>
      </c>
      <c r="D9334" t="s">
        <v>261</v>
      </c>
      <c r="E9334">
        <v>190500</v>
      </c>
      <c r="F9334">
        <v>1.8716577540106999E-2</v>
      </c>
      <c r="G9334">
        <v>78</v>
      </c>
    </row>
    <row r="9335" spans="1:7" x14ac:dyDescent="0.25">
      <c r="A9335">
        <v>94939</v>
      </c>
      <c r="B9335" t="s">
        <v>6522</v>
      </c>
      <c r="C9335" t="s">
        <v>99</v>
      </c>
      <c r="D9335" t="s">
        <v>8253</v>
      </c>
      <c r="E9335">
        <v>1612700</v>
      </c>
      <c r="F9335">
        <v>-1.35788121597651E-2</v>
      </c>
      <c r="G9335">
        <v>46</v>
      </c>
    </row>
    <row r="9336" spans="1:7" x14ac:dyDescent="0.25">
      <c r="A9336">
        <v>53130</v>
      </c>
      <c r="B9336" t="s">
        <v>8039</v>
      </c>
      <c r="C9336" t="s">
        <v>5049</v>
      </c>
      <c r="D9336" t="s">
        <v>8331</v>
      </c>
      <c r="E9336">
        <v>275300</v>
      </c>
      <c r="F9336">
        <v>4.0438397581254698E-2</v>
      </c>
      <c r="G9336">
        <v>66</v>
      </c>
    </row>
    <row r="9337" spans="1:7" x14ac:dyDescent="0.25">
      <c r="A9337">
        <v>37738</v>
      </c>
      <c r="B9337" t="s">
        <v>3812</v>
      </c>
      <c r="C9337" t="s">
        <v>3692</v>
      </c>
      <c r="D9337" t="s">
        <v>3819</v>
      </c>
      <c r="E9337">
        <v>174200</v>
      </c>
      <c r="F9337">
        <v>0.11167836630504099</v>
      </c>
      <c r="G9337">
        <v>116</v>
      </c>
    </row>
    <row r="9338" spans="1:7" x14ac:dyDescent="0.25">
      <c r="A9338">
        <v>39652</v>
      </c>
      <c r="B9338" t="s">
        <v>942</v>
      </c>
      <c r="C9338" t="s">
        <v>3932</v>
      </c>
      <c r="D9338" t="s">
        <v>4005</v>
      </c>
      <c r="E9338">
        <v>100800</v>
      </c>
      <c r="F9338">
        <v>-1.5625E-2</v>
      </c>
      <c r="G9338">
        <v>0</v>
      </c>
    </row>
    <row r="9339" spans="1:7" x14ac:dyDescent="0.25">
      <c r="A9339">
        <v>53181</v>
      </c>
      <c r="B9339" t="s">
        <v>5098</v>
      </c>
      <c r="C9339" t="s">
        <v>5049</v>
      </c>
      <c r="D9339" t="s">
        <v>8251</v>
      </c>
      <c r="E9339">
        <v>229400</v>
      </c>
      <c r="F9339">
        <v>5.8118081180811798E-2</v>
      </c>
      <c r="G9339">
        <v>72</v>
      </c>
    </row>
    <row r="9340" spans="1:7" x14ac:dyDescent="0.25">
      <c r="A9340">
        <v>55731</v>
      </c>
      <c r="B9340" t="s">
        <v>5018</v>
      </c>
      <c r="C9340" t="s">
        <v>5260</v>
      </c>
      <c r="D9340" t="s">
        <v>3011</v>
      </c>
      <c r="E9340">
        <v>132000</v>
      </c>
      <c r="F9340">
        <v>5.6845476381104897E-2</v>
      </c>
      <c r="G9340">
        <v>113</v>
      </c>
    </row>
    <row r="9341" spans="1:7" x14ac:dyDescent="0.25">
      <c r="A9341">
        <v>93924</v>
      </c>
      <c r="B9341" t="s">
        <v>7154</v>
      </c>
      <c r="C9341" t="s">
        <v>99</v>
      </c>
      <c r="D9341" t="s">
        <v>7151</v>
      </c>
      <c r="E9341">
        <v>970300</v>
      </c>
      <c r="F9341">
        <v>-7.6256664127951304E-2</v>
      </c>
      <c r="G9341">
        <v>70</v>
      </c>
    </row>
    <row r="9342" spans="1:7" x14ac:dyDescent="0.25">
      <c r="A9342">
        <v>54982</v>
      </c>
      <c r="B9342" t="s">
        <v>5257</v>
      </c>
      <c r="C9342" t="s">
        <v>5049</v>
      </c>
      <c r="E9342">
        <v>142700</v>
      </c>
      <c r="F9342">
        <v>4.1605839416058402E-2</v>
      </c>
      <c r="G9342">
        <v>76</v>
      </c>
    </row>
    <row r="9343" spans="1:7" x14ac:dyDescent="0.25">
      <c r="A9343">
        <v>15204</v>
      </c>
      <c r="B9343" t="s">
        <v>1587</v>
      </c>
      <c r="C9343" t="s">
        <v>1538</v>
      </c>
      <c r="D9343" t="s">
        <v>1587</v>
      </c>
      <c r="E9343">
        <v>66500</v>
      </c>
      <c r="F9343">
        <v>7.7795786061588296E-2</v>
      </c>
      <c r="G9343">
        <v>66.5</v>
      </c>
    </row>
    <row r="9344" spans="1:7" x14ac:dyDescent="0.25">
      <c r="A9344">
        <v>7722</v>
      </c>
      <c r="B9344" t="s">
        <v>867</v>
      </c>
      <c r="C9344" t="s">
        <v>733</v>
      </c>
      <c r="D9344" t="s">
        <v>8250</v>
      </c>
      <c r="E9344">
        <v>731100</v>
      </c>
      <c r="F9344">
        <v>6.7474524924263299E-3</v>
      </c>
      <c r="G9344">
        <v>105</v>
      </c>
    </row>
    <row r="9345" spans="1:7" x14ac:dyDescent="0.25">
      <c r="A9345">
        <v>70392</v>
      </c>
      <c r="B9345" t="s">
        <v>1311</v>
      </c>
      <c r="C9345" t="s">
        <v>6091</v>
      </c>
      <c r="D9345" t="s">
        <v>6117</v>
      </c>
      <c r="E9345">
        <v>111500</v>
      </c>
      <c r="F9345">
        <v>1.54826958105647E-2</v>
      </c>
      <c r="G9345">
        <v>108</v>
      </c>
    </row>
    <row r="9346" spans="1:7" x14ac:dyDescent="0.25">
      <c r="A9346">
        <v>45123</v>
      </c>
      <c r="B9346" t="s">
        <v>164</v>
      </c>
      <c r="C9346" t="s">
        <v>4080</v>
      </c>
      <c r="E9346">
        <v>70900</v>
      </c>
      <c r="F9346">
        <v>9.5826893353941303E-2</v>
      </c>
      <c r="G9346">
        <v>88</v>
      </c>
    </row>
    <row r="9347" spans="1:7" x14ac:dyDescent="0.25">
      <c r="A9347">
        <v>50273</v>
      </c>
      <c r="B9347" t="s">
        <v>4979</v>
      </c>
      <c r="C9347" t="s">
        <v>4942</v>
      </c>
      <c r="D9347" t="s">
        <v>8371</v>
      </c>
      <c r="E9347">
        <v>160700</v>
      </c>
      <c r="F9347">
        <v>-1.24300807955252E-3</v>
      </c>
      <c r="G9347">
        <v>86.5</v>
      </c>
    </row>
    <row r="9348" spans="1:7" x14ac:dyDescent="0.25">
      <c r="A9348">
        <v>1772</v>
      </c>
      <c r="B9348" t="s">
        <v>241</v>
      </c>
      <c r="C9348" t="s">
        <v>106</v>
      </c>
      <c r="D9348" t="s">
        <v>222</v>
      </c>
      <c r="E9348">
        <v>639500</v>
      </c>
      <c r="F9348">
        <v>-1.5093177267826901E-2</v>
      </c>
      <c r="G9348">
        <v>74</v>
      </c>
    </row>
    <row r="9349" spans="1:7" x14ac:dyDescent="0.25">
      <c r="A9349">
        <v>98260</v>
      </c>
      <c r="B9349" t="s">
        <v>7563</v>
      </c>
      <c r="C9349" t="s">
        <v>7521</v>
      </c>
      <c r="D9349" t="s">
        <v>4133</v>
      </c>
      <c r="E9349">
        <v>536100</v>
      </c>
      <c r="F9349">
        <v>8.3468067906224699E-2</v>
      </c>
      <c r="G9349">
        <v>65</v>
      </c>
    </row>
    <row r="9350" spans="1:7" x14ac:dyDescent="0.25">
      <c r="A9350">
        <v>72007</v>
      </c>
      <c r="B9350" t="s">
        <v>5369</v>
      </c>
      <c r="C9350" t="s">
        <v>6206</v>
      </c>
      <c r="D9350" t="s">
        <v>8326</v>
      </c>
      <c r="E9350">
        <v>148700</v>
      </c>
      <c r="F9350">
        <v>4.2046250875963601E-2</v>
      </c>
      <c r="G9350">
        <v>90</v>
      </c>
    </row>
    <row r="9351" spans="1:7" x14ac:dyDescent="0.25">
      <c r="A9351">
        <v>8530</v>
      </c>
      <c r="B9351" t="s">
        <v>1017</v>
      </c>
      <c r="C9351" t="s">
        <v>733</v>
      </c>
      <c r="D9351" t="s">
        <v>8250</v>
      </c>
      <c r="E9351">
        <v>392000</v>
      </c>
      <c r="F9351">
        <v>-1.8527791687531301E-2</v>
      </c>
      <c r="G9351">
        <v>112</v>
      </c>
    </row>
    <row r="9352" spans="1:7" x14ac:dyDescent="0.25">
      <c r="A9352">
        <v>95033</v>
      </c>
      <c r="B9352" t="s">
        <v>7231</v>
      </c>
      <c r="C9352" t="s">
        <v>99</v>
      </c>
      <c r="D9352" t="s">
        <v>8294</v>
      </c>
      <c r="E9352">
        <v>1115400</v>
      </c>
      <c r="F9352">
        <v>-8.6187121087989496E-2</v>
      </c>
      <c r="G9352">
        <v>44</v>
      </c>
    </row>
    <row r="9353" spans="1:7" x14ac:dyDescent="0.25">
      <c r="A9353">
        <v>85603</v>
      </c>
      <c r="B9353" t="s">
        <v>6777</v>
      </c>
      <c r="C9353" t="s">
        <v>6743</v>
      </c>
      <c r="D9353" t="s">
        <v>8374</v>
      </c>
      <c r="E9353">
        <v>120900</v>
      </c>
      <c r="F9353">
        <v>0.30420711974109998</v>
      </c>
      <c r="G9353">
        <v>127</v>
      </c>
    </row>
    <row r="9354" spans="1:7" x14ac:dyDescent="0.25">
      <c r="A9354">
        <v>19127</v>
      </c>
      <c r="B9354" t="s">
        <v>1984</v>
      </c>
      <c r="C9354" t="s">
        <v>1538</v>
      </c>
      <c r="D9354" t="s">
        <v>8293</v>
      </c>
      <c r="E9354">
        <v>228500</v>
      </c>
      <c r="F9354">
        <v>1.9179304192685102E-2</v>
      </c>
      <c r="G9354">
        <v>81</v>
      </c>
    </row>
    <row r="9355" spans="1:7" x14ac:dyDescent="0.25">
      <c r="A9355">
        <v>35051</v>
      </c>
      <c r="B9355" t="s">
        <v>3578</v>
      </c>
      <c r="C9355" t="s">
        <v>3568</v>
      </c>
      <c r="D9355" t="s">
        <v>8299</v>
      </c>
      <c r="E9355">
        <v>180900</v>
      </c>
      <c r="F9355">
        <v>7.1047957371225601E-2</v>
      </c>
      <c r="G9355">
        <v>68</v>
      </c>
    </row>
    <row r="9356" spans="1:7" x14ac:dyDescent="0.25">
      <c r="A9356">
        <v>3824</v>
      </c>
      <c r="B9356" t="s">
        <v>549</v>
      </c>
      <c r="C9356" t="s">
        <v>444</v>
      </c>
      <c r="D9356" t="s">
        <v>8271</v>
      </c>
      <c r="E9356">
        <v>378000</v>
      </c>
      <c r="F9356">
        <v>3.3069144575020498E-2</v>
      </c>
      <c r="G9356">
        <v>69</v>
      </c>
    </row>
    <row r="9357" spans="1:7" x14ac:dyDescent="0.25">
      <c r="A9357">
        <v>63552</v>
      </c>
      <c r="B9357" t="s">
        <v>3166</v>
      </c>
      <c r="C9357" t="s">
        <v>5817</v>
      </c>
      <c r="E9357">
        <v>126700</v>
      </c>
      <c r="F9357">
        <v>8.0136402387041797E-2</v>
      </c>
      <c r="G9357">
        <v>0</v>
      </c>
    </row>
    <row r="9358" spans="1:7" x14ac:dyDescent="0.25">
      <c r="A9358">
        <v>56387</v>
      </c>
      <c r="B9358" t="s">
        <v>5415</v>
      </c>
      <c r="C9358" t="s">
        <v>5260</v>
      </c>
      <c r="D9358" t="s">
        <v>8404</v>
      </c>
      <c r="E9358">
        <v>161300</v>
      </c>
      <c r="F9358">
        <v>2.93554562858966E-2</v>
      </c>
      <c r="G9358">
        <v>78</v>
      </c>
    </row>
    <row r="9359" spans="1:7" x14ac:dyDescent="0.25">
      <c r="A9359">
        <v>14472</v>
      </c>
      <c r="B9359" t="s">
        <v>1493</v>
      </c>
      <c r="C9359" t="s">
        <v>1075</v>
      </c>
      <c r="D9359" t="s">
        <v>403</v>
      </c>
      <c r="E9359">
        <v>263000</v>
      </c>
      <c r="F9359">
        <v>5.5377207062600298E-2</v>
      </c>
      <c r="G9359">
        <v>74</v>
      </c>
    </row>
    <row r="9360" spans="1:7" x14ac:dyDescent="0.25">
      <c r="A9360">
        <v>53925</v>
      </c>
      <c r="B9360" t="s">
        <v>2838</v>
      </c>
      <c r="C9360" t="s">
        <v>5049</v>
      </c>
      <c r="D9360" t="s">
        <v>558</v>
      </c>
      <c r="E9360">
        <v>192900</v>
      </c>
      <c r="F9360">
        <v>3.5982814178302902E-2</v>
      </c>
      <c r="G9360">
        <v>70.5</v>
      </c>
    </row>
    <row r="9361" spans="1:7" x14ac:dyDescent="0.25">
      <c r="A9361">
        <v>70555</v>
      </c>
      <c r="B9361" t="s">
        <v>6143</v>
      </c>
      <c r="C9361" t="s">
        <v>6091</v>
      </c>
      <c r="D9361" t="s">
        <v>899</v>
      </c>
      <c r="E9361">
        <v>155300</v>
      </c>
      <c r="F9361">
        <v>5.64625850340136E-2</v>
      </c>
      <c r="G9361">
        <v>105</v>
      </c>
    </row>
    <row r="9362" spans="1:7" x14ac:dyDescent="0.25">
      <c r="A9362">
        <v>6525</v>
      </c>
      <c r="B9362" t="s">
        <v>719</v>
      </c>
      <c r="C9362" t="s">
        <v>678</v>
      </c>
      <c r="D9362" t="s">
        <v>8313</v>
      </c>
      <c r="E9362">
        <v>391000</v>
      </c>
      <c r="F9362">
        <v>-3.0017365418010401E-2</v>
      </c>
      <c r="G9362">
        <v>91</v>
      </c>
    </row>
    <row r="9363" spans="1:7" x14ac:dyDescent="0.25">
      <c r="A9363">
        <v>7821</v>
      </c>
      <c r="B9363" t="s">
        <v>888</v>
      </c>
      <c r="C9363" t="s">
        <v>733</v>
      </c>
      <c r="D9363" t="s">
        <v>8250</v>
      </c>
      <c r="E9363">
        <v>290100</v>
      </c>
      <c r="F9363">
        <v>1.5400770038501901E-2</v>
      </c>
      <c r="G9363">
        <v>118</v>
      </c>
    </row>
    <row r="9364" spans="1:7" x14ac:dyDescent="0.25">
      <c r="A9364">
        <v>28463</v>
      </c>
      <c r="B9364" t="s">
        <v>2780</v>
      </c>
      <c r="C9364" t="s">
        <v>2564</v>
      </c>
      <c r="E9364">
        <v>86000</v>
      </c>
      <c r="F9364">
        <v>2.1377672209026099E-2</v>
      </c>
      <c r="G9364">
        <v>0</v>
      </c>
    </row>
    <row r="9365" spans="1:7" x14ac:dyDescent="0.25">
      <c r="A9365">
        <v>54140</v>
      </c>
      <c r="B9365" t="s">
        <v>5171</v>
      </c>
      <c r="C9365" t="s">
        <v>5049</v>
      </c>
      <c r="D9365" t="s">
        <v>5245</v>
      </c>
      <c r="E9365">
        <v>165900</v>
      </c>
      <c r="F9365">
        <v>0.15048543689320401</v>
      </c>
      <c r="G9365">
        <v>58</v>
      </c>
    </row>
    <row r="9366" spans="1:7" x14ac:dyDescent="0.25">
      <c r="A9366">
        <v>46962</v>
      </c>
      <c r="B9366" t="s">
        <v>4532</v>
      </c>
      <c r="C9366" t="s">
        <v>4413</v>
      </c>
      <c r="D9366" t="s">
        <v>4539</v>
      </c>
      <c r="E9366">
        <v>116800</v>
      </c>
      <c r="F9366">
        <v>4.8473967684021499E-2</v>
      </c>
      <c r="G9366">
        <v>57</v>
      </c>
    </row>
    <row r="9367" spans="1:7" x14ac:dyDescent="0.25">
      <c r="A9367">
        <v>14445</v>
      </c>
      <c r="B9367" t="s">
        <v>1486</v>
      </c>
      <c r="C9367" t="s">
        <v>1075</v>
      </c>
      <c r="D9367" t="s">
        <v>403</v>
      </c>
      <c r="E9367">
        <v>119300</v>
      </c>
      <c r="F9367">
        <v>6.8996415770609304E-2</v>
      </c>
      <c r="G9367">
        <v>74</v>
      </c>
    </row>
    <row r="9368" spans="1:7" x14ac:dyDescent="0.25">
      <c r="A9368">
        <v>39573</v>
      </c>
      <c r="B9368" t="s">
        <v>4001</v>
      </c>
      <c r="C9368" t="s">
        <v>3932</v>
      </c>
      <c r="E9368">
        <v>137000</v>
      </c>
      <c r="F9368">
        <v>3.00751879699248E-2</v>
      </c>
      <c r="G9368">
        <v>0</v>
      </c>
    </row>
    <row r="9369" spans="1:7" x14ac:dyDescent="0.25">
      <c r="A9369">
        <v>46737</v>
      </c>
      <c r="B9369" t="s">
        <v>4501</v>
      </c>
      <c r="C9369" t="s">
        <v>4413</v>
      </c>
      <c r="D9369" t="s">
        <v>4494</v>
      </c>
      <c r="E9369">
        <v>194200</v>
      </c>
      <c r="F9369">
        <v>9.2853123241418103E-2</v>
      </c>
      <c r="G9369">
        <v>90</v>
      </c>
    </row>
    <row r="9370" spans="1:7" x14ac:dyDescent="0.25">
      <c r="A9370">
        <v>78101</v>
      </c>
      <c r="B9370" t="s">
        <v>8097</v>
      </c>
      <c r="C9370" t="s">
        <v>6396</v>
      </c>
      <c r="D9370" t="s">
        <v>8257</v>
      </c>
      <c r="E9370">
        <v>287000</v>
      </c>
      <c r="F9370">
        <v>0.10853611432985701</v>
      </c>
      <c r="G9370">
        <v>91</v>
      </c>
    </row>
    <row r="9371" spans="1:7" x14ac:dyDescent="0.25">
      <c r="A9371">
        <v>14428</v>
      </c>
      <c r="B9371" t="s">
        <v>1483</v>
      </c>
      <c r="C9371" t="s">
        <v>1075</v>
      </c>
      <c r="D9371" t="s">
        <v>403</v>
      </c>
      <c r="E9371">
        <v>172000</v>
      </c>
      <c r="F9371">
        <v>6.3040791100123603E-2</v>
      </c>
      <c r="G9371">
        <v>74</v>
      </c>
    </row>
    <row r="9372" spans="1:7" x14ac:dyDescent="0.25">
      <c r="A9372">
        <v>27569</v>
      </c>
      <c r="B9372" t="s">
        <v>212</v>
      </c>
      <c r="C9372" t="s">
        <v>2564</v>
      </c>
      <c r="D9372" t="s">
        <v>2660</v>
      </c>
      <c r="E9372">
        <v>148500</v>
      </c>
      <c r="F9372">
        <v>0.118222891566265</v>
      </c>
      <c r="G9372">
        <v>69</v>
      </c>
    </row>
    <row r="9373" spans="1:7" x14ac:dyDescent="0.25">
      <c r="A9373">
        <v>66547</v>
      </c>
      <c r="B9373" t="s">
        <v>5995</v>
      </c>
      <c r="C9373" t="s">
        <v>5958</v>
      </c>
      <c r="D9373" t="s">
        <v>5616</v>
      </c>
      <c r="E9373">
        <v>194100</v>
      </c>
      <c r="F9373">
        <v>4.6925566343042097E-2</v>
      </c>
      <c r="G9373">
        <v>92</v>
      </c>
    </row>
    <row r="9374" spans="1:7" x14ac:dyDescent="0.25">
      <c r="A9374">
        <v>55009</v>
      </c>
      <c r="B9374" t="s">
        <v>5263</v>
      </c>
      <c r="C9374" t="s">
        <v>5260</v>
      </c>
      <c r="D9374" t="s">
        <v>5283</v>
      </c>
      <c r="E9374">
        <v>247200</v>
      </c>
      <c r="F9374">
        <v>0.10951526032316</v>
      </c>
      <c r="G9374">
        <v>67.5</v>
      </c>
    </row>
    <row r="9375" spans="1:7" x14ac:dyDescent="0.25">
      <c r="A9375">
        <v>25303</v>
      </c>
      <c r="B9375" t="s">
        <v>2525</v>
      </c>
      <c r="C9375" t="s">
        <v>2519</v>
      </c>
      <c r="D9375" t="s">
        <v>1740</v>
      </c>
      <c r="E9375">
        <v>113200</v>
      </c>
      <c r="F9375">
        <v>5.2044609665427503E-2</v>
      </c>
      <c r="G9375">
        <v>96</v>
      </c>
    </row>
    <row r="9376" spans="1:7" x14ac:dyDescent="0.25">
      <c r="A9376">
        <v>95322</v>
      </c>
      <c r="B9376" t="s">
        <v>7253</v>
      </c>
      <c r="C9376" t="s">
        <v>99</v>
      </c>
      <c r="D9376" t="s">
        <v>7260</v>
      </c>
      <c r="E9376">
        <v>286300</v>
      </c>
      <c r="F9376">
        <v>7.8342749529190195E-2</v>
      </c>
      <c r="G9376">
        <v>72.5</v>
      </c>
    </row>
    <row r="9377" spans="1:7" x14ac:dyDescent="0.25">
      <c r="A9377">
        <v>76655</v>
      </c>
      <c r="B9377" t="s">
        <v>8539</v>
      </c>
      <c r="C9377" t="s">
        <v>6396</v>
      </c>
      <c r="D9377" t="s">
        <v>3037</v>
      </c>
      <c r="E9377">
        <v>228700</v>
      </c>
      <c r="F9377">
        <v>8.6977186311787094E-2</v>
      </c>
      <c r="G9377">
        <v>0</v>
      </c>
    </row>
    <row r="9378" spans="1:7" x14ac:dyDescent="0.25">
      <c r="A9378">
        <v>3865</v>
      </c>
      <c r="B9378" t="s">
        <v>564</v>
      </c>
      <c r="C9378" t="s">
        <v>444</v>
      </c>
      <c r="D9378" t="s">
        <v>8271</v>
      </c>
      <c r="E9378">
        <v>312700</v>
      </c>
      <c r="F9378">
        <v>6.1799660441426103E-2</v>
      </c>
      <c r="G9378">
        <v>69</v>
      </c>
    </row>
    <row r="9379" spans="1:7" x14ac:dyDescent="0.25">
      <c r="A9379">
        <v>25413</v>
      </c>
      <c r="B9379" t="s">
        <v>2529</v>
      </c>
      <c r="C9379" t="s">
        <v>2519</v>
      </c>
      <c r="D9379" t="s">
        <v>8291</v>
      </c>
      <c r="E9379">
        <v>192300</v>
      </c>
      <c r="F9379">
        <v>7.0116861435726194E-2</v>
      </c>
      <c r="G9379">
        <v>75</v>
      </c>
    </row>
    <row r="9380" spans="1:7" x14ac:dyDescent="0.25">
      <c r="A9380">
        <v>44028</v>
      </c>
      <c r="B9380" t="s">
        <v>202</v>
      </c>
      <c r="C9380" t="s">
        <v>4080</v>
      </c>
      <c r="D9380" t="s">
        <v>8270</v>
      </c>
      <c r="E9380">
        <v>207900</v>
      </c>
      <c r="F9380">
        <v>-1.9801980198019799E-2</v>
      </c>
      <c r="G9380">
        <v>60</v>
      </c>
    </row>
    <row r="9381" spans="1:7" x14ac:dyDescent="0.25">
      <c r="A9381">
        <v>10992</v>
      </c>
      <c r="B9381" t="s">
        <v>1906</v>
      </c>
      <c r="C9381" t="s">
        <v>1075</v>
      </c>
      <c r="D9381" t="s">
        <v>8250</v>
      </c>
      <c r="E9381">
        <v>299800</v>
      </c>
      <c r="F9381">
        <v>5.0823694356817398E-2</v>
      </c>
      <c r="G9381">
        <v>124</v>
      </c>
    </row>
    <row r="9382" spans="1:7" x14ac:dyDescent="0.25">
      <c r="A9382">
        <v>16417</v>
      </c>
      <c r="B9382" t="s">
        <v>1702</v>
      </c>
      <c r="C9382" t="s">
        <v>1538</v>
      </c>
      <c r="D9382" t="s">
        <v>1710</v>
      </c>
      <c r="E9382">
        <v>130800</v>
      </c>
      <c r="F9382">
        <v>2.4275646045419E-2</v>
      </c>
      <c r="G9382">
        <v>91</v>
      </c>
    </row>
    <row r="9383" spans="1:7" x14ac:dyDescent="0.25">
      <c r="A9383">
        <v>15223</v>
      </c>
      <c r="B9383" t="s">
        <v>1573</v>
      </c>
      <c r="C9383" t="s">
        <v>1538</v>
      </c>
      <c r="D9383" t="s">
        <v>1587</v>
      </c>
      <c r="E9383">
        <v>130700</v>
      </c>
      <c r="F9383">
        <v>3.4018987341772201E-2</v>
      </c>
      <c r="G9383">
        <v>68</v>
      </c>
    </row>
    <row r="9384" spans="1:7" x14ac:dyDescent="0.25">
      <c r="A9384">
        <v>65625</v>
      </c>
      <c r="B9384" t="s">
        <v>5941</v>
      </c>
      <c r="C9384" t="s">
        <v>5817</v>
      </c>
      <c r="E9384">
        <v>122100</v>
      </c>
      <c r="F9384">
        <v>3.3869602032176101E-2</v>
      </c>
      <c r="G9384">
        <v>0</v>
      </c>
    </row>
    <row r="9385" spans="1:7" x14ac:dyDescent="0.25">
      <c r="A9385">
        <v>95694</v>
      </c>
      <c r="B9385" t="s">
        <v>7322</v>
      </c>
      <c r="C9385" t="s">
        <v>99</v>
      </c>
      <c r="D9385" t="s">
        <v>8273</v>
      </c>
      <c r="E9385">
        <v>431900</v>
      </c>
      <c r="F9385">
        <v>2.0075578649031599E-2</v>
      </c>
      <c r="G9385">
        <v>50</v>
      </c>
    </row>
    <row r="9386" spans="1:7" x14ac:dyDescent="0.25">
      <c r="A9386">
        <v>7825</v>
      </c>
      <c r="B9386" t="s">
        <v>890</v>
      </c>
      <c r="C9386" t="s">
        <v>733</v>
      </c>
      <c r="D9386" t="s">
        <v>8350</v>
      </c>
      <c r="E9386">
        <v>293000</v>
      </c>
      <c r="F9386">
        <v>-6.7796610169491497E-3</v>
      </c>
      <c r="G9386">
        <v>111</v>
      </c>
    </row>
    <row r="9387" spans="1:7" x14ac:dyDescent="0.25">
      <c r="A9387">
        <v>49349</v>
      </c>
      <c r="B9387" t="s">
        <v>4849</v>
      </c>
      <c r="C9387" t="s">
        <v>4633</v>
      </c>
      <c r="E9387">
        <v>68600</v>
      </c>
      <c r="F9387">
        <v>7.0202808112324502E-2</v>
      </c>
      <c r="G9387">
        <v>91</v>
      </c>
    </row>
    <row r="9388" spans="1:7" x14ac:dyDescent="0.25">
      <c r="A9388">
        <v>56425</v>
      </c>
      <c r="B9388" t="s">
        <v>3917</v>
      </c>
      <c r="C9388" t="s">
        <v>5260</v>
      </c>
      <c r="D9388" t="s">
        <v>5416</v>
      </c>
      <c r="E9388">
        <v>215700</v>
      </c>
      <c r="F9388">
        <v>5.11695906432749E-2</v>
      </c>
      <c r="G9388">
        <v>70</v>
      </c>
    </row>
    <row r="9389" spans="1:7" x14ac:dyDescent="0.25">
      <c r="A9389">
        <v>28518</v>
      </c>
      <c r="B9389" t="s">
        <v>2794</v>
      </c>
      <c r="C9389" t="s">
        <v>2564</v>
      </c>
      <c r="E9389">
        <v>112600</v>
      </c>
      <c r="F9389">
        <v>2.4567788898999101E-2</v>
      </c>
      <c r="G9389">
        <v>129.5</v>
      </c>
    </row>
    <row r="9390" spans="1:7" x14ac:dyDescent="0.25">
      <c r="A9390">
        <v>30187</v>
      </c>
      <c r="B9390" t="s">
        <v>3040</v>
      </c>
      <c r="C9390" t="s">
        <v>2990</v>
      </c>
      <c r="D9390" t="s">
        <v>8261</v>
      </c>
      <c r="E9390">
        <v>213800</v>
      </c>
      <c r="F9390">
        <v>0.14209401709401701</v>
      </c>
      <c r="G9390">
        <v>67</v>
      </c>
    </row>
    <row r="9391" spans="1:7" x14ac:dyDescent="0.25">
      <c r="A9391">
        <v>3773</v>
      </c>
      <c r="B9391" t="s">
        <v>423</v>
      </c>
      <c r="C9391" t="s">
        <v>444</v>
      </c>
      <c r="D9391" t="s">
        <v>8477</v>
      </c>
      <c r="E9391">
        <v>166000</v>
      </c>
      <c r="F9391">
        <v>4.6658259773013903E-2</v>
      </c>
      <c r="G9391">
        <v>91</v>
      </c>
    </row>
    <row r="9392" spans="1:7" x14ac:dyDescent="0.25">
      <c r="A9392">
        <v>44270</v>
      </c>
      <c r="B9392" t="s">
        <v>4248</v>
      </c>
      <c r="C9392" t="s">
        <v>4080</v>
      </c>
      <c r="D9392" t="s">
        <v>4301</v>
      </c>
      <c r="E9392">
        <v>114300</v>
      </c>
      <c r="F9392">
        <v>8.7565674255691802E-4</v>
      </c>
      <c r="G9392">
        <v>67</v>
      </c>
    </row>
    <row r="9393" spans="1:7" x14ac:dyDescent="0.25">
      <c r="A9393">
        <v>10007</v>
      </c>
      <c r="B9393" t="s">
        <v>1074</v>
      </c>
      <c r="C9393" t="s">
        <v>1075</v>
      </c>
      <c r="D9393" t="s">
        <v>8250</v>
      </c>
      <c r="E9393">
        <v>2510000</v>
      </c>
      <c r="F9393">
        <v>-7.6866495034939294E-2</v>
      </c>
      <c r="G9393">
        <v>160</v>
      </c>
    </row>
    <row r="9394" spans="1:7" x14ac:dyDescent="0.25">
      <c r="A9394">
        <v>51534</v>
      </c>
      <c r="B9394" t="s">
        <v>2277</v>
      </c>
      <c r="C9394" t="s">
        <v>4942</v>
      </c>
      <c r="D9394" t="s">
        <v>8386</v>
      </c>
      <c r="E9394">
        <v>180700</v>
      </c>
      <c r="F9394">
        <v>2.2058823529411801E-2</v>
      </c>
      <c r="G9394">
        <v>56</v>
      </c>
    </row>
    <row r="9395" spans="1:7" x14ac:dyDescent="0.25">
      <c r="A9395">
        <v>15537</v>
      </c>
      <c r="B9395" t="s">
        <v>320</v>
      </c>
      <c r="C9395" t="s">
        <v>1538</v>
      </c>
      <c r="E9395">
        <v>130100</v>
      </c>
      <c r="F9395">
        <v>4.4979919678714897E-2</v>
      </c>
      <c r="G9395">
        <v>110</v>
      </c>
    </row>
    <row r="9396" spans="1:7" x14ac:dyDescent="0.25">
      <c r="A9396">
        <v>97496</v>
      </c>
      <c r="B9396" t="s">
        <v>3040</v>
      </c>
      <c r="C9396" t="s">
        <v>7409</v>
      </c>
      <c r="D9396" t="s">
        <v>7488</v>
      </c>
      <c r="E9396">
        <v>176200</v>
      </c>
      <c r="F9396">
        <v>5.5721989215098897E-2</v>
      </c>
      <c r="G9396">
        <v>87.5</v>
      </c>
    </row>
    <row r="9397" spans="1:7" x14ac:dyDescent="0.25">
      <c r="A9397">
        <v>49866</v>
      </c>
      <c r="B9397" t="s">
        <v>4938</v>
      </c>
      <c r="C9397" t="s">
        <v>4633</v>
      </c>
      <c r="D9397" t="s">
        <v>4937</v>
      </c>
      <c r="E9397">
        <v>149800</v>
      </c>
      <c r="F9397">
        <v>0.11958146487294501</v>
      </c>
      <c r="G9397">
        <v>64</v>
      </c>
    </row>
    <row r="9398" spans="1:7" x14ac:dyDescent="0.25">
      <c r="A9398">
        <v>68434</v>
      </c>
      <c r="B9398" t="s">
        <v>6077</v>
      </c>
      <c r="C9398" t="s">
        <v>6064</v>
      </c>
      <c r="D9398" t="s">
        <v>242</v>
      </c>
      <c r="E9398">
        <v>183700</v>
      </c>
      <c r="F9398">
        <v>3.6097010716300101E-2</v>
      </c>
      <c r="G9398">
        <v>0</v>
      </c>
    </row>
    <row r="9399" spans="1:7" x14ac:dyDescent="0.25">
      <c r="A9399">
        <v>27041</v>
      </c>
      <c r="B9399" t="s">
        <v>2575</v>
      </c>
      <c r="C9399" t="s">
        <v>2564</v>
      </c>
      <c r="D9399" t="s">
        <v>2284</v>
      </c>
      <c r="E9399">
        <v>148000</v>
      </c>
      <c r="F9399">
        <v>0.11111111111111099</v>
      </c>
      <c r="G9399">
        <v>82</v>
      </c>
    </row>
    <row r="9400" spans="1:7" x14ac:dyDescent="0.25">
      <c r="A9400">
        <v>55328</v>
      </c>
      <c r="B9400" t="s">
        <v>3754</v>
      </c>
      <c r="C9400" t="s">
        <v>5260</v>
      </c>
      <c r="D9400" t="s">
        <v>8314</v>
      </c>
      <c r="E9400">
        <v>286700</v>
      </c>
      <c r="F9400">
        <v>2.6862464183381101E-2</v>
      </c>
      <c r="G9400">
        <v>105</v>
      </c>
    </row>
    <row r="9401" spans="1:7" x14ac:dyDescent="0.25">
      <c r="A9401">
        <v>49323</v>
      </c>
      <c r="B9401" t="s">
        <v>4838</v>
      </c>
      <c r="C9401" t="s">
        <v>4633</v>
      </c>
      <c r="D9401" t="s">
        <v>204</v>
      </c>
      <c r="E9401">
        <v>208500</v>
      </c>
      <c r="F9401">
        <v>9.6791162546028403E-2</v>
      </c>
      <c r="G9401">
        <v>52.5</v>
      </c>
    </row>
    <row r="9402" spans="1:7" x14ac:dyDescent="0.25">
      <c r="A9402">
        <v>66617</v>
      </c>
      <c r="B9402" t="s">
        <v>4487</v>
      </c>
      <c r="C9402" t="s">
        <v>5958</v>
      </c>
      <c r="D9402" t="s">
        <v>4487</v>
      </c>
      <c r="E9402">
        <v>174900</v>
      </c>
      <c r="F9402">
        <v>6.2575941676792202E-2</v>
      </c>
      <c r="G9402">
        <v>57</v>
      </c>
    </row>
    <row r="9403" spans="1:7" x14ac:dyDescent="0.25">
      <c r="A9403">
        <v>60449</v>
      </c>
      <c r="B9403" t="s">
        <v>5622</v>
      </c>
      <c r="C9403" t="s">
        <v>5519</v>
      </c>
      <c r="D9403" t="s">
        <v>8251</v>
      </c>
      <c r="E9403">
        <v>201300</v>
      </c>
      <c r="F9403">
        <v>4.1925465838509299E-2</v>
      </c>
      <c r="G9403">
        <v>104</v>
      </c>
    </row>
    <row r="9404" spans="1:7" x14ac:dyDescent="0.25">
      <c r="A9404">
        <v>65619</v>
      </c>
      <c r="B9404" t="s">
        <v>5940</v>
      </c>
      <c r="C9404" t="s">
        <v>5817</v>
      </c>
      <c r="D9404" t="s">
        <v>144</v>
      </c>
      <c r="E9404">
        <v>176000</v>
      </c>
      <c r="F9404">
        <v>5.4523666866387099E-2</v>
      </c>
      <c r="G9404">
        <v>54</v>
      </c>
    </row>
    <row r="9405" spans="1:7" x14ac:dyDescent="0.25">
      <c r="A9405">
        <v>17236</v>
      </c>
      <c r="B9405" t="s">
        <v>1008</v>
      </c>
      <c r="C9405" t="s">
        <v>1538</v>
      </c>
      <c r="D9405" t="s">
        <v>8405</v>
      </c>
      <c r="E9405">
        <v>170400</v>
      </c>
      <c r="F9405">
        <v>5.83850931677019E-2</v>
      </c>
      <c r="G9405">
        <v>93</v>
      </c>
    </row>
    <row r="9406" spans="1:7" x14ac:dyDescent="0.25">
      <c r="A9406">
        <v>55352</v>
      </c>
      <c r="B9406" t="s">
        <v>5323</v>
      </c>
      <c r="C9406" t="s">
        <v>5260</v>
      </c>
      <c r="D9406" t="s">
        <v>8314</v>
      </c>
      <c r="E9406">
        <v>281700</v>
      </c>
      <c r="F9406">
        <v>3.1112737920937002E-2</v>
      </c>
      <c r="G9406">
        <v>83</v>
      </c>
    </row>
    <row r="9407" spans="1:7" x14ac:dyDescent="0.25">
      <c r="A9407">
        <v>33841</v>
      </c>
      <c r="B9407" t="s">
        <v>3476</v>
      </c>
      <c r="C9407" t="s">
        <v>3212</v>
      </c>
      <c r="D9407" t="s">
        <v>8337</v>
      </c>
      <c r="E9407">
        <v>111700</v>
      </c>
      <c r="F9407">
        <v>0.16112266112266099</v>
      </c>
      <c r="G9407">
        <v>79</v>
      </c>
    </row>
    <row r="9408" spans="1:7" x14ac:dyDescent="0.25">
      <c r="A9408">
        <v>52057</v>
      </c>
      <c r="B9408" t="s">
        <v>280</v>
      </c>
      <c r="C9408" t="s">
        <v>4942</v>
      </c>
      <c r="E9408">
        <v>144700</v>
      </c>
      <c r="F9408">
        <v>7.1851851851851806E-2</v>
      </c>
      <c r="G9408">
        <v>0</v>
      </c>
    </row>
    <row r="9409" spans="1:7" x14ac:dyDescent="0.25">
      <c r="A9409">
        <v>38474</v>
      </c>
      <c r="B9409" t="s">
        <v>2713</v>
      </c>
      <c r="C9409" t="s">
        <v>3692</v>
      </c>
      <c r="D9409" t="s">
        <v>8255</v>
      </c>
      <c r="E9409">
        <v>121100</v>
      </c>
      <c r="F9409">
        <v>6.9787985865724406E-2</v>
      </c>
      <c r="G9409">
        <v>65</v>
      </c>
    </row>
    <row r="9410" spans="1:7" x14ac:dyDescent="0.25">
      <c r="A9410">
        <v>60501</v>
      </c>
      <c r="B9410" t="s">
        <v>907</v>
      </c>
      <c r="C9410" t="s">
        <v>5519</v>
      </c>
      <c r="D9410" t="s">
        <v>8251</v>
      </c>
      <c r="E9410">
        <v>168100</v>
      </c>
      <c r="F9410">
        <v>5.9844404548174699E-3</v>
      </c>
      <c r="G9410">
        <v>93</v>
      </c>
    </row>
    <row r="9411" spans="1:7" x14ac:dyDescent="0.25">
      <c r="A9411">
        <v>99022</v>
      </c>
      <c r="B9411" t="s">
        <v>7668</v>
      </c>
      <c r="C9411" t="s">
        <v>7521</v>
      </c>
      <c r="D9411" t="s">
        <v>8306</v>
      </c>
      <c r="E9411">
        <v>255200</v>
      </c>
      <c r="F9411">
        <v>0.128704113224237</v>
      </c>
      <c r="G9411">
        <v>51.5</v>
      </c>
    </row>
    <row r="9412" spans="1:7" x14ac:dyDescent="0.25">
      <c r="A9412">
        <v>2857</v>
      </c>
      <c r="B9412" t="s">
        <v>311</v>
      </c>
      <c r="C9412" t="s">
        <v>408</v>
      </c>
      <c r="D9412" t="s">
        <v>8324</v>
      </c>
      <c r="E9412">
        <v>319600</v>
      </c>
      <c r="F9412">
        <v>4.4444444444444398E-2</v>
      </c>
      <c r="G9412">
        <v>78</v>
      </c>
    </row>
    <row r="9413" spans="1:7" x14ac:dyDescent="0.25">
      <c r="A9413">
        <v>50321</v>
      </c>
      <c r="B9413" t="s">
        <v>4980</v>
      </c>
      <c r="C9413" t="s">
        <v>4942</v>
      </c>
      <c r="D9413" t="s">
        <v>8371</v>
      </c>
      <c r="E9413">
        <v>243800</v>
      </c>
      <c r="F9413">
        <v>1.20381901203819E-2</v>
      </c>
      <c r="G9413">
        <v>60</v>
      </c>
    </row>
    <row r="9414" spans="1:7" x14ac:dyDescent="0.25">
      <c r="A9414">
        <v>31329</v>
      </c>
      <c r="B9414" t="s">
        <v>144</v>
      </c>
      <c r="C9414" t="s">
        <v>2990</v>
      </c>
      <c r="D9414" t="s">
        <v>3176</v>
      </c>
      <c r="E9414">
        <v>149600</v>
      </c>
      <c r="F9414">
        <v>8.6419753086419707E-2</v>
      </c>
      <c r="G9414">
        <v>91</v>
      </c>
    </row>
    <row r="9415" spans="1:7" x14ac:dyDescent="0.25">
      <c r="A9415">
        <v>25702</v>
      </c>
      <c r="B9415" t="s">
        <v>125</v>
      </c>
      <c r="C9415" t="s">
        <v>2519</v>
      </c>
      <c r="D9415" t="s">
        <v>8421</v>
      </c>
      <c r="E9415">
        <v>45500</v>
      </c>
      <c r="F9415">
        <v>-7.8947368421052599E-2</v>
      </c>
      <c r="G9415">
        <v>108</v>
      </c>
    </row>
    <row r="9416" spans="1:7" x14ac:dyDescent="0.25">
      <c r="A9416">
        <v>28429</v>
      </c>
      <c r="B9416" t="s">
        <v>2768</v>
      </c>
      <c r="C9416" t="s">
        <v>2564</v>
      </c>
      <c r="D9416" t="s">
        <v>266</v>
      </c>
      <c r="E9416">
        <v>174500</v>
      </c>
      <c r="F9416">
        <v>0.102337334175616</v>
      </c>
      <c r="G9416">
        <v>81</v>
      </c>
    </row>
    <row r="9417" spans="1:7" x14ac:dyDescent="0.25">
      <c r="A9417">
        <v>24557</v>
      </c>
      <c r="B9417" t="s">
        <v>2505</v>
      </c>
      <c r="C9417" t="s">
        <v>2066</v>
      </c>
      <c r="D9417" t="s">
        <v>547</v>
      </c>
      <c r="E9417">
        <v>87700</v>
      </c>
      <c r="F9417">
        <v>6.1743341404358401E-2</v>
      </c>
      <c r="G9417">
        <v>114</v>
      </c>
    </row>
    <row r="9418" spans="1:7" x14ac:dyDescent="0.25">
      <c r="A9418">
        <v>17584</v>
      </c>
      <c r="B9418" t="s">
        <v>1823</v>
      </c>
      <c r="C9418" t="s">
        <v>1538</v>
      </c>
      <c r="D9418" t="s">
        <v>205</v>
      </c>
      <c r="E9418">
        <v>226000</v>
      </c>
      <c r="F9418">
        <v>3.3851784080512301E-2</v>
      </c>
      <c r="G9418">
        <v>69</v>
      </c>
    </row>
    <row r="9419" spans="1:7" x14ac:dyDescent="0.25">
      <c r="A9419">
        <v>50003</v>
      </c>
      <c r="B9419" t="s">
        <v>4941</v>
      </c>
      <c r="C9419" t="s">
        <v>4942</v>
      </c>
      <c r="D9419" t="s">
        <v>8371</v>
      </c>
      <c r="E9419">
        <v>238600</v>
      </c>
      <c r="F9419">
        <v>3.2006920415224897E-2</v>
      </c>
      <c r="G9419">
        <v>84.5</v>
      </c>
    </row>
    <row r="9420" spans="1:7" x14ac:dyDescent="0.25">
      <c r="A9420">
        <v>18644</v>
      </c>
      <c r="B9420" t="s">
        <v>1928</v>
      </c>
      <c r="C9420" t="s">
        <v>1538</v>
      </c>
      <c r="D9420" t="s">
        <v>8358</v>
      </c>
      <c r="E9420">
        <v>129200</v>
      </c>
      <c r="F9420">
        <v>4.2776432606941098E-2</v>
      </c>
      <c r="G9420">
        <v>98</v>
      </c>
    </row>
    <row r="9421" spans="1:7" x14ac:dyDescent="0.25">
      <c r="A9421">
        <v>98629</v>
      </c>
      <c r="B9421" t="s">
        <v>7633</v>
      </c>
      <c r="C9421" t="s">
        <v>7521</v>
      </c>
      <c r="D9421" t="s">
        <v>8281</v>
      </c>
      <c r="E9421">
        <v>449500</v>
      </c>
      <c r="F9421">
        <v>2.6490066225165601E-2</v>
      </c>
      <c r="G9421">
        <v>64</v>
      </c>
    </row>
    <row r="9422" spans="1:7" x14ac:dyDescent="0.25">
      <c r="A9422">
        <v>27605</v>
      </c>
      <c r="B9422" t="s">
        <v>2660</v>
      </c>
      <c r="C9422" t="s">
        <v>2564</v>
      </c>
      <c r="D9422" t="s">
        <v>2660</v>
      </c>
      <c r="E9422">
        <v>603000</v>
      </c>
      <c r="F9422">
        <v>5.0705697856769497E-2</v>
      </c>
      <c r="G9422">
        <v>53</v>
      </c>
    </row>
    <row r="9423" spans="1:7" x14ac:dyDescent="0.25">
      <c r="A9423">
        <v>17857</v>
      </c>
      <c r="B9423" t="s">
        <v>1842</v>
      </c>
      <c r="C9423" t="s">
        <v>1538</v>
      </c>
      <c r="D9423" t="s">
        <v>1835</v>
      </c>
      <c r="E9423">
        <v>138900</v>
      </c>
      <c r="F9423">
        <v>3.9670658682634703E-2</v>
      </c>
      <c r="G9423">
        <v>113.5</v>
      </c>
    </row>
    <row r="9424" spans="1:7" x14ac:dyDescent="0.25">
      <c r="A9424">
        <v>49329</v>
      </c>
      <c r="B9424" t="s">
        <v>4839</v>
      </c>
      <c r="C9424" t="s">
        <v>4633</v>
      </c>
      <c r="D9424" t="s">
        <v>8353</v>
      </c>
      <c r="E9424">
        <v>123000</v>
      </c>
      <c r="F9424">
        <v>7.5174825174825197E-2</v>
      </c>
      <c r="G9424">
        <v>62</v>
      </c>
    </row>
    <row r="9425" spans="1:7" x14ac:dyDescent="0.25">
      <c r="A9425">
        <v>53014</v>
      </c>
      <c r="B9425" t="s">
        <v>5054</v>
      </c>
      <c r="C9425" t="s">
        <v>5049</v>
      </c>
      <c r="D9425" t="s">
        <v>5245</v>
      </c>
      <c r="E9425">
        <v>147000</v>
      </c>
      <c r="F9425">
        <v>3.0133146461107201E-2</v>
      </c>
      <c r="G9425">
        <v>52</v>
      </c>
    </row>
    <row r="9426" spans="1:7" x14ac:dyDescent="0.25">
      <c r="A9426">
        <v>13367</v>
      </c>
      <c r="B9426" t="s">
        <v>9319</v>
      </c>
      <c r="C9426" t="s">
        <v>1075</v>
      </c>
      <c r="E9426">
        <v>137400</v>
      </c>
      <c r="F9426">
        <v>3.7764350453172203E-2</v>
      </c>
      <c r="G9426">
        <v>0</v>
      </c>
    </row>
    <row r="9427" spans="1:7" x14ac:dyDescent="0.25">
      <c r="A9427">
        <v>67124</v>
      </c>
      <c r="B9427" t="s">
        <v>6027</v>
      </c>
      <c r="C9427" t="s">
        <v>5958</v>
      </c>
      <c r="E9427">
        <v>78400</v>
      </c>
      <c r="F9427">
        <v>3.5667107001321002E-2</v>
      </c>
      <c r="G9427">
        <v>0</v>
      </c>
    </row>
    <row r="9428" spans="1:7" x14ac:dyDescent="0.25">
      <c r="A9428">
        <v>7605</v>
      </c>
      <c r="B9428" t="s">
        <v>831</v>
      </c>
      <c r="C9428" t="s">
        <v>733</v>
      </c>
      <c r="D9428" t="s">
        <v>8250</v>
      </c>
      <c r="E9428">
        <v>554900</v>
      </c>
      <c r="F9428">
        <v>2.4178663713547401E-2</v>
      </c>
      <c r="G9428">
        <v>113</v>
      </c>
    </row>
    <row r="9429" spans="1:7" x14ac:dyDescent="0.25">
      <c r="A9429">
        <v>11740</v>
      </c>
      <c r="B9429" t="s">
        <v>125</v>
      </c>
      <c r="C9429" t="s">
        <v>1075</v>
      </c>
      <c r="D9429" t="s">
        <v>8250</v>
      </c>
      <c r="E9429">
        <v>522800</v>
      </c>
      <c r="F9429">
        <v>0.16879052090319699</v>
      </c>
      <c r="G9429">
        <v>107.5</v>
      </c>
    </row>
    <row r="9430" spans="1:7" x14ac:dyDescent="0.25">
      <c r="A9430">
        <v>7656</v>
      </c>
      <c r="B9430" t="s">
        <v>852</v>
      </c>
      <c r="C9430" t="s">
        <v>733</v>
      </c>
      <c r="D9430" t="s">
        <v>8250</v>
      </c>
      <c r="E9430">
        <v>525200</v>
      </c>
      <c r="F9430">
        <v>-1.62951863644877E-2</v>
      </c>
      <c r="G9430">
        <v>113</v>
      </c>
    </row>
    <row r="9431" spans="1:7" x14ac:dyDescent="0.25">
      <c r="A9431">
        <v>78934</v>
      </c>
      <c r="B9431" t="s">
        <v>2838</v>
      </c>
      <c r="C9431" t="s">
        <v>6396</v>
      </c>
      <c r="E9431">
        <v>198200</v>
      </c>
      <c r="F9431">
        <v>2.05973223480947E-2</v>
      </c>
      <c r="G9431">
        <v>0</v>
      </c>
    </row>
    <row r="9432" spans="1:7" x14ac:dyDescent="0.25">
      <c r="A9432">
        <v>43240</v>
      </c>
      <c r="B9432" t="s">
        <v>2838</v>
      </c>
      <c r="C9432" t="s">
        <v>4080</v>
      </c>
      <c r="D9432" t="s">
        <v>2838</v>
      </c>
      <c r="E9432">
        <v>209700</v>
      </c>
      <c r="F9432">
        <v>-7.9859587538394006E-2</v>
      </c>
      <c r="G9432">
        <v>55</v>
      </c>
    </row>
    <row r="9433" spans="1:7" x14ac:dyDescent="0.25">
      <c r="A9433">
        <v>56265</v>
      </c>
      <c r="B9433" t="s">
        <v>9320</v>
      </c>
      <c r="C9433" t="s">
        <v>5260</v>
      </c>
      <c r="E9433">
        <v>95000</v>
      </c>
      <c r="F9433">
        <v>9.3210586881473004E-2</v>
      </c>
      <c r="G9433">
        <v>0</v>
      </c>
    </row>
    <row r="9434" spans="1:7" x14ac:dyDescent="0.25">
      <c r="A9434">
        <v>14892</v>
      </c>
      <c r="B9434" t="s">
        <v>1535</v>
      </c>
      <c r="C9434" t="s">
        <v>1075</v>
      </c>
      <c r="D9434" t="s">
        <v>1444</v>
      </c>
      <c r="E9434">
        <v>97100</v>
      </c>
      <c r="F9434">
        <v>8.3073727933540998E-3</v>
      </c>
      <c r="G9434">
        <v>103</v>
      </c>
    </row>
    <row r="9435" spans="1:7" x14ac:dyDescent="0.25">
      <c r="A9435">
        <v>76539</v>
      </c>
      <c r="B9435" t="s">
        <v>6477</v>
      </c>
      <c r="C9435" t="s">
        <v>6396</v>
      </c>
      <c r="D9435" t="s">
        <v>8343</v>
      </c>
      <c r="E9435">
        <v>224800</v>
      </c>
      <c r="F9435">
        <v>6.2884160756501203E-2</v>
      </c>
      <c r="G9435">
        <v>72</v>
      </c>
    </row>
    <row r="9436" spans="1:7" x14ac:dyDescent="0.25">
      <c r="A9436">
        <v>3281</v>
      </c>
      <c r="B9436" t="s">
        <v>495</v>
      </c>
      <c r="C9436" t="s">
        <v>444</v>
      </c>
      <c r="D9436" t="s">
        <v>8390</v>
      </c>
      <c r="E9436">
        <v>270000</v>
      </c>
      <c r="F9436">
        <v>3.2110091743119303E-2</v>
      </c>
      <c r="G9436">
        <v>65.5</v>
      </c>
    </row>
    <row r="9437" spans="1:7" x14ac:dyDescent="0.25">
      <c r="A9437">
        <v>19137</v>
      </c>
      <c r="B9437" t="s">
        <v>1984</v>
      </c>
      <c r="C9437" t="s">
        <v>1538</v>
      </c>
      <c r="D9437" t="s">
        <v>8293</v>
      </c>
      <c r="E9437">
        <v>157800</v>
      </c>
      <c r="F9437">
        <v>1.1538461538461499E-2</v>
      </c>
      <c r="G9437">
        <v>81</v>
      </c>
    </row>
    <row r="9438" spans="1:7" x14ac:dyDescent="0.25">
      <c r="A9438">
        <v>98589</v>
      </c>
      <c r="B9438" t="s">
        <v>7625</v>
      </c>
      <c r="C9438" t="s">
        <v>7521</v>
      </c>
      <c r="D9438" t="s">
        <v>8354</v>
      </c>
      <c r="E9438">
        <v>329600</v>
      </c>
      <c r="F9438">
        <v>5.5057618437900101E-2</v>
      </c>
      <c r="G9438">
        <v>76</v>
      </c>
    </row>
    <row r="9439" spans="1:7" x14ac:dyDescent="0.25">
      <c r="A9439">
        <v>11023</v>
      </c>
      <c r="B9439" t="s">
        <v>1135</v>
      </c>
      <c r="C9439" t="s">
        <v>1075</v>
      </c>
      <c r="D9439" t="s">
        <v>8250</v>
      </c>
      <c r="E9439">
        <v>1159600</v>
      </c>
      <c r="F9439">
        <v>-1.2097461237008E-2</v>
      </c>
      <c r="G9439">
        <v>156.5</v>
      </c>
    </row>
    <row r="9440" spans="1:7" x14ac:dyDescent="0.25">
      <c r="A9440">
        <v>48165</v>
      </c>
      <c r="B9440" t="s">
        <v>4672</v>
      </c>
      <c r="C9440" t="s">
        <v>4633</v>
      </c>
      <c r="D9440" t="s">
        <v>8278</v>
      </c>
      <c r="E9440">
        <v>301400</v>
      </c>
      <c r="F9440">
        <v>1.5840916750926901E-2</v>
      </c>
      <c r="G9440">
        <v>67</v>
      </c>
    </row>
    <row r="9441" spans="1:7" x14ac:dyDescent="0.25">
      <c r="A9441">
        <v>70129</v>
      </c>
      <c r="B9441" t="s">
        <v>6108</v>
      </c>
      <c r="C9441" t="s">
        <v>6091</v>
      </c>
      <c r="D9441" t="s">
        <v>8318</v>
      </c>
      <c r="E9441">
        <v>122000</v>
      </c>
      <c r="F9441">
        <v>0.19257086999022499</v>
      </c>
      <c r="G9441">
        <v>104</v>
      </c>
    </row>
    <row r="9442" spans="1:7" x14ac:dyDescent="0.25">
      <c r="A9442">
        <v>43028</v>
      </c>
      <c r="B9442" t="s">
        <v>1736</v>
      </c>
      <c r="C9442" t="s">
        <v>4080</v>
      </c>
      <c r="D9442" t="s">
        <v>1095</v>
      </c>
      <c r="E9442">
        <v>150500</v>
      </c>
      <c r="F9442">
        <v>-2.46273493195075E-2</v>
      </c>
      <c r="G9442">
        <v>50.5</v>
      </c>
    </row>
    <row r="9443" spans="1:7" x14ac:dyDescent="0.25">
      <c r="A9443">
        <v>55115</v>
      </c>
      <c r="B9443" t="s">
        <v>5298</v>
      </c>
      <c r="C9443" t="s">
        <v>5260</v>
      </c>
      <c r="D9443" t="s">
        <v>8314</v>
      </c>
      <c r="E9443">
        <v>359800</v>
      </c>
      <c r="F9443">
        <v>9.8231827111984298E-3</v>
      </c>
      <c r="G9443">
        <v>70</v>
      </c>
    </row>
    <row r="9444" spans="1:7" x14ac:dyDescent="0.25">
      <c r="A9444">
        <v>21783</v>
      </c>
      <c r="B9444" t="s">
        <v>2290</v>
      </c>
      <c r="C9444" t="s">
        <v>101</v>
      </c>
      <c r="D9444" t="s">
        <v>8291</v>
      </c>
      <c r="E9444">
        <v>227600</v>
      </c>
      <c r="F9444">
        <v>-5.6793359545653102E-3</v>
      </c>
      <c r="G9444">
        <v>93</v>
      </c>
    </row>
    <row r="9445" spans="1:7" x14ac:dyDescent="0.25">
      <c r="A9445">
        <v>30108</v>
      </c>
      <c r="B9445" t="s">
        <v>3020</v>
      </c>
      <c r="C9445" t="s">
        <v>2990</v>
      </c>
      <c r="D9445" t="s">
        <v>8261</v>
      </c>
      <c r="E9445">
        <v>130800</v>
      </c>
      <c r="F9445">
        <v>0.110356536502547</v>
      </c>
      <c r="G9445">
        <v>66</v>
      </c>
    </row>
    <row r="9446" spans="1:7" x14ac:dyDescent="0.25">
      <c r="A9446">
        <v>85307</v>
      </c>
      <c r="B9446" t="s">
        <v>6753</v>
      </c>
      <c r="C9446" t="s">
        <v>6743</v>
      </c>
      <c r="D9446" t="s">
        <v>8264</v>
      </c>
      <c r="E9446">
        <v>222400</v>
      </c>
      <c r="F9446">
        <v>6.9230769230769207E-2</v>
      </c>
      <c r="G9446">
        <v>55</v>
      </c>
    </row>
    <row r="9447" spans="1:7" x14ac:dyDescent="0.25">
      <c r="A9447">
        <v>15085</v>
      </c>
      <c r="B9447" t="s">
        <v>1567</v>
      </c>
      <c r="C9447" t="s">
        <v>1538</v>
      </c>
      <c r="D9447" t="s">
        <v>1587</v>
      </c>
      <c r="E9447">
        <v>145900</v>
      </c>
      <c r="F9447">
        <v>4.96402877697842E-2</v>
      </c>
      <c r="G9447">
        <v>85</v>
      </c>
    </row>
    <row r="9448" spans="1:7" x14ac:dyDescent="0.25">
      <c r="A9448">
        <v>53182</v>
      </c>
      <c r="B9448" t="s">
        <v>2827</v>
      </c>
      <c r="C9448" t="s">
        <v>5049</v>
      </c>
      <c r="D9448" t="s">
        <v>5107</v>
      </c>
      <c r="E9448">
        <v>250100</v>
      </c>
      <c r="F9448">
        <v>5.9296908089792502E-2</v>
      </c>
      <c r="G9448">
        <v>55</v>
      </c>
    </row>
    <row r="9449" spans="1:7" x14ac:dyDescent="0.25">
      <c r="A9449">
        <v>91935</v>
      </c>
      <c r="B9449" t="s">
        <v>6952</v>
      </c>
      <c r="C9449" t="s">
        <v>99</v>
      </c>
      <c r="D9449" t="s">
        <v>8275</v>
      </c>
      <c r="E9449">
        <v>680100</v>
      </c>
      <c r="F9449">
        <v>-3.5164835164835199E-3</v>
      </c>
      <c r="G9449">
        <v>59</v>
      </c>
    </row>
    <row r="9450" spans="1:7" x14ac:dyDescent="0.25">
      <c r="A9450">
        <v>38824</v>
      </c>
      <c r="B9450" t="s">
        <v>3943</v>
      </c>
      <c r="C9450" t="s">
        <v>3932</v>
      </c>
      <c r="E9450">
        <v>94000</v>
      </c>
      <c r="F9450">
        <v>4.2128603104212903E-2</v>
      </c>
      <c r="G9450">
        <v>0</v>
      </c>
    </row>
    <row r="9451" spans="1:7" x14ac:dyDescent="0.25">
      <c r="A9451">
        <v>4963</v>
      </c>
      <c r="B9451" t="s">
        <v>639</v>
      </c>
      <c r="C9451" t="s">
        <v>575</v>
      </c>
      <c r="D9451" t="s">
        <v>8408</v>
      </c>
      <c r="E9451">
        <v>165800</v>
      </c>
      <c r="F9451">
        <v>4.0803515379786597E-2</v>
      </c>
      <c r="G9451">
        <v>76</v>
      </c>
    </row>
    <row r="9452" spans="1:7" x14ac:dyDescent="0.25">
      <c r="A9452">
        <v>97707</v>
      </c>
      <c r="B9452" t="s">
        <v>7504</v>
      </c>
      <c r="C9452" t="s">
        <v>7409</v>
      </c>
      <c r="D9452" t="s">
        <v>8332</v>
      </c>
      <c r="E9452">
        <v>356400</v>
      </c>
      <c r="F9452">
        <v>6.9306930693069299E-2</v>
      </c>
      <c r="G9452">
        <v>76.5</v>
      </c>
    </row>
    <row r="9453" spans="1:7" x14ac:dyDescent="0.25">
      <c r="A9453">
        <v>75956</v>
      </c>
      <c r="B9453" t="s">
        <v>5945</v>
      </c>
      <c r="C9453" t="s">
        <v>6396</v>
      </c>
      <c r="E9453">
        <v>97100</v>
      </c>
      <c r="F9453">
        <v>-9.4216417910447797E-2</v>
      </c>
      <c r="G9453">
        <v>0</v>
      </c>
    </row>
    <row r="9454" spans="1:7" x14ac:dyDescent="0.25">
      <c r="A9454">
        <v>1590</v>
      </c>
      <c r="B9454" t="s">
        <v>221</v>
      </c>
      <c r="C9454" t="s">
        <v>106</v>
      </c>
      <c r="D9454" t="s">
        <v>222</v>
      </c>
      <c r="E9454">
        <v>387700</v>
      </c>
      <c r="F9454">
        <v>4.1084854994629397E-2</v>
      </c>
      <c r="G9454">
        <v>74</v>
      </c>
    </row>
    <row r="9455" spans="1:7" x14ac:dyDescent="0.25">
      <c r="A9455">
        <v>4084</v>
      </c>
      <c r="B9455" t="s">
        <v>601</v>
      </c>
      <c r="C9455" t="s">
        <v>575</v>
      </c>
      <c r="D9455" t="s">
        <v>8395</v>
      </c>
      <c r="E9455">
        <v>256600</v>
      </c>
      <c r="F9455">
        <v>3.1765178930438301E-2</v>
      </c>
      <c r="G9455">
        <v>61</v>
      </c>
    </row>
    <row r="9456" spans="1:7" x14ac:dyDescent="0.25">
      <c r="A9456">
        <v>37331</v>
      </c>
      <c r="B9456" t="s">
        <v>2841</v>
      </c>
      <c r="C9456" t="s">
        <v>3692</v>
      </c>
      <c r="D9456" t="s">
        <v>1238</v>
      </c>
      <c r="E9456">
        <v>96000</v>
      </c>
      <c r="F9456">
        <v>0.128084606345476</v>
      </c>
      <c r="G9456">
        <v>96.5</v>
      </c>
    </row>
    <row r="9457" spans="1:7" x14ac:dyDescent="0.25">
      <c r="A9457">
        <v>66043</v>
      </c>
      <c r="B9457" t="s">
        <v>1532</v>
      </c>
      <c r="C9457" t="s">
        <v>5958</v>
      </c>
      <c r="D9457" t="s">
        <v>5890</v>
      </c>
      <c r="E9457">
        <v>188500</v>
      </c>
      <c r="F9457">
        <v>4.4321329639889197E-2</v>
      </c>
      <c r="G9457">
        <v>64</v>
      </c>
    </row>
    <row r="9458" spans="1:7" x14ac:dyDescent="0.25">
      <c r="A9458">
        <v>85937</v>
      </c>
      <c r="B9458" t="s">
        <v>6800</v>
      </c>
      <c r="C9458" t="s">
        <v>6743</v>
      </c>
      <c r="D9458" t="s">
        <v>6797</v>
      </c>
      <c r="E9458">
        <v>179700</v>
      </c>
      <c r="F9458">
        <v>7.4118350268977895E-2</v>
      </c>
      <c r="G9458">
        <v>91</v>
      </c>
    </row>
    <row r="9459" spans="1:7" x14ac:dyDescent="0.25">
      <c r="A9459">
        <v>28107</v>
      </c>
      <c r="B9459" t="s">
        <v>2358</v>
      </c>
      <c r="C9459" t="s">
        <v>2564</v>
      </c>
      <c r="D9459" t="s">
        <v>8258</v>
      </c>
      <c r="E9459">
        <v>221300</v>
      </c>
      <c r="F9459">
        <v>9.8263027295285396E-2</v>
      </c>
      <c r="G9459">
        <v>54</v>
      </c>
    </row>
    <row r="9460" spans="1:7" x14ac:dyDescent="0.25">
      <c r="A9460">
        <v>28722</v>
      </c>
      <c r="B9460" t="s">
        <v>2838</v>
      </c>
      <c r="C9460" t="s">
        <v>2564</v>
      </c>
      <c r="E9460">
        <v>224700</v>
      </c>
      <c r="F9460">
        <v>3.4054302807178999E-2</v>
      </c>
      <c r="G9460">
        <v>110</v>
      </c>
    </row>
    <row r="9461" spans="1:7" x14ac:dyDescent="0.25">
      <c r="A9461">
        <v>97523</v>
      </c>
      <c r="B9461" t="s">
        <v>7493</v>
      </c>
      <c r="C9461" t="s">
        <v>7409</v>
      </c>
      <c r="D9461" t="s">
        <v>7496</v>
      </c>
      <c r="E9461">
        <v>205300</v>
      </c>
      <c r="F9461">
        <v>-4.8473097430925798E-3</v>
      </c>
      <c r="G9461">
        <v>83</v>
      </c>
    </row>
    <row r="9462" spans="1:7" x14ac:dyDescent="0.25">
      <c r="A9462">
        <v>62821</v>
      </c>
      <c r="B9462" t="s">
        <v>9200</v>
      </c>
      <c r="C9462" t="s">
        <v>5519</v>
      </c>
      <c r="E9462">
        <v>61400</v>
      </c>
      <c r="F9462">
        <v>-3.9123630672926499E-2</v>
      </c>
      <c r="G9462">
        <v>0</v>
      </c>
    </row>
    <row r="9463" spans="1:7" x14ac:dyDescent="0.25">
      <c r="A9463">
        <v>48039</v>
      </c>
      <c r="B9463" t="s">
        <v>4642</v>
      </c>
      <c r="C9463" t="s">
        <v>4633</v>
      </c>
      <c r="D9463" t="s">
        <v>8278</v>
      </c>
      <c r="E9463">
        <v>129000</v>
      </c>
      <c r="F9463">
        <v>0.124673060156931</v>
      </c>
      <c r="G9463">
        <v>75</v>
      </c>
    </row>
    <row r="9464" spans="1:7" x14ac:dyDescent="0.25">
      <c r="A9464">
        <v>6339</v>
      </c>
      <c r="B9464" t="s">
        <v>699</v>
      </c>
      <c r="C9464" t="s">
        <v>678</v>
      </c>
      <c r="D9464" t="s">
        <v>8375</v>
      </c>
      <c r="E9464">
        <v>226200</v>
      </c>
      <c r="F9464">
        <v>-1.3519406890536399E-2</v>
      </c>
      <c r="G9464">
        <v>78.5</v>
      </c>
    </row>
    <row r="9465" spans="1:7" x14ac:dyDescent="0.25">
      <c r="A9465">
        <v>60155</v>
      </c>
      <c r="B9465" t="s">
        <v>5577</v>
      </c>
      <c r="C9465" t="s">
        <v>5519</v>
      </c>
      <c r="D9465" t="s">
        <v>8251</v>
      </c>
      <c r="E9465">
        <v>177700</v>
      </c>
      <c r="F9465">
        <v>6.0895522388059703E-2</v>
      </c>
      <c r="G9465">
        <v>93</v>
      </c>
    </row>
    <row r="9466" spans="1:7" x14ac:dyDescent="0.25">
      <c r="A9466">
        <v>80615</v>
      </c>
      <c r="B9466" t="s">
        <v>4353</v>
      </c>
      <c r="C9466" t="s">
        <v>6509</v>
      </c>
      <c r="D9466" t="s">
        <v>6560</v>
      </c>
      <c r="E9466">
        <v>338700</v>
      </c>
      <c r="F9466">
        <v>7.2853975292999695E-2</v>
      </c>
      <c r="G9466">
        <v>56</v>
      </c>
    </row>
    <row r="9467" spans="1:7" x14ac:dyDescent="0.25">
      <c r="A9467">
        <v>88008</v>
      </c>
      <c r="B9467" t="s">
        <v>6840</v>
      </c>
      <c r="C9467" t="s">
        <v>6816</v>
      </c>
      <c r="D9467" t="s">
        <v>6838</v>
      </c>
      <c r="E9467">
        <v>202800</v>
      </c>
      <c r="F9467">
        <v>6.6806943713834804E-2</v>
      </c>
      <c r="G9467">
        <v>80</v>
      </c>
    </row>
    <row r="9468" spans="1:7" x14ac:dyDescent="0.25">
      <c r="A9468">
        <v>55336</v>
      </c>
      <c r="B9468" t="s">
        <v>3628</v>
      </c>
      <c r="C9468" t="s">
        <v>5260</v>
      </c>
      <c r="D9468" t="s">
        <v>6045</v>
      </c>
      <c r="E9468">
        <v>168200</v>
      </c>
      <c r="F9468">
        <v>4.3424317617865998E-2</v>
      </c>
      <c r="G9468">
        <v>0</v>
      </c>
    </row>
    <row r="9469" spans="1:7" x14ac:dyDescent="0.25">
      <c r="A9469">
        <v>33332</v>
      </c>
      <c r="B9469" t="s">
        <v>360</v>
      </c>
      <c r="C9469" t="s">
        <v>3212</v>
      </c>
      <c r="D9469" t="s">
        <v>8265</v>
      </c>
      <c r="E9469">
        <v>598500</v>
      </c>
      <c r="F9469">
        <v>5.8823529411764696E-3</v>
      </c>
      <c r="G9469">
        <v>101</v>
      </c>
    </row>
    <row r="9470" spans="1:7" x14ac:dyDescent="0.25">
      <c r="A9470">
        <v>89429</v>
      </c>
      <c r="B9470" t="s">
        <v>3531</v>
      </c>
      <c r="C9470" t="s">
        <v>6849</v>
      </c>
      <c r="D9470" t="s">
        <v>8237</v>
      </c>
      <c r="E9470">
        <v>220600</v>
      </c>
      <c r="F9470">
        <v>0.115267947421638</v>
      </c>
      <c r="G9470">
        <v>0</v>
      </c>
    </row>
    <row r="9471" spans="1:7" x14ac:dyDescent="0.25">
      <c r="A9471">
        <v>93620</v>
      </c>
      <c r="B9471" t="s">
        <v>8540</v>
      </c>
      <c r="C9471" t="s">
        <v>99</v>
      </c>
      <c r="D9471" t="s">
        <v>7260</v>
      </c>
      <c r="E9471">
        <v>217000</v>
      </c>
      <c r="F9471">
        <v>9.0452261306532694E-2</v>
      </c>
      <c r="G9471">
        <v>0</v>
      </c>
    </row>
    <row r="9472" spans="1:7" x14ac:dyDescent="0.25">
      <c r="A9472">
        <v>10579</v>
      </c>
      <c r="B9472" t="s">
        <v>1101</v>
      </c>
      <c r="C9472" t="s">
        <v>1075</v>
      </c>
      <c r="D9472" t="s">
        <v>8250</v>
      </c>
      <c r="E9472">
        <v>385400</v>
      </c>
      <c r="F9472">
        <v>2.8556178275954101E-2</v>
      </c>
      <c r="G9472">
        <v>125</v>
      </c>
    </row>
    <row r="9473" spans="1:7" x14ac:dyDescent="0.25">
      <c r="A9473">
        <v>83274</v>
      </c>
      <c r="B9473" t="s">
        <v>6633</v>
      </c>
      <c r="C9473" t="s">
        <v>6625</v>
      </c>
      <c r="D9473" t="s">
        <v>6630</v>
      </c>
      <c r="E9473">
        <v>224700</v>
      </c>
      <c r="F9473">
        <v>0.204825737265416</v>
      </c>
      <c r="G9473">
        <v>57</v>
      </c>
    </row>
    <row r="9474" spans="1:7" x14ac:dyDescent="0.25">
      <c r="A9474">
        <v>43146</v>
      </c>
      <c r="B9474" t="s">
        <v>4103</v>
      </c>
      <c r="C9474" t="s">
        <v>4080</v>
      </c>
      <c r="D9474" t="s">
        <v>2838</v>
      </c>
      <c r="E9474">
        <v>208100</v>
      </c>
      <c r="F9474">
        <v>4.0500000000000001E-2</v>
      </c>
      <c r="G9474">
        <v>65</v>
      </c>
    </row>
    <row r="9475" spans="1:7" x14ac:dyDescent="0.25">
      <c r="A9475">
        <v>1364</v>
      </c>
      <c r="B9475" t="s">
        <v>175</v>
      </c>
      <c r="C9475" t="s">
        <v>106</v>
      </c>
      <c r="D9475" t="s">
        <v>8455</v>
      </c>
      <c r="E9475">
        <v>158700</v>
      </c>
      <c r="F9475">
        <v>5.0297816015883498E-2</v>
      </c>
      <c r="G9475">
        <v>96</v>
      </c>
    </row>
    <row r="9476" spans="1:7" x14ac:dyDescent="0.25">
      <c r="A9476">
        <v>2633</v>
      </c>
      <c r="B9476" t="s">
        <v>377</v>
      </c>
      <c r="C9476" t="s">
        <v>106</v>
      </c>
      <c r="D9476" t="s">
        <v>8416</v>
      </c>
      <c r="E9476">
        <v>704400</v>
      </c>
      <c r="F9476">
        <v>3.3450704225352103E-2</v>
      </c>
      <c r="G9476">
        <v>142</v>
      </c>
    </row>
    <row r="9477" spans="1:7" x14ac:dyDescent="0.25">
      <c r="A9477">
        <v>7874</v>
      </c>
      <c r="B9477" t="s">
        <v>905</v>
      </c>
      <c r="C9477" t="s">
        <v>733</v>
      </c>
      <c r="D9477" t="s">
        <v>8250</v>
      </c>
      <c r="E9477">
        <v>256600</v>
      </c>
      <c r="F9477">
        <v>9.4709897610921495E-2</v>
      </c>
      <c r="G9477">
        <v>101</v>
      </c>
    </row>
    <row r="9478" spans="1:7" x14ac:dyDescent="0.25">
      <c r="A9478">
        <v>44230</v>
      </c>
      <c r="B9478" t="s">
        <v>1936</v>
      </c>
      <c r="C9478" t="s">
        <v>4080</v>
      </c>
      <c r="D9478" t="s">
        <v>4301</v>
      </c>
      <c r="E9478">
        <v>164700</v>
      </c>
      <c r="F9478">
        <v>8.1418253447143804E-2</v>
      </c>
      <c r="G9478">
        <v>67</v>
      </c>
    </row>
    <row r="9479" spans="1:7" x14ac:dyDescent="0.25">
      <c r="A9479">
        <v>2653</v>
      </c>
      <c r="B9479" t="s">
        <v>383</v>
      </c>
      <c r="C9479" t="s">
        <v>106</v>
      </c>
      <c r="D9479" t="s">
        <v>8416</v>
      </c>
      <c r="E9479">
        <v>638000</v>
      </c>
      <c r="F9479">
        <v>2.8534580041915201E-2</v>
      </c>
      <c r="G9479">
        <v>101</v>
      </c>
    </row>
    <row r="9480" spans="1:7" x14ac:dyDescent="0.25">
      <c r="A9480">
        <v>24175</v>
      </c>
      <c r="B9480" t="s">
        <v>2468</v>
      </c>
      <c r="C9480" t="s">
        <v>2066</v>
      </c>
      <c r="D9480" t="s">
        <v>2435</v>
      </c>
      <c r="E9480">
        <v>217000</v>
      </c>
      <c r="F9480">
        <v>5.95703125E-2</v>
      </c>
      <c r="G9480">
        <v>84.5</v>
      </c>
    </row>
    <row r="9481" spans="1:7" x14ac:dyDescent="0.25">
      <c r="A9481">
        <v>24078</v>
      </c>
      <c r="B9481" t="s">
        <v>2449</v>
      </c>
      <c r="C9481" t="s">
        <v>2066</v>
      </c>
      <c r="D9481" t="s">
        <v>2460</v>
      </c>
      <c r="E9481">
        <v>88500</v>
      </c>
      <c r="F9481">
        <v>-3.1728665207877503E-2</v>
      </c>
      <c r="G9481">
        <v>111.5</v>
      </c>
    </row>
    <row r="9482" spans="1:7" x14ac:dyDescent="0.25">
      <c r="A9482">
        <v>31808</v>
      </c>
      <c r="B9482" t="s">
        <v>2838</v>
      </c>
      <c r="C9482" t="s">
        <v>2990</v>
      </c>
      <c r="D9482" t="s">
        <v>2838</v>
      </c>
      <c r="E9482">
        <v>256700</v>
      </c>
      <c r="F9482">
        <v>0.15682739972960799</v>
      </c>
      <c r="G9482">
        <v>73</v>
      </c>
    </row>
    <row r="9483" spans="1:7" x14ac:dyDescent="0.25">
      <c r="A9483">
        <v>92624</v>
      </c>
      <c r="B9483" t="s">
        <v>7031</v>
      </c>
      <c r="C9483" t="s">
        <v>99</v>
      </c>
      <c r="D9483" t="s">
        <v>8256</v>
      </c>
      <c r="E9483">
        <v>982900</v>
      </c>
      <c r="F9483">
        <v>3.1482841851191101E-2</v>
      </c>
      <c r="G9483">
        <v>72</v>
      </c>
    </row>
    <row r="9484" spans="1:7" x14ac:dyDescent="0.25">
      <c r="A9484">
        <v>72081</v>
      </c>
      <c r="B9484" t="s">
        <v>6223</v>
      </c>
      <c r="C9484" t="s">
        <v>6206</v>
      </c>
      <c r="D9484" t="s">
        <v>6230</v>
      </c>
      <c r="E9484">
        <v>89700</v>
      </c>
      <c r="F9484">
        <v>4.5454545454545497E-2</v>
      </c>
      <c r="G9484">
        <v>95</v>
      </c>
    </row>
    <row r="9485" spans="1:7" x14ac:dyDescent="0.25">
      <c r="A9485">
        <v>13214</v>
      </c>
      <c r="B9485" t="s">
        <v>1372</v>
      </c>
      <c r="C9485" t="s">
        <v>1075</v>
      </c>
      <c r="D9485" t="s">
        <v>1396</v>
      </c>
      <c r="E9485">
        <v>158200</v>
      </c>
      <c r="F9485">
        <v>-2.2249690976514198E-2</v>
      </c>
      <c r="G9485">
        <v>84</v>
      </c>
    </row>
    <row r="9486" spans="1:7" x14ac:dyDescent="0.25">
      <c r="A9486">
        <v>17842</v>
      </c>
      <c r="B9486" t="s">
        <v>300</v>
      </c>
      <c r="C9486" t="s">
        <v>1538</v>
      </c>
      <c r="D9486" t="s">
        <v>9188</v>
      </c>
      <c r="E9486">
        <v>149700</v>
      </c>
      <c r="F9486">
        <v>2.6045236463331099E-2</v>
      </c>
      <c r="G9486">
        <v>96.5</v>
      </c>
    </row>
    <row r="9487" spans="1:7" x14ac:dyDescent="0.25">
      <c r="A9487">
        <v>97146</v>
      </c>
      <c r="B9487" t="s">
        <v>2087</v>
      </c>
      <c r="C9487" t="s">
        <v>7409</v>
      </c>
      <c r="D9487" t="s">
        <v>7440</v>
      </c>
      <c r="E9487">
        <v>306700</v>
      </c>
      <c r="F9487">
        <v>0.14611360239162899</v>
      </c>
      <c r="G9487">
        <v>90.5</v>
      </c>
    </row>
    <row r="9488" spans="1:7" x14ac:dyDescent="0.25">
      <c r="A9488">
        <v>64485</v>
      </c>
      <c r="B9488" t="s">
        <v>3176</v>
      </c>
      <c r="C9488" t="s">
        <v>5817</v>
      </c>
      <c r="D9488" t="s">
        <v>8435</v>
      </c>
      <c r="E9488">
        <v>140300</v>
      </c>
      <c r="F9488">
        <v>4.5454545454545497E-2</v>
      </c>
      <c r="G9488">
        <v>61.5</v>
      </c>
    </row>
    <row r="9489" spans="1:7" x14ac:dyDescent="0.25">
      <c r="A9489">
        <v>48357</v>
      </c>
      <c r="B9489" t="s">
        <v>2143</v>
      </c>
      <c r="C9489" t="s">
        <v>4633</v>
      </c>
      <c r="D9489" t="s">
        <v>8278</v>
      </c>
      <c r="E9489">
        <v>283700</v>
      </c>
      <c r="F9489">
        <v>1.7655367231638401E-3</v>
      </c>
      <c r="G9489">
        <v>72</v>
      </c>
    </row>
    <row r="9490" spans="1:7" x14ac:dyDescent="0.25">
      <c r="A9490">
        <v>48734</v>
      </c>
      <c r="B9490" t="s">
        <v>4741</v>
      </c>
      <c r="C9490" t="s">
        <v>4633</v>
      </c>
      <c r="D9490" t="s">
        <v>4720</v>
      </c>
      <c r="E9490">
        <v>217400</v>
      </c>
      <c r="F9490">
        <v>0.108053007135576</v>
      </c>
      <c r="G9490">
        <v>62</v>
      </c>
    </row>
    <row r="9491" spans="1:7" x14ac:dyDescent="0.25">
      <c r="A9491">
        <v>8066</v>
      </c>
      <c r="B9491" t="s">
        <v>953</v>
      </c>
      <c r="C9491" t="s">
        <v>733</v>
      </c>
      <c r="D9491" t="s">
        <v>8293</v>
      </c>
      <c r="E9491">
        <v>99900</v>
      </c>
      <c r="F9491">
        <v>7.1888412017167405E-2</v>
      </c>
      <c r="G9491">
        <v>111</v>
      </c>
    </row>
    <row r="9492" spans="1:7" x14ac:dyDescent="0.25">
      <c r="A9492">
        <v>16055</v>
      </c>
      <c r="B9492" t="s">
        <v>1471</v>
      </c>
      <c r="C9492" t="s">
        <v>1538</v>
      </c>
      <c r="D9492" t="s">
        <v>1587</v>
      </c>
      <c r="E9492">
        <v>226100</v>
      </c>
      <c r="F9492">
        <v>8.2854406130268204E-2</v>
      </c>
      <c r="G9492">
        <v>79</v>
      </c>
    </row>
    <row r="9493" spans="1:7" x14ac:dyDescent="0.25">
      <c r="A9493">
        <v>19939</v>
      </c>
      <c r="B9493" t="s">
        <v>2050</v>
      </c>
      <c r="C9493" t="s">
        <v>2044</v>
      </c>
      <c r="D9493" t="s">
        <v>284</v>
      </c>
      <c r="E9493">
        <v>261400</v>
      </c>
      <c r="F9493">
        <v>3.2385466034755103E-2</v>
      </c>
      <c r="G9493">
        <v>126</v>
      </c>
    </row>
    <row r="9494" spans="1:7" x14ac:dyDescent="0.25">
      <c r="A9494">
        <v>54944</v>
      </c>
      <c r="B9494" t="s">
        <v>5250</v>
      </c>
      <c r="C9494" t="s">
        <v>5049</v>
      </c>
      <c r="D9494" t="s">
        <v>5245</v>
      </c>
      <c r="E9494">
        <v>211500</v>
      </c>
      <c r="F9494">
        <v>1.7316017316017299E-2</v>
      </c>
      <c r="G9494">
        <v>58</v>
      </c>
    </row>
    <row r="9495" spans="1:7" x14ac:dyDescent="0.25">
      <c r="A9495">
        <v>6779</v>
      </c>
      <c r="B9495" t="s">
        <v>355</v>
      </c>
      <c r="C9495" t="s">
        <v>678</v>
      </c>
      <c r="D9495" t="s">
        <v>725</v>
      </c>
      <c r="E9495">
        <v>179200</v>
      </c>
      <c r="F9495">
        <v>7.3053892215568905E-2</v>
      </c>
      <c r="G9495">
        <v>96</v>
      </c>
    </row>
    <row r="9496" spans="1:7" x14ac:dyDescent="0.25">
      <c r="A9496">
        <v>76442</v>
      </c>
      <c r="B9496" t="s">
        <v>6308</v>
      </c>
      <c r="C9496" t="s">
        <v>6396</v>
      </c>
      <c r="E9496">
        <v>75900</v>
      </c>
      <c r="F9496">
        <v>-1.4285714285714299E-2</v>
      </c>
      <c r="G9496">
        <v>0</v>
      </c>
    </row>
    <row r="9497" spans="1:7" x14ac:dyDescent="0.25">
      <c r="A9497">
        <v>71343</v>
      </c>
      <c r="B9497" t="s">
        <v>4816</v>
      </c>
      <c r="C9497" t="s">
        <v>6091</v>
      </c>
      <c r="E9497">
        <v>87200</v>
      </c>
      <c r="F9497">
        <v>0.159574468085106</v>
      </c>
      <c r="G9497">
        <v>0</v>
      </c>
    </row>
    <row r="9498" spans="1:7" x14ac:dyDescent="0.25">
      <c r="A9498">
        <v>71263</v>
      </c>
      <c r="B9498" t="s">
        <v>2898</v>
      </c>
      <c r="C9498" t="s">
        <v>6091</v>
      </c>
      <c r="E9498">
        <v>81000</v>
      </c>
      <c r="F9498">
        <v>0</v>
      </c>
      <c r="G9498">
        <v>0</v>
      </c>
    </row>
    <row r="9499" spans="1:7" x14ac:dyDescent="0.25">
      <c r="A9499">
        <v>72837</v>
      </c>
      <c r="B9499" t="s">
        <v>297</v>
      </c>
      <c r="C9499" t="s">
        <v>6206</v>
      </c>
      <c r="D9499" t="s">
        <v>3835</v>
      </c>
      <c r="E9499">
        <v>117700</v>
      </c>
      <c r="F9499">
        <v>3.7004405286343599E-2</v>
      </c>
      <c r="G9499">
        <v>81.5</v>
      </c>
    </row>
    <row r="9500" spans="1:7" x14ac:dyDescent="0.25">
      <c r="A9500">
        <v>25306</v>
      </c>
      <c r="B9500" t="s">
        <v>2526</v>
      </c>
      <c r="C9500" t="s">
        <v>2519</v>
      </c>
      <c r="D9500" t="s">
        <v>1740</v>
      </c>
      <c r="E9500">
        <v>60600</v>
      </c>
      <c r="F9500">
        <v>-0.117903930131004</v>
      </c>
      <c r="G9500">
        <v>96</v>
      </c>
    </row>
    <row r="9501" spans="1:7" x14ac:dyDescent="0.25">
      <c r="A9501">
        <v>60042</v>
      </c>
      <c r="B9501" t="s">
        <v>5533</v>
      </c>
      <c r="C9501" t="s">
        <v>5519</v>
      </c>
      <c r="D9501" t="s">
        <v>8251</v>
      </c>
      <c r="E9501">
        <v>172900</v>
      </c>
      <c r="F9501">
        <v>4.2194092827004197E-2</v>
      </c>
      <c r="G9501">
        <v>63</v>
      </c>
    </row>
    <row r="9502" spans="1:7" x14ac:dyDescent="0.25">
      <c r="A9502">
        <v>7945</v>
      </c>
      <c r="B9502" t="s">
        <v>917</v>
      </c>
      <c r="C9502" t="s">
        <v>733</v>
      </c>
      <c r="D9502" t="s">
        <v>8250</v>
      </c>
      <c r="E9502">
        <v>682000</v>
      </c>
      <c r="F9502">
        <v>-4.72198938250908E-2</v>
      </c>
      <c r="G9502">
        <v>139</v>
      </c>
    </row>
    <row r="9503" spans="1:7" x14ac:dyDescent="0.25">
      <c r="A9503">
        <v>37916</v>
      </c>
      <c r="B9503" t="s">
        <v>3848</v>
      </c>
      <c r="C9503" t="s">
        <v>3692</v>
      </c>
      <c r="D9503" t="s">
        <v>3848</v>
      </c>
      <c r="E9503">
        <v>186700</v>
      </c>
      <c r="F9503">
        <v>1.8548827059465402E-2</v>
      </c>
      <c r="G9503">
        <v>62</v>
      </c>
    </row>
    <row r="9504" spans="1:7" x14ac:dyDescent="0.25">
      <c r="A9504">
        <v>59635</v>
      </c>
      <c r="B9504" t="s">
        <v>5501</v>
      </c>
      <c r="C9504" t="s">
        <v>5488</v>
      </c>
      <c r="D9504" t="s">
        <v>3584</v>
      </c>
      <c r="E9504">
        <v>227000</v>
      </c>
      <c r="F9504">
        <v>9.4503375120539995E-2</v>
      </c>
      <c r="G9504">
        <v>66</v>
      </c>
    </row>
    <row r="9505" spans="1:7" x14ac:dyDescent="0.25">
      <c r="A9505">
        <v>14589</v>
      </c>
      <c r="B9505" t="s">
        <v>1513</v>
      </c>
      <c r="C9505" t="s">
        <v>1075</v>
      </c>
      <c r="D9505" t="s">
        <v>403</v>
      </c>
      <c r="E9505">
        <v>142100</v>
      </c>
      <c r="F9505">
        <v>0.121546961325967</v>
      </c>
      <c r="G9505">
        <v>82</v>
      </c>
    </row>
    <row r="9506" spans="1:7" x14ac:dyDescent="0.25">
      <c r="A9506">
        <v>7504</v>
      </c>
      <c r="B9506" t="s">
        <v>824</v>
      </c>
      <c r="C9506" t="s">
        <v>733</v>
      </c>
      <c r="D9506" t="s">
        <v>8250</v>
      </c>
      <c r="E9506">
        <v>300500</v>
      </c>
      <c r="F9506">
        <v>0.15576923076923099</v>
      </c>
      <c r="G9506">
        <v>146</v>
      </c>
    </row>
    <row r="9507" spans="1:7" x14ac:dyDescent="0.25">
      <c r="A9507">
        <v>13035</v>
      </c>
      <c r="B9507" t="s">
        <v>1364</v>
      </c>
      <c r="C9507" t="s">
        <v>1075</v>
      </c>
      <c r="D9507" t="s">
        <v>1396</v>
      </c>
      <c r="E9507">
        <v>220700</v>
      </c>
      <c r="F9507">
        <v>-4.5002163565556003E-2</v>
      </c>
      <c r="G9507">
        <v>90</v>
      </c>
    </row>
    <row r="9508" spans="1:7" x14ac:dyDescent="0.25">
      <c r="A9508">
        <v>25840</v>
      </c>
      <c r="B9508" t="s">
        <v>2731</v>
      </c>
      <c r="C9508" t="s">
        <v>2519</v>
      </c>
      <c r="D9508" t="s">
        <v>2540</v>
      </c>
      <c r="E9508">
        <v>89200</v>
      </c>
      <c r="F9508">
        <v>-2.8322440087146E-2</v>
      </c>
      <c r="G9508">
        <v>96</v>
      </c>
    </row>
    <row r="9509" spans="1:7" x14ac:dyDescent="0.25">
      <c r="A9509">
        <v>62626</v>
      </c>
      <c r="B9509" t="s">
        <v>5801</v>
      </c>
      <c r="C9509" t="s">
        <v>5519</v>
      </c>
      <c r="D9509" t="s">
        <v>8263</v>
      </c>
      <c r="E9509">
        <v>77000</v>
      </c>
      <c r="F9509">
        <v>-1.9108280254777101E-2</v>
      </c>
      <c r="G9509">
        <v>110</v>
      </c>
    </row>
    <row r="9510" spans="1:7" x14ac:dyDescent="0.25">
      <c r="A9510">
        <v>18954</v>
      </c>
      <c r="B9510" t="s">
        <v>1943</v>
      </c>
      <c r="C9510" t="s">
        <v>1538</v>
      </c>
      <c r="D9510" t="s">
        <v>8293</v>
      </c>
      <c r="E9510">
        <v>443400</v>
      </c>
      <c r="F9510">
        <v>1.20976945902762E-2</v>
      </c>
      <c r="G9510">
        <v>79</v>
      </c>
    </row>
    <row r="9511" spans="1:7" x14ac:dyDescent="0.25">
      <c r="A9511">
        <v>46278</v>
      </c>
      <c r="B9511" t="s">
        <v>4431</v>
      </c>
      <c r="C9511" t="s">
        <v>4413</v>
      </c>
      <c r="D9511" t="s">
        <v>8292</v>
      </c>
      <c r="E9511">
        <v>289100</v>
      </c>
      <c r="F9511">
        <v>6.1696658097686402E-2</v>
      </c>
      <c r="G9511">
        <v>61</v>
      </c>
    </row>
    <row r="9512" spans="1:7" x14ac:dyDescent="0.25">
      <c r="A9512">
        <v>7823</v>
      </c>
      <c r="B9512" t="s">
        <v>889</v>
      </c>
      <c r="C9512" t="s">
        <v>733</v>
      </c>
      <c r="D9512" t="s">
        <v>8350</v>
      </c>
      <c r="E9512">
        <v>211900</v>
      </c>
      <c r="F9512">
        <v>-7.0290534208059998E-3</v>
      </c>
      <c r="G9512">
        <v>111</v>
      </c>
    </row>
    <row r="9513" spans="1:7" x14ac:dyDescent="0.25">
      <c r="A9513">
        <v>27371</v>
      </c>
      <c r="B9513" t="s">
        <v>515</v>
      </c>
      <c r="C9513" t="s">
        <v>2564</v>
      </c>
      <c r="E9513">
        <v>95300</v>
      </c>
      <c r="F9513">
        <v>-1.3457556935817801E-2</v>
      </c>
      <c r="G9513">
        <v>91</v>
      </c>
    </row>
    <row r="9514" spans="1:7" x14ac:dyDescent="0.25">
      <c r="A9514">
        <v>32112</v>
      </c>
      <c r="B9514" t="s">
        <v>3229</v>
      </c>
      <c r="C9514" t="s">
        <v>3212</v>
      </c>
      <c r="D9514" t="s">
        <v>3246</v>
      </c>
      <c r="E9514">
        <v>97300</v>
      </c>
      <c r="F9514">
        <v>-2.6026026026026002E-2</v>
      </c>
      <c r="G9514">
        <v>131.5</v>
      </c>
    </row>
    <row r="9515" spans="1:7" x14ac:dyDescent="0.25">
      <c r="A9515">
        <v>8078</v>
      </c>
      <c r="B9515" t="s">
        <v>961</v>
      </c>
      <c r="C9515" t="s">
        <v>733</v>
      </c>
      <c r="D9515" t="s">
        <v>8293</v>
      </c>
      <c r="E9515">
        <v>154500</v>
      </c>
      <c r="F9515">
        <v>0.03</v>
      </c>
      <c r="G9515">
        <v>118</v>
      </c>
    </row>
    <row r="9516" spans="1:7" x14ac:dyDescent="0.25">
      <c r="A9516">
        <v>64744</v>
      </c>
      <c r="B9516" t="s">
        <v>5900</v>
      </c>
      <c r="C9516" t="s">
        <v>5817</v>
      </c>
      <c r="E9516">
        <v>104200</v>
      </c>
      <c r="F9516">
        <v>3.6815920398010002E-2</v>
      </c>
      <c r="G9516">
        <v>0</v>
      </c>
    </row>
    <row r="9517" spans="1:7" x14ac:dyDescent="0.25">
      <c r="A9517">
        <v>79830</v>
      </c>
      <c r="B9517" t="s">
        <v>6694</v>
      </c>
      <c r="C9517" t="s">
        <v>6396</v>
      </c>
      <c r="E9517">
        <v>195100</v>
      </c>
      <c r="F9517">
        <v>-1.5640766902119099E-2</v>
      </c>
      <c r="G9517">
        <v>0</v>
      </c>
    </row>
    <row r="9518" spans="1:7" x14ac:dyDescent="0.25">
      <c r="A9518">
        <v>32266</v>
      </c>
      <c r="B9518" t="s">
        <v>3254</v>
      </c>
      <c r="C9518" t="s">
        <v>3212</v>
      </c>
      <c r="D9518" t="s">
        <v>2800</v>
      </c>
      <c r="E9518">
        <v>433400</v>
      </c>
      <c r="F9518">
        <v>2.7501185395922199E-2</v>
      </c>
      <c r="G9518">
        <v>71</v>
      </c>
    </row>
    <row r="9519" spans="1:7" x14ac:dyDescent="0.25">
      <c r="A9519">
        <v>60069</v>
      </c>
      <c r="B9519" t="s">
        <v>5546</v>
      </c>
      <c r="C9519" t="s">
        <v>5519</v>
      </c>
      <c r="D9519" t="s">
        <v>8251</v>
      </c>
      <c r="E9519">
        <v>445700</v>
      </c>
      <c r="F9519">
        <v>-8.4538375973303697E-3</v>
      </c>
      <c r="G9519">
        <v>94</v>
      </c>
    </row>
    <row r="9520" spans="1:7" x14ac:dyDescent="0.25">
      <c r="A9520">
        <v>52205</v>
      </c>
      <c r="B9520" t="s">
        <v>7917</v>
      </c>
      <c r="C9520" t="s">
        <v>4942</v>
      </c>
      <c r="D9520" t="s">
        <v>5031</v>
      </c>
      <c r="E9520">
        <v>162500</v>
      </c>
      <c r="F9520">
        <v>6.1576354679803E-4</v>
      </c>
      <c r="G9520">
        <v>62</v>
      </c>
    </row>
    <row r="9521" spans="1:7" x14ac:dyDescent="0.25">
      <c r="A9521">
        <v>71225</v>
      </c>
      <c r="B9521" t="s">
        <v>3126</v>
      </c>
      <c r="C9521" t="s">
        <v>6091</v>
      </c>
      <c r="D9521" t="s">
        <v>709</v>
      </c>
      <c r="E9521">
        <v>181800</v>
      </c>
      <c r="F9521">
        <v>-1.46341463414634E-2</v>
      </c>
      <c r="G9521">
        <v>95</v>
      </c>
    </row>
    <row r="9522" spans="1:7" x14ac:dyDescent="0.25">
      <c r="A9522">
        <v>86440</v>
      </c>
      <c r="B9522" t="s">
        <v>6813</v>
      </c>
      <c r="C9522" t="s">
        <v>6743</v>
      </c>
      <c r="D9522" t="s">
        <v>8385</v>
      </c>
      <c r="E9522">
        <v>184200</v>
      </c>
      <c r="F9522">
        <v>0.111647555823778</v>
      </c>
      <c r="G9522">
        <v>97</v>
      </c>
    </row>
    <row r="9523" spans="1:7" x14ac:dyDescent="0.25">
      <c r="A9523">
        <v>55616</v>
      </c>
      <c r="B9523" t="s">
        <v>9321</v>
      </c>
      <c r="C9523" t="s">
        <v>5260</v>
      </c>
      <c r="E9523">
        <v>216000</v>
      </c>
      <c r="F9523">
        <v>8.7065928535480605E-2</v>
      </c>
      <c r="G9523">
        <v>0</v>
      </c>
    </row>
    <row r="9524" spans="1:7" x14ac:dyDescent="0.25">
      <c r="A9524">
        <v>63348</v>
      </c>
      <c r="B9524" t="s">
        <v>5853</v>
      </c>
      <c r="C9524" t="s">
        <v>5817</v>
      </c>
      <c r="D9524" t="s">
        <v>8263</v>
      </c>
      <c r="E9524">
        <v>272200</v>
      </c>
      <c r="F9524">
        <v>7.0292267850536397E-3</v>
      </c>
      <c r="G9524">
        <v>65.5</v>
      </c>
    </row>
    <row r="9525" spans="1:7" x14ac:dyDescent="0.25">
      <c r="A9525">
        <v>2739</v>
      </c>
      <c r="B9525" t="s">
        <v>395</v>
      </c>
      <c r="C9525" t="s">
        <v>106</v>
      </c>
      <c r="D9525" t="s">
        <v>8271</v>
      </c>
      <c r="E9525">
        <v>432100</v>
      </c>
      <c r="F9525">
        <v>-3.6891860733225699E-3</v>
      </c>
      <c r="G9525">
        <v>77</v>
      </c>
    </row>
    <row r="9526" spans="1:7" x14ac:dyDescent="0.25">
      <c r="A9526">
        <v>17316</v>
      </c>
      <c r="B9526" t="s">
        <v>261</v>
      </c>
      <c r="C9526" t="s">
        <v>1538</v>
      </c>
      <c r="D9526" t="s">
        <v>8418</v>
      </c>
      <c r="E9526">
        <v>204400</v>
      </c>
      <c r="F9526">
        <v>-7.2850898494414796E-3</v>
      </c>
      <c r="G9526">
        <v>84.5</v>
      </c>
    </row>
    <row r="9527" spans="1:7" x14ac:dyDescent="0.25">
      <c r="A9527">
        <v>76060</v>
      </c>
      <c r="B9527" t="s">
        <v>6457</v>
      </c>
      <c r="C9527" t="s">
        <v>6396</v>
      </c>
      <c r="D9527" t="s">
        <v>8262</v>
      </c>
      <c r="E9527">
        <v>257400</v>
      </c>
      <c r="F9527">
        <v>4.6341463414634097E-2</v>
      </c>
      <c r="G9527">
        <v>54</v>
      </c>
    </row>
    <row r="9528" spans="1:7" x14ac:dyDescent="0.25">
      <c r="A9528">
        <v>93463</v>
      </c>
      <c r="B9528" t="s">
        <v>7116</v>
      </c>
      <c r="C9528" t="s">
        <v>99</v>
      </c>
      <c r="D9528" t="s">
        <v>8352</v>
      </c>
      <c r="E9528">
        <v>768700</v>
      </c>
      <c r="F9528">
        <v>-1.52446835767358E-2</v>
      </c>
      <c r="G9528">
        <v>74</v>
      </c>
    </row>
    <row r="9529" spans="1:7" x14ac:dyDescent="0.25">
      <c r="A9529">
        <v>63040</v>
      </c>
      <c r="B9529" t="s">
        <v>3144</v>
      </c>
      <c r="C9529" t="s">
        <v>5817</v>
      </c>
      <c r="D9529" t="s">
        <v>8263</v>
      </c>
      <c r="E9529">
        <v>321200</v>
      </c>
      <c r="F9529">
        <v>-1.5542430836182799E-3</v>
      </c>
      <c r="G9529">
        <v>74</v>
      </c>
    </row>
    <row r="9530" spans="1:7" x14ac:dyDescent="0.25">
      <c r="A9530">
        <v>93723</v>
      </c>
      <c r="B9530" t="s">
        <v>4174</v>
      </c>
      <c r="C9530" t="s">
        <v>99</v>
      </c>
      <c r="D9530" t="s">
        <v>4174</v>
      </c>
      <c r="E9530">
        <v>352100</v>
      </c>
      <c r="F9530">
        <v>1.99884125144844E-2</v>
      </c>
      <c r="G9530">
        <v>57</v>
      </c>
    </row>
    <row r="9531" spans="1:7" x14ac:dyDescent="0.25">
      <c r="A9531">
        <v>22812</v>
      </c>
      <c r="B9531" t="s">
        <v>333</v>
      </c>
      <c r="C9531" t="s">
        <v>2066</v>
      </c>
      <c r="D9531" t="s">
        <v>2363</v>
      </c>
      <c r="E9531">
        <v>233100</v>
      </c>
      <c r="F9531">
        <v>3.6921708185053401E-2</v>
      </c>
      <c r="G9531">
        <v>81</v>
      </c>
    </row>
    <row r="9532" spans="1:7" x14ac:dyDescent="0.25">
      <c r="A9532">
        <v>47553</v>
      </c>
      <c r="B9532" t="s">
        <v>4593</v>
      </c>
      <c r="C9532" t="s">
        <v>4413</v>
      </c>
      <c r="E9532">
        <v>112400</v>
      </c>
      <c r="F9532">
        <v>5.7384760112887997E-2</v>
      </c>
      <c r="G9532">
        <v>0</v>
      </c>
    </row>
    <row r="9533" spans="1:7" x14ac:dyDescent="0.25">
      <c r="A9533">
        <v>39191</v>
      </c>
      <c r="B9533" t="s">
        <v>3975</v>
      </c>
      <c r="C9533" t="s">
        <v>3932</v>
      </c>
      <c r="D9533" t="s">
        <v>557</v>
      </c>
      <c r="E9533">
        <v>109800</v>
      </c>
      <c r="F9533">
        <v>5.2732502396931898E-2</v>
      </c>
      <c r="G9533">
        <v>77</v>
      </c>
    </row>
    <row r="9534" spans="1:7" x14ac:dyDescent="0.25">
      <c r="A9534">
        <v>29148</v>
      </c>
      <c r="B9534" t="s">
        <v>2892</v>
      </c>
      <c r="C9534" t="s">
        <v>2868</v>
      </c>
      <c r="E9534">
        <v>155500</v>
      </c>
      <c r="F9534">
        <v>5.2809749492213898E-2</v>
      </c>
      <c r="G9534">
        <v>90</v>
      </c>
    </row>
    <row r="9535" spans="1:7" x14ac:dyDescent="0.25">
      <c r="A9535">
        <v>37033</v>
      </c>
      <c r="B9535" t="s">
        <v>3154</v>
      </c>
      <c r="C9535" t="s">
        <v>3692</v>
      </c>
      <c r="D9535" t="s">
        <v>8255</v>
      </c>
      <c r="E9535">
        <v>103300</v>
      </c>
      <c r="F9535">
        <v>0.13891951488423401</v>
      </c>
      <c r="G9535">
        <v>94</v>
      </c>
    </row>
    <row r="9536" spans="1:7" x14ac:dyDescent="0.25">
      <c r="A9536">
        <v>28305</v>
      </c>
      <c r="B9536" t="s">
        <v>2731</v>
      </c>
      <c r="C9536" t="s">
        <v>2564</v>
      </c>
      <c r="D9536" t="s">
        <v>2731</v>
      </c>
      <c r="E9536">
        <v>143300</v>
      </c>
      <c r="F9536">
        <v>7.0274068868587504E-3</v>
      </c>
      <c r="G9536">
        <v>108</v>
      </c>
    </row>
    <row r="9537" spans="1:7" x14ac:dyDescent="0.25">
      <c r="A9537">
        <v>14141</v>
      </c>
      <c r="B9537" t="s">
        <v>230</v>
      </c>
      <c r="C9537" t="s">
        <v>1075</v>
      </c>
      <c r="D9537" t="s">
        <v>8302</v>
      </c>
      <c r="E9537">
        <v>154000</v>
      </c>
      <c r="F9537">
        <v>6.3535911602209894E-2</v>
      </c>
      <c r="G9537">
        <v>84</v>
      </c>
    </row>
    <row r="9538" spans="1:7" x14ac:dyDescent="0.25">
      <c r="A9538">
        <v>55079</v>
      </c>
      <c r="B9538" t="s">
        <v>5291</v>
      </c>
      <c r="C9538" t="s">
        <v>5260</v>
      </c>
      <c r="D9538" t="s">
        <v>8314</v>
      </c>
      <c r="E9538">
        <v>265600</v>
      </c>
      <c r="F9538">
        <v>4.0752351097178702E-2</v>
      </c>
      <c r="G9538">
        <v>75</v>
      </c>
    </row>
    <row r="9539" spans="1:7" x14ac:dyDescent="0.25">
      <c r="A9539">
        <v>11797</v>
      </c>
      <c r="B9539" t="s">
        <v>1115</v>
      </c>
      <c r="C9539" t="s">
        <v>1075</v>
      </c>
      <c r="D9539" t="s">
        <v>8250</v>
      </c>
      <c r="E9539">
        <v>942700</v>
      </c>
      <c r="F9539">
        <v>-2.7743399339934E-2</v>
      </c>
      <c r="G9539">
        <v>134</v>
      </c>
    </row>
    <row r="9540" spans="1:7" x14ac:dyDescent="0.25">
      <c r="A9540">
        <v>35670</v>
      </c>
      <c r="B9540" t="s">
        <v>318</v>
      </c>
      <c r="C9540" t="s">
        <v>3568</v>
      </c>
      <c r="D9540" t="s">
        <v>1721</v>
      </c>
      <c r="E9540">
        <v>150500</v>
      </c>
      <c r="F9540">
        <v>0.162162162162162</v>
      </c>
      <c r="G9540">
        <v>0</v>
      </c>
    </row>
    <row r="9541" spans="1:7" x14ac:dyDescent="0.25">
      <c r="A9541">
        <v>12033</v>
      </c>
      <c r="B9541" t="s">
        <v>1243</v>
      </c>
      <c r="C9541" t="s">
        <v>1075</v>
      </c>
      <c r="D9541" t="s">
        <v>8320</v>
      </c>
      <c r="E9541">
        <v>214700</v>
      </c>
      <c r="F9541">
        <v>0</v>
      </c>
      <c r="G9541">
        <v>110</v>
      </c>
    </row>
    <row r="9542" spans="1:7" x14ac:dyDescent="0.25">
      <c r="A9542">
        <v>53040</v>
      </c>
      <c r="B9542" t="s">
        <v>5065</v>
      </c>
      <c r="C9542" t="s">
        <v>5049</v>
      </c>
      <c r="D9542" t="s">
        <v>8331</v>
      </c>
      <c r="E9542">
        <v>228300</v>
      </c>
      <c r="F9542">
        <v>5.5966697502312701E-2</v>
      </c>
      <c r="G9542">
        <v>69</v>
      </c>
    </row>
    <row r="9543" spans="1:7" x14ac:dyDescent="0.25">
      <c r="A9543">
        <v>3894</v>
      </c>
      <c r="B9543" t="s">
        <v>573</v>
      </c>
      <c r="C9543" t="s">
        <v>444</v>
      </c>
      <c r="E9543">
        <v>355300</v>
      </c>
      <c r="F9543">
        <v>5.58692421991085E-2</v>
      </c>
      <c r="G9543">
        <v>87</v>
      </c>
    </row>
    <row r="9544" spans="1:7" x14ac:dyDescent="0.25">
      <c r="A9544">
        <v>33597</v>
      </c>
      <c r="B9544" t="s">
        <v>218</v>
      </c>
      <c r="C9544" t="s">
        <v>3212</v>
      </c>
      <c r="D9544" t="s">
        <v>8283</v>
      </c>
      <c r="E9544">
        <v>138100</v>
      </c>
      <c r="F9544">
        <v>0.160504201680672</v>
      </c>
      <c r="G9544">
        <v>81</v>
      </c>
    </row>
    <row r="9545" spans="1:7" x14ac:dyDescent="0.25">
      <c r="A9545">
        <v>83263</v>
      </c>
      <c r="B9545" t="s">
        <v>2258</v>
      </c>
      <c r="C9545" t="s">
        <v>6625</v>
      </c>
      <c r="D9545" t="s">
        <v>4100</v>
      </c>
      <c r="E9545">
        <v>235500</v>
      </c>
      <c r="F9545">
        <v>7.7310155535224107E-2</v>
      </c>
      <c r="G9545">
        <v>60</v>
      </c>
    </row>
    <row r="9546" spans="1:7" x14ac:dyDescent="0.25">
      <c r="A9546">
        <v>44231</v>
      </c>
      <c r="B9546" t="s">
        <v>4239</v>
      </c>
      <c r="C9546" t="s">
        <v>4080</v>
      </c>
      <c r="D9546" t="s">
        <v>1797</v>
      </c>
      <c r="E9546">
        <v>166800</v>
      </c>
      <c r="F9546">
        <v>8.2414016872160906E-2</v>
      </c>
      <c r="G9546">
        <v>69</v>
      </c>
    </row>
    <row r="9547" spans="1:7" x14ac:dyDescent="0.25">
      <c r="A9547">
        <v>8065</v>
      </c>
      <c r="B9547" t="s">
        <v>952</v>
      </c>
      <c r="C9547" t="s">
        <v>733</v>
      </c>
      <c r="D9547" t="s">
        <v>8293</v>
      </c>
      <c r="E9547">
        <v>162700</v>
      </c>
      <c r="F9547">
        <v>2.71464646464647E-2</v>
      </c>
      <c r="G9547">
        <v>121.5</v>
      </c>
    </row>
    <row r="9548" spans="1:7" x14ac:dyDescent="0.25">
      <c r="A9548">
        <v>43543</v>
      </c>
      <c r="B9548" t="s">
        <v>657</v>
      </c>
      <c r="C9548" t="s">
        <v>4080</v>
      </c>
      <c r="E9548">
        <v>81300</v>
      </c>
      <c r="F9548">
        <v>4.3645699614890898E-2</v>
      </c>
      <c r="G9548">
        <v>60.5</v>
      </c>
    </row>
    <row r="9549" spans="1:7" x14ac:dyDescent="0.25">
      <c r="A9549">
        <v>48356</v>
      </c>
      <c r="B9549" t="s">
        <v>2143</v>
      </c>
      <c r="C9549" t="s">
        <v>4633</v>
      </c>
      <c r="D9549" t="s">
        <v>8278</v>
      </c>
      <c r="E9549">
        <v>239800</v>
      </c>
      <c r="F9549">
        <v>3.3620689655172398E-2</v>
      </c>
      <c r="G9549">
        <v>72</v>
      </c>
    </row>
    <row r="9550" spans="1:7" x14ac:dyDescent="0.25">
      <c r="A9550">
        <v>71342</v>
      </c>
      <c r="B9550" t="s">
        <v>8541</v>
      </c>
      <c r="C9550" t="s">
        <v>6091</v>
      </c>
      <c r="E9550">
        <v>89400</v>
      </c>
      <c r="F9550">
        <v>-5.5617352614015601E-3</v>
      </c>
      <c r="G9550">
        <v>0</v>
      </c>
    </row>
    <row r="9551" spans="1:7" x14ac:dyDescent="0.25">
      <c r="A9551">
        <v>2648</v>
      </c>
      <c r="B9551" t="s">
        <v>375</v>
      </c>
      <c r="C9551" t="s">
        <v>106</v>
      </c>
      <c r="D9551" t="s">
        <v>8416</v>
      </c>
      <c r="E9551">
        <v>381500</v>
      </c>
      <c r="F9551">
        <v>3.7248504622077197E-2</v>
      </c>
      <c r="G9551">
        <v>88</v>
      </c>
    </row>
    <row r="9552" spans="1:7" x14ac:dyDescent="0.25">
      <c r="A9552">
        <v>71373</v>
      </c>
      <c r="B9552" t="s">
        <v>3074</v>
      </c>
      <c r="C9552" t="s">
        <v>6091</v>
      </c>
      <c r="D9552" t="s">
        <v>3967</v>
      </c>
      <c r="E9552">
        <v>96200</v>
      </c>
      <c r="F9552">
        <v>6.7702552719200906E-2</v>
      </c>
      <c r="G9552">
        <v>0</v>
      </c>
    </row>
    <row r="9553" spans="1:7" x14ac:dyDescent="0.25">
      <c r="A9553">
        <v>95932</v>
      </c>
      <c r="B9553" t="s">
        <v>7337</v>
      </c>
      <c r="C9553" t="s">
        <v>99</v>
      </c>
      <c r="E9553">
        <v>228200</v>
      </c>
      <c r="F9553">
        <v>5.01610676484123E-2</v>
      </c>
      <c r="G9553">
        <v>0</v>
      </c>
    </row>
    <row r="9554" spans="1:7" x14ac:dyDescent="0.25">
      <c r="A9554">
        <v>25430</v>
      </c>
      <c r="B9554" t="s">
        <v>2535</v>
      </c>
      <c r="C9554" t="s">
        <v>2519</v>
      </c>
      <c r="D9554" t="s">
        <v>8259</v>
      </c>
      <c r="E9554">
        <v>213200</v>
      </c>
      <c r="F9554">
        <v>0</v>
      </c>
      <c r="G9554">
        <v>88.5</v>
      </c>
    </row>
    <row r="9555" spans="1:7" x14ac:dyDescent="0.25">
      <c r="A9555">
        <v>95446</v>
      </c>
      <c r="B9555" t="s">
        <v>7272</v>
      </c>
      <c r="C9555" t="s">
        <v>99</v>
      </c>
      <c r="D9555" t="s">
        <v>6847</v>
      </c>
      <c r="E9555">
        <v>445000</v>
      </c>
      <c r="F9555">
        <v>-3.8876889848812102E-2</v>
      </c>
      <c r="G9555">
        <v>55</v>
      </c>
    </row>
    <row r="9556" spans="1:7" x14ac:dyDescent="0.25">
      <c r="A9556">
        <v>76249</v>
      </c>
      <c r="B9556" t="s">
        <v>6469</v>
      </c>
      <c r="C9556" t="s">
        <v>6396</v>
      </c>
      <c r="D9556" t="s">
        <v>8262</v>
      </c>
      <c r="E9556">
        <v>221000</v>
      </c>
      <c r="F9556">
        <v>6.6602316602316594E-2</v>
      </c>
      <c r="G9556">
        <v>57</v>
      </c>
    </row>
    <row r="9557" spans="1:7" x14ac:dyDescent="0.25">
      <c r="A9557">
        <v>91978</v>
      </c>
      <c r="B9557" t="s">
        <v>4367</v>
      </c>
      <c r="C9557" t="s">
        <v>99</v>
      </c>
      <c r="D9557" t="s">
        <v>8275</v>
      </c>
      <c r="E9557">
        <v>540300</v>
      </c>
      <c r="F9557">
        <v>3.66462010744436E-2</v>
      </c>
      <c r="G9557">
        <v>55</v>
      </c>
    </row>
    <row r="9558" spans="1:7" x14ac:dyDescent="0.25">
      <c r="A9558">
        <v>14903</v>
      </c>
      <c r="B9558" t="s">
        <v>1537</v>
      </c>
      <c r="C9558" t="s">
        <v>1075</v>
      </c>
      <c r="D9558" t="s">
        <v>1537</v>
      </c>
      <c r="E9558">
        <v>90100</v>
      </c>
      <c r="F9558">
        <v>-6.6152149944873201E-3</v>
      </c>
      <c r="G9558">
        <v>111</v>
      </c>
    </row>
    <row r="9559" spans="1:7" x14ac:dyDescent="0.25">
      <c r="A9559">
        <v>37058</v>
      </c>
      <c r="B9559" t="s">
        <v>297</v>
      </c>
      <c r="C9559" t="s">
        <v>3692</v>
      </c>
      <c r="E9559">
        <v>128900</v>
      </c>
      <c r="F9559">
        <v>4.4570502431118299E-2</v>
      </c>
      <c r="G9559">
        <v>101</v>
      </c>
    </row>
    <row r="9560" spans="1:7" x14ac:dyDescent="0.25">
      <c r="A9560">
        <v>78112</v>
      </c>
      <c r="B9560" t="s">
        <v>8099</v>
      </c>
      <c r="C9560" t="s">
        <v>6396</v>
      </c>
      <c r="D9560" t="s">
        <v>8257</v>
      </c>
      <c r="E9560">
        <v>137800</v>
      </c>
      <c r="F9560">
        <v>-4.4382801664355098E-2</v>
      </c>
      <c r="G9560">
        <v>64</v>
      </c>
    </row>
    <row r="9561" spans="1:7" x14ac:dyDescent="0.25">
      <c r="A9561">
        <v>5488</v>
      </c>
      <c r="B9561" t="s">
        <v>655</v>
      </c>
      <c r="C9561" t="s">
        <v>641</v>
      </c>
      <c r="D9561" t="s">
        <v>8398</v>
      </c>
      <c r="E9561">
        <v>203200</v>
      </c>
      <c r="F9561">
        <v>3.88548057259714E-2</v>
      </c>
      <c r="G9561">
        <v>100.5</v>
      </c>
    </row>
    <row r="9562" spans="1:7" x14ac:dyDescent="0.25">
      <c r="A9562">
        <v>15139</v>
      </c>
      <c r="B9562" t="s">
        <v>1581</v>
      </c>
      <c r="C9562" t="s">
        <v>1538</v>
      </c>
      <c r="D9562" t="s">
        <v>1587</v>
      </c>
      <c r="E9562">
        <v>193800</v>
      </c>
      <c r="F9562">
        <v>-4.71976401179941E-2</v>
      </c>
      <c r="G9562">
        <v>71</v>
      </c>
    </row>
    <row r="9563" spans="1:7" x14ac:dyDescent="0.25">
      <c r="A9563">
        <v>46923</v>
      </c>
      <c r="B9563" t="s">
        <v>4524</v>
      </c>
      <c r="C9563" t="s">
        <v>4413</v>
      </c>
      <c r="D9563" t="s">
        <v>8286</v>
      </c>
      <c r="E9563">
        <v>118200</v>
      </c>
      <c r="F9563">
        <v>8.0438756855575902E-2</v>
      </c>
      <c r="G9563">
        <v>72.5</v>
      </c>
    </row>
    <row r="9564" spans="1:7" x14ac:dyDescent="0.25">
      <c r="A9564">
        <v>11792</v>
      </c>
      <c r="B9564" t="s">
        <v>1213</v>
      </c>
      <c r="C9564" t="s">
        <v>1075</v>
      </c>
      <c r="D9564" t="s">
        <v>8250</v>
      </c>
      <c r="E9564">
        <v>432600</v>
      </c>
      <c r="F9564">
        <v>3.6664270309130102E-2</v>
      </c>
      <c r="G9564">
        <v>111</v>
      </c>
    </row>
    <row r="9565" spans="1:7" x14ac:dyDescent="0.25">
      <c r="A9565">
        <v>29385</v>
      </c>
      <c r="B9565" t="s">
        <v>2915</v>
      </c>
      <c r="C9565" t="s">
        <v>2868</v>
      </c>
      <c r="D9565" t="s">
        <v>2901</v>
      </c>
      <c r="E9565">
        <v>124700</v>
      </c>
      <c r="F9565">
        <v>0.102564102564103</v>
      </c>
      <c r="G9565">
        <v>76</v>
      </c>
    </row>
    <row r="9566" spans="1:7" x14ac:dyDescent="0.25">
      <c r="A9566">
        <v>80461</v>
      </c>
      <c r="B9566" t="s">
        <v>9322</v>
      </c>
      <c r="C9566" t="s">
        <v>6509</v>
      </c>
      <c r="E9566">
        <v>244600</v>
      </c>
      <c r="F9566">
        <v>4.9785407725321897E-2</v>
      </c>
      <c r="G9566">
        <v>0</v>
      </c>
    </row>
    <row r="9567" spans="1:7" x14ac:dyDescent="0.25">
      <c r="A9567">
        <v>11752</v>
      </c>
      <c r="B9567" t="s">
        <v>1171</v>
      </c>
      <c r="C9567" t="s">
        <v>1075</v>
      </c>
      <c r="D9567" t="s">
        <v>8250</v>
      </c>
      <c r="E9567">
        <v>374400</v>
      </c>
      <c r="F9567">
        <v>9.4736842105263203E-2</v>
      </c>
      <c r="G9567">
        <v>103</v>
      </c>
    </row>
    <row r="9568" spans="1:7" x14ac:dyDescent="0.25">
      <c r="A9568">
        <v>10523</v>
      </c>
      <c r="B9568" t="s">
        <v>1086</v>
      </c>
      <c r="C9568" t="s">
        <v>1075</v>
      </c>
      <c r="D9568" t="s">
        <v>8250</v>
      </c>
      <c r="E9568">
        <v>485900</v>
      </c>
      <c r="F9568">
        <v>0.13316231343283599</v>
      </c>
      <c r="G9568">
        <v>120</v>
      </c>
    </row>
    <row r="9569" spans="1:7" x14ac:dyDescent="0.25">
      <c r="A9569">
        <v>61951</v>
      </c>
      <c r="B9569" t="s">
        <v>1360</v>
      </c>
      <c r="C9569" t="s">
        <v>5519</v>
      </c>
      <c r="E9569">
        <v>105200</v>
      </c>
      <c r="F9569">
        <v>3.1372549019607801E-2</v>
      </c>
      <c r="G9569">
        <v>0</v>
      </c>
    </row>
    <row r="9570" spans="1:7" x14ac:dyDescent="0.25">
      <c r="A9570">
        <v>49935</v>
      </c>
      <c r="B9570" t="s">
        <v>9323</v>
      </c>
      <c r="C9570" t="s">
        <v>4633</v>
      </c>
      <c r="E9570">
        <v>60400</v>
      </c>
      <c r="F9570">
        <v>-6.5789473684210497E-3</v>
      </c>
      <c r="G9570">
        <v>0</v>
      </c>
    </row>
    <row r="9571" spans="1:7" x14ac:dyDescent="0.25">
      <c r="A9571">
        <v>37820</v>
      </c>
      <c r="B9571" t="s">
        <v>2286</v>
      </c>
      <c r="C9571" t="s">
        <v>3692</v>
      </c>
      <c r="D9571" t="s">
        <v>661</v>
      </c>
      <c r="E9571">
        <v>125100</v>
      </c>
      <c r="F9571">
        <v>5.7480980557903599E-2</v>
      </c>
      <c r="G9571">
        <v>95.5</v>
      </c>
    </row>
    <row r="9572" spans="1:7" x14ac:dyDescent="0.25">
      <c r="A9572">
        <v>61856</v>
      </c>
      <c r="B9572" t="s">
        <v>3163</v>
      </c>
      <c r="C9572" t="s">
        <v>5519</v>
      </c>
      <c r="D9572" t="s">
        <v>8372</v>
      </c>
      <c r="E9572">
        <v>171300</v>
      </c>
      <c r="F9572">
        <v>4.6426389737324401E-2</v>
      </c>
      <c r="G9572">
        <v>84</v>
      </c>
    </row>
    <row r="9573" spans="1:7" x14ac:dyDescent="0.25">
      <c r="A9573">
        <v>2054</v>
      </c>
      <c r="B9573" t="s">
        <v>307</v>
      </c>
      <c r="C9573" t="s">
        <v>106</v>
      </c>
      <c r="D9573" t="s">
        <v>8271</v>
      </c>
      <c r="E9573">
        <v>409600</v>
      </c>
      <c r="F9573">
        <v>1.9412643106022899E-2</v>
      </c>
      <c r="G9573">
        <v>70</v>
      </c>
    </row>
    <row r="9574" spans="1:7" x14ac:dyDescent="0.25">
      <c r="A9574">
        <v>49460</v>
      </c>
      <c r="B9574" t="s">
        <v>4873</v>
      </c>
      <c r="C9574" t="s">
        <v>4633</v>
      </c>
      <c r="D9574" t="s">
        <v>8353</v>
      </c>
      <c r="E9574">
        <v>281800</v>
      </c>
      <c r="F9574">
        <v>-2.4778761061946901E-3</v>
      </c>
      <c r="G9574">
        <v>58</v>
      </c>
    </row>
    <row r="9575" spans="1:7" x14ac:dyDescent="0.25">
      <c r="A9575">
        <v>25443</v>
      </c>
      <c r="B9575" t="s">
        <v>2536</v>
      </c>
      <c r="C9575" t="s">
        <v>2519</v>
      </c>
      <c r="D9575" t="s">
        <v>8259</v>
      </c>
      <c r="E9575">
        <v>291100</v>
      </c>
      <c r="F9575">
        <v>2.8621908127208499E-2</v>
      </c>
      <c r="G9575">
        <v>87</v>
      </c>
    </row>
    <row r="9576" spans="1:7" x14ac:dyDescent="0.25">
      <c r="A9576">
        <v>18330</v>
      </c>
      <c r="B9576" t="s">
        <v>1895</v>
      </c>
      <c r="C9576" t="s">
        <v>1538</v>
      </c>
      <c r="D9576" t="s">
        <v>1891</v>
      </c>
      <c r="E9576">
        <v>172100</v>
      </c>
      <c r="F9576">
        <v>6.8944099378882004E-2</v>
      </c>
      <c r="G9576">
        <v>97</v>
      </c>
    </row>
    <row r="9577" spans="1:7" x14ac:dyDescent="0.25">
      <c r="A9577">
        <v>7676</v>
      </c>
      <c r="B9577" t="s">
        <v>494</v>
      </c>
      <c r="C9577" t="s">
        <v>733</v>
      </c>
      <c r="D9577" t="s">
        <v>8250</v>
      </c>
      <c r="E9577">
        <v>496900</v>
      </c>
      <c r="F9577">
        <v>3.6356291658250898E-3</v>
      </c>
      <c r="G9577">
        <v>113</v>
      </c>
    </row>
    <row r="9578" spans="1:7" x14ac:dyDescent="0.25">
      <c r="A9578">
        <v>78648</v>
      </c>
      <c r="B9578" t="s">
        <v>6100</v>
      </c>
      <c r="C9578" t="s">
        <v>6396</v>
      </c>
      <c r="D9578" t="s">
        <v>8254</v>
      </c>
      <c r="E9578">
        <v>117700</v>
      </c>
      <c r="F9578">
        <v>3.7918871252204597E-2</v>
      </c>
      <c r="G9578">
        <v>79.5</v>
      </c>
    </row>
    <row r="9579" spans="1:7" x14ac:dyDescent="0.25">
      <c r="A9579">
        <v>7524</v>
      </c>
      <c r="B9579" t="s">
        <v>824</v>
      </c>
      <c r="C9579" t="s">
        <v>733</v>
      </c>
      <c r="D9579" t="s">
        <v>8250</v>
      </c>
      <c r="E9579">
        <v>268700</v>
      </c>
      <c r="F9579">
        <v>0.14389101745423599</v>
      </c>
      <c r="G9579">
        <v>146</v>
      </c>
    </row>
    <row r="9580" spans="1:7" x14ac:dyDescent="0.25">
      <c r="A9580">
        <v>28768</v>
      </c>
      <c r="B9580" t="s">
        <v>2853</v>
      </c>
      <c r="C9580" t="s">
        <v>2564</v>
      </c>
      <c r="D9580" t="s">
        <v>2835</v>
      </c>
      <c r="E9580">
        <v>245300</v>
      </c>
      <c r="F9580">
        <v>9.31372549019608E-2</v>
      </c>
      <c r="G9580">
        <v>126</v>
      </c>
    </row>
    <row r="9581" spans="1:7" x14ac:dyDescent="0.25">
      <c r="A9581">
        <v>33548</v>
      </c>
      <c r="B9581" t="s">
        <v>3434</v>
      </c>
      <c r="C9581" t="s">
        <v>3212</v>
      </c>
      <c r="D9581" t="s">
        <v>8283</v>
      </c>
      <c r="E9581">
        <v>364000</v>
      </c>
      <c r="F9581">
        <v>2.7958203897204201E-2</v>
      </c>
      <c r="G9581">
        <v>90</v>
      </c>
    </row>
    <row r="9582" spans="1:7" x14ac:dyDescent="0.25">
      <c r="A9582">
        <v>98465</v>
      </c>
      <c r="B9582" t="s">
        <v>7605</v>
      </c>
      <c r="C9582" t="s">
        <v>7521</v>
      </c>
      <c r="D9582" t="s">
        <v>8268</v>
      </c>
      <c r="E9582">
        <v>367400</v>
      </c>
      <c r="F9582">
        <v>4.2565266742338299E-2</v>
      </c>
      <c r="G9582">
        <v>47</v>
      </c>
    </row>
    <row r="9583" spans="1:7" x14ac:dyDescent="0.25">
      <c r="A9583">
        <v>38651</v>
      </c>
      <c r="B9583" t="s">
        <v>3935</v>
      </c>
      <c r="C9583" t="s">
        <v>3932</v>
      </c>
      <c r="D9583" t="s">
        <v>3852</v>
      </c>
      <c r="E9583">
        <v>231100</v>
      </c>
      <c r="F9583">
        <v>3.7253141831238797E-2</v>
      </c>
      <c r="G9583">
        <v>61</v>
      </c>
    </row>
    <row r="9584" spans="1:7" x14ac:dyDescent="0.25">
      <c r="A9584">
        <v>55976</v>
      </c>
      <c r="B9584" t="s">
        <v>5385</v>
      </c>
      <c r="C9584" t="s">
        <v>5260</v>
      </c>
      <c r="D9584" t="s">
        <v>403</v>
      </c>
      <c r="E9584">
        <v>217800</v>
      </c>
      <c r="F9584">
        <v>4.9132947976878602E-2</v>
      </c>
      <c r="G9584">
        <v>68</v>
      </c>
    </row>
    <row r="9585" spans="1:7" x14ac:dyDescent="0.25">
      <c r="A9585">
        <v>34433</v>
      </c>
      <c r="B9585" t="s">
        <v>3522</v>
      </c>
      <c r="C9585" t="s">
        <v>3212</v>
      </c>
      <c r="D9585" t="s">
        <v>3530</v>
      </c>
      <c r="E9585">
        <v>175800</v>
      </c>
      <c r="F9585">
        <v>6.4164648910411598E-2</v>
      </c>
      <c r="G9585">
        <v>87</v>
      </c>
    </row>
    <row r="9586" spans="1:7" x14ac:dyDescent="0.25">
      <c r="A9586">
        <v>32626</v>
      </c>
      <c r="B9586" t="s">
        <v>3296</v>
      </c>
      <c r="C9586" t="s">
        <v>3212</v>
      </c>
      <c r="E9586">
        <v>126400</v>
      </c>
      <c r="F9586">
        <v>0.11660777385159</v>
      </c>
      <c r="G9586">
        <v>129.5</v>
      </c>
    </row>
    <row r="9587" spans="1:7" x14ac:dyDescent="0.25">
      <c r="A9587">
        <v>43105</v>
      </c>
      <c r="B9587" t="s">
        <v>100</v>
      </c>
      <c r="C9587" t="s">
        <v>4080</v>
      </c>
      <c r="D9587" t="s">
        <v>2838</v>
      </c>
      <c r="E9587">
        <v>220900</v>
      </c>
      <c r="F9587">
        <v>0.121889283900457</v>
      </c>
      <c r="G9587">
        <v>61.5</v>
      </c>
    </row>
    <row r="9588" spans="1:7" x14ac:dyDescent="0.25">
      <c r="A9588">
        <v>2025</v>
      </c>
      <c r="B9588" t="s">
        <v>295</v>
      </c>
      <c r="C9588" t="s">
        <v>106</v>
      </c>
      <c r="D9588" t="s">
        <v>8271</v>
      </c>
      <c r="E9588">
        <v>832200</v>
      </c>
      <c r="F9588">
        <v>-7.8683834048640898E-3</v>
      </c>
      <c r="G9588">
        <v>70</v>
      </c>
    </row>
    <row r="9589" spans="1:7" x14ac:dyDescent="0.25">
      <c r="A9589">
        <v>35005</v>
      </c>
      <c r="B9589" t="s">
        <v>3569</v>
      </c>
      <c r="C9589" t="s">
        <v>3568</v>
      </c>
      <c r="D9589" t="s">
        <v>8299</v>
      </c>
      <c r="E9589">
        <v>89500</v>
      </c>
      <c r="F9589">
        <v>9.0133982947624799E-2</v>
      </c>
      <c r="G9589">
        <v>73</v>
      </c>
    </row>
    <row r="9590" spans="1:7" x14ac:dyDescent="0.25">
      <c r="A9590">
        <v>82401</v>
      </c>
      <c r="B9590" t="s">
        <v>6609</v>
      </c>
      <c r="C9590" t="s">
        <v>6604</v>
      </c>
      <c r="E9590">
        <v>171600</v>
      </c>
      <c r="F9590">
        <v>-1.1641443538998801E-3</v>
      </c>
      <c r="G9590">
        <v>0</v>
      </c>
    </row>
    <row r="9591" spans="1:7" x14ac:dyDescent="0.25">
      <c r="A9591">
        <v>22560</v>
      </c>
      <c r="B9591" t="s">
        <v>9201</v>
      </c>
      <c r="C9591" t="s">
        <v>2066</v>
      </c>
      <c r="E9591">
        <v>189700</v>
      </c>
      <c r="F9591">
        <v>6.3340807174887895E-2</v>
      </c>
      <c r="G9591">
        <v>0</v>
      </c>
    </row>
    <row r="9592" spans="1:7" x14ac:dyDescent="0.25">
      <c r="A9592">
        <v>97423</v>
      </c>
      <c r="B9592" t="s">
        <v>7479</v>
      </c>
      <c r="C9592" t="s">
        <v>7409</v>
      </c>
      <c r="D9592" t="s">
        <v>7478</v>
      </c>
      <c r="E9592">
        <v>185700</v>
      </c>
      <c r="F9592">
        <v>6.5404475043029306E-2</v>
      </c>
      <c r="G9592">
        <v>83</v>
      </c>
    </row>
    <row r="9593" spans="1:7" x14ac:dyDescent="0.25">
      <c r="A9593">
        <v>4093</v>
      </c>
      <c r="B9593" t="s">
        <v>605</v>
      </c>
      <c r="C9593" t="s">
        <v>575</v>
      </c>
      <c r="D9593" t="s">
        <v>8395</v>
      </c>
      <c r="E9593">
        <v>233800</v>
      </c>
      <c r="F9593">
        <v>3.43347639484979E-3</v>
      </c>
      <c r="G9593">
        <v>74</v>
      </c>
    </row>
    <row r="9594" spans="1:7" x14ac:dyDescent="0.25">
      <c r="A9594">
        <v>48455</v>
      </c>
      <c r="B9594" t="s">
        <v>4152</v>
      </c>
      <c r="C9594" t="s">
        <v>4633</v>
      </c>
      <c r="D9594" t="s">
        <v>8278</v>
      </c>
      <c r="E9594">
        <v>257200</v>
      </c>
      <c r="F9594">
        <v>1.10062893081761E-2</v>
      </c>
      <c r="G9594">
        <v>73</v>
      </c>
    </row>
    <row r="9595" spans="1:7" x14ac:dyDescent="0.25">
      <c r="A9595">
        <v>83619</v>
      </c>
      <c r="B9595" t="s">
        <v>2301</v>
      </c>
      <c r="C9595" t="s">
        <v>6625</v>
      </c>
      <c r="D9595" t="s">
        <v>1503</v>
      </c>
      <c r="E9595">
        <v>229200</v>
      </c>
      <c r="F9595">
        <v>9.2469018112488102E-2</v>
      </c>
      <c r="G9595">
        <v>69</v>
      </c>
    </row>
    <row r="9596" spans="1:7" x14ac:dyDescent="0.25">
      <c r="A9596">
        <v>49841</v>
      </c>
      <c r="B9596" t="s">
        <v>4935</v>
      </c>
      <c r="C9596" t="s">
        <v>4633</v>
      </c>
      <c r="D9596" t="s">
        <v>4937</v>
      </c>
      <c r="E9596">
        <v>97000</v>
      </c>
      <c r="F9596">
        <v>2.75423728813559E-2</v>
      </c>
      <c r="G9596">
        <v>64</v>
      </c>
    </row>
    <row r="9597" spans="1:7" x14ac:dyDescent="0.25">
      <c r="A9597">
        <v>49083</v>
      </c>
      <c r="B9597" t="s">
        <v>1390</v>
      </c>
      <c r="C9597" t="s">
        <v>4633</v>
      </c>
      <c r="D9597" t="s">
        <v>8339</v>
      </c>
      <c r="E9597">
        <v>234300</v>
      </c>
      <c r="F9597">
        <v>1.03492884864166E-2</v>
      </c>
      <c r="G9597">
        <v>74</v>
      </c>
    </row>
    <row r="9598" spans="1:7" x14ac:dyDescent="0.25">
      <c r="A9598">
        <v>17554</v>
      </c>
      <c r="B9598" t="s">
        <v>1815</v>
      </c>
      <c r="C9598" t="s">
        <v>1538</v>
      </c>
      <c r="D9598" t="s">
        <v>205</v>
      </c>
      <c r="E9598">
        <v>206000</v>
      </c>
      <c r="F9598">
        <v>5.8581706063720498E-2</v>
      </c>
      <c r="G9598">
        <v>69</v>
      </c>
    </row>
    <row r="9599" spans="1:7" x14ac:dyDescent="0.25">
      <c r="A9599">
        <v>35031</v>
      </c>
      <c r="B9599" t="s">
        <v>3575</v>
      </c>
      <c r="C9599" t="s">
        <v>3568</v>
      </c>
      <c r="D9599" t="s">
        <v>8299</v>
      </c>
      <c r="E9599">
        <v>119900</v>
      </c>
      <c r="F9599">
        <v>0.132200188857413</v>
      </c>
      <c r="G9599">
        <v>87</v>
      </c>
    </row>
    <row r="9600" spans="1:7" x14ac:dyDescent="0.25">
      <c r="A9600">
        <v>49031</v>
      </c>
      <c r="B9600" t="s">
        <v>4779</v>
      </c>
      <c r="C9600" t="s">
        <v>4633</v>
      </c>
      <c r="D9600" t="s">
        <v>8397</v>
      </c>
      <c r="E9600">
        <v>111500</v>
      </c>
      <c r="F9600">
        <v>0.16388308977035501</v>
      </c>
      <c r="G9600">
        <v>86</v>
      </c>
    </row>
    <row r="9601" spans="1:7" x14ac:dyDescent="0.25">
      <c r="A9601">
        <v>19095</v>
      </c>
      <c r="B9601" t="s">
        <v>341</v>
      </c>
      <c r="C9601" t="s">
        <v>1538</v>
      </c>
      <c r="D9601" t="s">
        <v>8293</v>
      </c>
      <c r="E9601">
        <v>291700</v>
      </c>
      <c r="F9601">
        <v>-6.4713896457765704E-3</v>
      </c>
      <c r="G9601">
        <v>73</v>
      </c>
    </row>
    <row r="9602" spans="1:7" x14ac:dyDescent="0.25">
      <c r="A9602">
        <v>55454</v>
      </c>
      <c r="B9602" t="s">
        <v>5342</v>
      </c>
      <c r="C9602" t="s">
        <v>5260</v>
      </c>
      <c r="D9602" t="s">
        <v>8314</v>
      </c>
      <c r="E9602">
        <v>169800</v>
      </c>
      <c r="F9602">
        <v>5.0742574257425697E-2</v>
      </c>
      <c r="G9602">
        <v>66</v>
      </c>
    </row>
    <row r="9603" spans="1:7" x14ac:dyDescent="0.25">
      <c r="A9603">
        <v>95436</v>
      </c>
      <c r="B9603" t="s">
        <v>7267</v>
      </c>
      <c r="C9603" t="s">
        <v>99</v>
      </c>
      <c r="D9603" t="s">
        <v>6847</v>
      </c>
      <c r="E9603">
        <v>547700</v>
      </c>
      <c r="F9603">
        <v>1.74623815716143E-2</v>
      </c>
      <c r="G9603">
        <v>55</v>
      </c>
    </row>
    <row r="9604" spans="1:7" x14ac:dyDescent="0.25">
      <c r="A9604">
        <v>90040</v>
      </c>
      <c r="B9604" t="s">
        <v>3086</v>
      </c>
      <c r="C9604" t="s">
        <v>99</v>
      </c>
      <c r="D9604" t="s">
        <v>8256</v>
      </c>
      <c r="E9604">
        <v>463700</v>
      </c>
      <c r="F9604">
        <v>4.8383450146959099E-2</v>
      </c>
      <c r="G9604">
        <v>63</v>
      </c>
    </row>
    <row r="9605" spans="1:7" x14ac:dyDescent="0.25">
      <c r="A9605">
        <v>6374</v>
      </c>
      <c r="B9605" t="s">
        <v>540</v>
      </c>
      <c r="C9605" t="s">
        <v>678</v>
      </c>
      <c r="D9605" t="s">
        <v>222</v>
      </c>
      <c r="E9605">
        <v>193000</v>
      </c>
      <c r="F9605">
        <v>0.11625216888374799</v>
      </c>
      <c r="G9605">
        <v>79</v>
      </c>
    </row>
    <row r="9606" spans="1:7" x14ac:dyDescent="0.25">
      <c r="A9606">
        <v>28762</v>
      </c>
      <c r="B9606" t="s">
        <v>8188</v>
      </c>
      <c r="C9606" t="s">
        <v>2564</v>
      </c>
      <c r="D9606" t="s">
        <v>394</v>
      </c>
      <c r="E9606">
        <v>151900</v>
      </c>
      <c r="F9606">
        <v>2.3584905660377398E-2</v>
      </c>
      <c r="G9606">
        <v>85</v>
      </c>
    </row>
    <row r="9607" spans="1:7" x14ac:dyDescent="0.25">
      <c r="A9607">
        <v>30535</v>
      </c>
      <c r="B9607" t="s">
        <v>3090</v>
      </c>
      <c r="C9607" t="s">
        <v>2990</v>
      </c>
      <c r="D9607" t="s">
        <v>3087</v>
      </c>
      <c r="E9607">
        <v>152500</v>
      </c>
      <c r="F9607">
        <v>0.105873821609862</v>
      </c>
      <c r="G9607">
        <v>74</v>
      </c>
    </row>
    <row r="9608" spans="1:7" x14ac:dyDescent="0.25">
      <c r="A9608">
        <v>55308</v>
      </c>
      <c r="B9608" t="s">
        <v>5309</v>
      </c>
      <c r="C9608" t="s">
        <v>5260</v>
      </c>
      <c r="D9608" t="s">
        <v>8314</v>
      </c>
      <c r="E9608">
        <v>261300</v>
      </c>
      <c r="F9608">
        <v>8.46824408468244E-2</v>
      </c>
      <c r="G9608">
        <v>67</v>
      </c>
    </row>
    <row r="9609" spans="1:7" x14ac:dyDescent="0.25">
      <c r="A9609">
        <v>96094</v>
      </c>
      <c r="B9609" t="s">
        <v>7359</v>
      </c>
      <c r="C9609" t="s">
        <v>99</v>
      </c>
      <c r="E9609">
        <v>207000</v>
      </c>
      <c r="F9609">
        <v>8.9473684210526302E-2</v>
      </c>
      <c r="G9609">
        <v>97.5</v>
      </c>
    </row>
    <row r="9610" spans="1:7" x14ac:dyDescent="0.25">
      <c r="A9610">
        <v>30288</v>
      </c>
      <c r="B9610" t="s">
        <v>3062</v>
      </c>
      <c r="C9610" t="s">
        <v>2990</v>
      </c>
      <c r="D9610" t="s">
        <v>8261</v>
      </c>
      <c r="E9610">
        <v>118200</v>
      </c>
      <c r="F9610">
        <v>9.9534883720930195E-2</v>
      </c>
      <c r="G9610">
        <v>62</v>
      </c>
    </row>
    <row r="9611" spans="1:7" x14ac:dyDescent="0.25">
      <c r="A9611">
        <v>75840</v>
      </c>
      <c r="B9611" t="s">
        <v>729</v>
      </c>
      <c r="C9611" t="s">
        <v>6396</v>
      </c>
      <c r="E9611">
        <v>120100</v>
      </c>
      <c r="F9611">
        <v>-2.2782750203417398E-2</v>
      </c>
      <c r="G9611">
        <v>0</v>
      </c>
    </row>
    <row r="9612" spans="1:7" x14ac:dyDescent="0.25">
      <c r="A9612">
        <v>31302</v>
      </c>
      <c r="B9612" t="s">
        <v>795</v>
      </c>
      <c r="C9612" t="s">
        <v>2990</v>
      </c>
      <c r="D9612" t="s">
        <v>3176</v>
      </c>
      <c r="E9612">
        <v>168700</v>
      </c>
      <c r="F9612">
        <v>8.2103912764592696E-2</v>
      </c>
      <c r="G9612">
        <v>91</v>
      </c>
    </row>
    <row r="9613" spans="1:7" x14ac:dyDescent="0.25">
      <c r="A9613">
        <v>29376</v>
      </c>
      <c r="B9613" t="s">
        <v>2913</v>
      </c>
      <c r="C9613" t="s">
        <v>2868</v>
      </c>
      <c r="D9613" t="s">
        <v>2901</v>
      </c>
      <c r="E9613">
        <v>166600</v>
      </c>
      <c r="F9613">
        <v>4.8458149779735699E-2</v>
      </c>
      <c r="G9613">
        <v>76</v>
      </c>
    </row>
    <row r="9614" spans="1:7" x14ac:dyDescent="0.25">
      <c r="A9614">
        <v>17320</v>
      </c>
      <c r="B9614" t="s">
        <v>1782</v>
      </c>
      <c r="C9614" t="s">
        <v>1538</v>
      </c>
      <c r="D9614" t="s">
        <v>8418</v>
      </c>
      <c r="E9614">
        <v>214800</v>
      </c>
      <c r="F9614">
        <v>3.2196059586737102E-2</v>
      </c>
      <c r="G9614">
        <v>84.5</v>
      </c>
    </row>
    <row r="9615" spans="1:7" x14ac:dyDescent="0.25">
      <c r="A9615">
        <v>32435</v>
      </c>
      <c r="B9615" t="s">
        <v>3269</v>
      </c>
      <c r="C9615" t="s">
        <v>3212</v>
      </c>
      <c r="D9615" t="s">
        <v>8382</v>
      </c>
      <c r="E9615">
        <v>123400</v>
      </c>
      <c r="F9615">
        <v>0.13732718894009199</v>
      </c>
      <c r="G9615">
        <v>120</v>
      </c>
    </row>
    <row r="9616" spans="1:7" x14ac:dyDescent="0.25">
      <c r="A9616">
        <v>56573</v>
      </c>
      <c r="B9616" t="s">
        <v>5446</v>
      </c>
      <c r="C9616" t="s">
        <v>5260</v>
      </c>
      <c r="D9616" t="s">
        <v>8451</v>
      </c>
      <c r="E9616">
        <v>208200</v>
      </c>
      <c r="F9616">
        <v>3.8922155688622798E-2</v>
      </c>
      <c r="G9616">
        <v>91</v>
      </c>
    </row>
    <row r="9617" spans="1:7" x14ac:dyDescent="0.25">
      <c r="A9617">
        <v>12018</v>
      </c>
      <c r="B9617" t="s">
        <v>7960</v>
      </c>
      <c r="C9617" t="s">
        <v>1075</v>
      </c>
      <c r="D9617" t="s">
        <v>8320</v>
      </c>
      <c r="E9617">
        <v>229800</v>
      </c>
      <c r="F9617">
        <v>5.6892778993435401E-3</v>
      </c>
      <c r="G9617">
        <v>98</v>
      </c>
    </row>
    <row r="9618" spans="1:7" x14ac:dyDescent="0.25">
      <c r="A9618">
        <v>31308</v>
      </c>
      <c r="B9618" t="s">
        <v>3168</v>
      </c>
      <c r="C9618" t="s">
        <v>2990</v>
      </c>
      <c r="D9618" t="s">
        <v>3176</v>
      </c>
      <c r="E9618">
        <v>167900</v>
      </c>
      <c r="F9618">
        <v>0.14764183185235799</v>
      </c>
      <c r="G9618">
        <v>88</v>
      </c>
    </row>
    <row r="9619" spans="1:7" x14ac:dyDescent="0.25">
      <c r="A9619">
        <v>19930</v>
      </c>
      <c r="B9619" t="s">
        <v>2049</v>
      </c>
      <c r="C9619" t="s">
        <v>2044</v>
      </c>
      <c r="D9619" t="s">
        <v>284</v>
      </c>
      <c r="E9619">
        <v>645600</v>
      </c>
      <c r="F9619">
        <v>-9.3601350314561904E-3</v>
      </c>
      <c r="G9619">
        <v>126</v>
      </c>
    </row>
    <row r="9620" spans="1:7" x14ac:dyDescent="0.25">
      <c r="A9620">
        <v>8884</v>
      </c>
      <c r="B9620" t="s">
        <v>1068</v>
      </c>
      <c r="C9620" t="s">
        <v>733</v>
      </c>
      <c r="D9620" t="s">
        <v>8250</v>
      </c>
      <c r="E9620">
        <v>321700</v>
      </c>
      <c r="F9620">
        <v>0.102845389098389</v>
      </c>
      <c r="G9620">
        <v>106</v>
      </c>
    </row>
    <row r="9621" spans="1:7" x14ac:dyDescent="0.25">
      <c r="A9621">
        <v>21797</v>
      </c>
      <c r="B9621" t="s">
        <v>2297</v>
      </c>
      <c r="C9621" t="s">
        <v>101</v>
      </c>
      <c r="D9621" t="s">
        <v>8267</v>
      </c>
      <c r="E9621">
        <v>521000</v>
      </c>
      <c r="F9621">
        <v>-3.4291010194624702E-2</v>
      </c>
      <c r="G9621">
        <v>76</v>
      </c>
    </row>
    <row r="9622" spans="1:7" x14ac:dyDescent="0.25">
      <c r="A9622">
        <v>55947</v>
      </c>
      <c r="B9622" t="s">
        <v>5377</v>
      </c>
      <c r="C9622" t="s">
        <v>5260</v>
      </c>
      <c r="D9622" t="s">
        <v>8323</v>
      </c>
      <c r="E9622">
        <v>216500</v>
      </c>
      <c r="F9622">
        <v>1.9303201506591299E-2</v>
      </c>
      <c r="G9622">
        <v>59</v>
      </c>
    </row>
    <row r="9623" spans="1:7" x14ac:dyDescent="0.25">
      <c r="A9623">
        <v>76084</v>
      </c>
      <c r="B9623" t="s">
        <v>6460</v>
      </c>
      <c r="C9623" t="s">
        <v>6396</v>
      </c>
      <c r="D9623" t="s">
        <v>8262</v>
      </c>
      <c r="E9623">
        <v>200800</v>
      </c>
      <c r="F9623">
        <v>5.8513442277279899E-2</v>
      </c>
      <c r="G9623">
        <v>57</v>
      </c>
    </row>
    <row r="9624" spans="1:7" x14ac:dyDescent="0.25">
      <c r="A9624">
        <v>47872</v>
      </c>
      <c r="B9624" t="s">
        <v>2159</v>
      </c>
      <c r="C9624" t="s">
        <v>4413</v>
      </c>
      <c r="E9624">
        <v>94200</v>
      </c>
      <c r="F9624">
        <v>9.5348837209302303E-2</v>
      </c>
      <c r="G9624">
        <v>0</v>
      </c>
    </row>
    <row r="9625" spans="1:7" x14ac:dyDescent="0.25">
      <c r="A9625">
        <v>91020</v>
      </c>
      <c r="B9625" t="s">
        <v>6914</v>
      </c>
      <c r="C9625" t="s">
        <v>99</v>
      </c>
      <c r="D9625" t="s">
        <v>8256</v>
      </c>
      <c r="E9625">
        <v>736800</v>
      </c>
      <c r="F9625">
        <v>3.8917089678510999E-2</v>
      </c>
      <c r="G9625">
        <v>54</v>
      </c>
    </row>
    <row r="9626" spans="1:7" x14ac:dyDescent="0.25">
      <c r="A9626">
        <v>12043</v>
      </c>
      <c r="B9626" t="s">
        <v>1244</v>
      </c>
      <c r="C9626" t="s">
        <v>1075</v>
      </c>
      <c r="D9626" t="s">
        <v>8320</v>
      </c>
      <c r="E9626">
        <v>155700</v>
      </c>
      <c r="F9626">
        <v>0.102691218130312</v>
      </c>
      <c r="G9626">
        <v>132</v>
      </c>
    </row>
    <row r="9627" spans="1:7" x14ac:dyDescent="0.25">
      <c r="A9627">
        <v>60401</v>
      </c>
      <c r="B9627" t="s">
        <v>5597</v>
      </c>
      <c r="C9627" t="s">
        <v>5519</v>
      </c>
      <c r="D9627" t="s">
        <v>8251</v>
      </c>
      <c r="E9627">
        <v>186800</v>
      </c>
      <c r="F9627">
        <v>2.8634361233480201E-2</v>
      </c>
      <c r="G9627">
        <v>82</v>
      </c>
    </row>
    <row r="9628" spans="1:7" x14ac:dyDescent="0.25">
      <c r="A9628">
        <v>74331</v>
      </c>
      <c r="B9628" t="s">
        <v>1425</v>
      </c>
      <c r="C9628" t="s">
        <v>6269</v>
      </c>
      <c r="E9628">
        <v>157100</v>
      </c>
      <c r="F9628">
        <v>3.5596572181937999E-2</v>
      </c>
      <c r="G9628">
        <v>114.5</v>
      </c>
    </row>
    <row r="9629" spans="1:7" x14ac:dyDescent="0.25">
      <c r="A9629">
        <v>1516</v>
      </c>
      <c r="B9629" t="s">
        <v>201</v>
      </c>
      <c r="C9629" t="s">
        <v>106</v>
      </c>
      <c r="D9629" t="s">
        <v>222</v>
      </c>
      <c r="E9629">
        <v>322400</v>
      </c>
      <c r="F9629">
        <v>-1.49709746410021E-2</v>
      </c>
      <c r="G9629">
        <v>74</v>
      </c>
    </row>
    <row r="9630" spans="1:7" x14ac:dyDescent="0.25">
      <c r="A9630">
        <v>23507</v>
      </c>
      <c r="B9630" t="s">
        <v>308</v>
      </c>
      <c r="C9630" t="s">
        <v>2066</v>
      </c>
      <c r="D9630" t="s">
        <v>8266</v>
      </c>
      <c r="E9630">
        <v>381400</v>
      </c>
      <c r="F9630">
        <v>-1.2939958592132501E-2</v>
      </c>
      <c r="G9630">
        <v>78</v>
      </c>
    </row>
    <row r="9631" spans="1:7" x14ac:dyDescent="0.25">
      <c r="A9631">
        <v>77371</v>
      </c>
      <c r="B9631" t="s">
        <v>8542</v>
      </c>
      <c r="C9631" t="s">
        <v>6396</v>
      </c>
      <c r="E9631">
        <v>102900</v>
      </c>
      <c r="F9631">
        <v>-9.7087378640776695E-4</v>
      </c>
      <c r="G9631">
        <v>0</v>
      </c>
    </row>
    <row r="9632" spans="1:7" x14ac:dyDescent="0.25">
      <c r="A9632">
        <v>8225</v>
      </c>
      <c r="B9632" t="s">
        <v>174</v>
      </c>
      <c r="C9632" t="s">
        <v>733</v>
      </c>
      <c r="D9632" t="s">
        <v>8369</v>
      </c>
      <c r="E9632">
        <v>195600</v>
      </c>
      <c r="F9632">
        <v>0.108843537414966</v>
      </c>
      <c r="G9632">
        <v>125.5</v>
      </c>
    </row>
    <row r="9633" spans="1:7" x14ac:dyDescent="0.25">
      <c r="A9633">
        <v>8848</v>
      </c>
      <c r="B9633" t="s">
        <v>204</v>
      </c>
      <c r="C9633" t="s">
        <v>733</v>
      </c>
      <c r="D9633" t="s">
        <v>8250</v>
      </c>
      <c r="E9633">
        <v>304200</v>
      </c>
      <c r="F9633">
        <v>4.3209876543209902E-2</v>
      </c>
      <c r="G9633">
        <v>112</v>
      </c>
    </row>
    <row r="9634" spans="1:7" x14ac:dyDescent="0.25">
      <c r="A9634">
        <v>56374</v>
      </c>
      <c r="B9634" t="s">
        <v>4793</v>
      </c>
      <c r="C9634" t="s">
        <v>5260</v>
      </c>
      <c r="D9634" t="s">
        <v>8404</v>
      </c>
      <c r="E9634">
        <v>203400</v>
      </c>
      <c r="F9634">
        <v>5.1706308169596697E-2</v>
      </c>
      <c r="G9634">
        <v>0</v>
      </c>
    </row>
    <row r="9635" spans="1:7" x14ac:dyDescent="0.25">
      <c r="A9635">
        <v>4002</v>
      </c>
      <c r="B9635" t="s">
        <v>581</v>
      </c>
      <c r="C9635" t="s">
        <v>575</v>
      </c>
      <c r="D9635" t="s">
        <v>8395</v>
      </c>
      <c r="E9635">
        <v>245100</v>
      </c>
      <c r="F9635">
        <v>6.4726324934839305E-2</v>
      </c>
      <c r="G9635">
        <v>74</v>
      </c>
    </row>
    <row r="9636" spans="1:7" x14ac:dyDescent="0.25">
      <c r="A9636">
        <v>55302</v>
      </c>
      <c r="B9636" t="s">
        <v>2319</v>
      </c>
      <c r="C9636" t="s">
        <v>5260</v>
      </c>
      <c r="D9636" t="s">
        <v>8314</v>
      </c>
      <c r="E9636">
        <v>239800</v>
      </c>
      <c r="F9636">
        <v>5.1293292415607199E-2</v>
      </c>
      <c r="G9636">
        <v>74</v>
      </c>
    </row>
    <row r="9637" spans="1:7" x14ac:dyDescent="0.25">
      <c r="A9637">
        <v>49404</v>
      </c>
      <c r="B9637" t="s">
        <v>4851</v>
      </c>
      <c r="C9637" t="s">
        <v>4633</v>
      </c>
      <c r="D9637" t="s">
        <v>8353</v>
      </c>
      <c r="E9637">
        <v>200000</v>
      </c>
      <c r="F9637">
        <v>0.17508813160987099</v>
      </c>
      <c r="G9637">
        <v>58</v>
      </c>
    </row>
    <row r="9638" spans="1:7" x14ac:dyDescent="0.25">
      <c r="A9638">
        <v>3755</v>
      </c>
      <c r="B9638" t="s">
        <v>536</v>
      </c>
      <c r="C9638" t="s">
        <v>444</v>
      </c>
      <c r="D9638" t="s">
        <v>8477</v>
      </c>
      <c r="E9638">
        <v>571600</v>
      </c>
      <c r="F9638">
        <v>3.00955127049919E-2</v>
      </c>
      <c r="G9638">
        <v>100.5</v>
      </c>
    </row>
    <row r="9639" spans="1:7" x14ac:dyDescent="0.25">
      <c r="A9639">
        <v>38059</v>
      </c>
      <c r="B9639" t="s">
        <v>3864</v>
      </c>
      <c r="C9639" t="s">
        <v>3692</v>
      </c>
      <c r="D9639" t="s">
        <v>3855</v>
      </c>
      <c r="E9639">
        <v>100100</v>
      </c>
      <c r="F9639">
        <v>0.18883610451306401</v>
      </c>
      <c r="G9639">
        <v>104</v>
      </c>
    </row>
    <row r="9640" spans="1:7" x14ac:dyDescent="0.25">
      <c r="A9640">
        <v>43764</v>
      </c>
      <c r="B9640" t="s">
        <v>9324</v>
      </c>
      <c r="C9640" t="s">
        <v>4080</v>
      </c>
      <c r="D9640" t="s">
        <v>2838</v>
      </c>
      <c r="E9640">
        <v>92500</v>
      </c>
      <c r="F9640">
        <v>6.44418872266974E-2</v>
      </c>
      <c r="G9640">
        <v>0</v>
      </c>
    </row>
    <row r="9641" spans="1:7" x14ac:dyDescent="0.25">
      <c r="A9641">
        <v>14068</v>
      </c>
      <c r="B9641" t="s">
        <v>108</v>
      </c>
      <c r="C9641" t="s">
        <v>1075</v>
      </c>
      <c r="D9641" t="s">
        <v>8302</v>
      </c>
      <c r="E9641">
        <v>293800</v>
      </c>
      <c r="F9641">
        <v>3.1963470319634701E-2</v>
      </c>
      <c r="G9641">
        <v>81</v>
      </c>
    </row>
    <row r="9642" spans="1:7" x14ac:dyDescent="0.25">
      <c r="A9642">
        <v>66749</v>
      </c>
      <c r="B9642" t="s">
        <v>5999</v>
      </c>
      <c r="C9642" t="s">
        <v>5958</v>
      </c>
      <c r="E9642">
        <v>65800</v>
      </c>
      <c r="F9642">
        <v>-8.6111111111111097E-2</v>
      </c>
      <c r="G9642">
        <v>0</v>
      </c>
    </row>
    <row r="9643" spans="1:7" x14ac:dyDescent="0.25">
      <c r="A9643">
        <v>28586</v>
      </c>
      <c r="B9643" t="s">
        <v>2804</v>
      </c>
      <c r="C9643" t="s">
        <v>2564</v>
      </c>
      <c r="D9643" t="s">
        <v>2801</v>
      </c>
      <c r="E9643">
        <v>87700</v>
      </c>
      <c r="F9643">
        <v>-5.6989247311828001E-2</v>
      </c>
      <c r="G9643">
        <v>101.5</v>
      </c>
    </row>
    <row r="9644" spans="1:7" x14ac:dyDescent="0.25">
      <c r="A9644">
        <v>35151</v>
      </c>
      <c r="B9644" t="s">
        <v>7887</v>
      </c>
      <c r="C9644" t="s">
        <v>3568</v>
      </c>
      <c r="D9644" t="s">
        <v>8424</v>
      </c>
      <c r="E9644">
        <v>125400</v>
      </c>
      <c r="F9644">
        <v>6.72340425531915E-2</v>
      </c>
      <c r="G9644">
        <v>90</v>
      </c>
    </row>
    <row r="9645" spans="1:7" x14ac:dyDescent="0.25">
      <c r="A9645">
        <v>65018</v>
      </c>
      <c r="B9645" t="s">
        <v>2097</v>
      </c>
      <c r="C9645" t="s">
        <v>5817</v>
      </c>
      <c r="D9645" t="s">
        <v>3817</v>
      </c>
      <c r="E9645">
        <v>129500</v>
      </c>
      <c r="F9645">
        <v>5.3702196908055298E-2</v>
      </c>
      <c r="G9645">
        <v>77.5</v>
      </c>
    </row>
    <row r="9646" spans="1:7" x14ac:dyDescent="0.25">
      <c r="A9646">
        <v>70760</v>
      </c>
      <c r="B9646" t="s">
        <v>6162</v>
      </c>
      <c r="C9646" t="s">
        <v>6091</v>
      </c>
      <c r="D9646" t="s">
        <v>6175</v>
      </c>
      <c r="E9646">
        <v>93300</v>
      </c>
      <c r="F9646">
        <v>2.8665931642778399E-2</v>
      </c>
      <c r="G9646">
        <v>80</v>
      </c>
    </row>
    <row r="9647" spans="1:7" x14ac:dyDescent="0.25">
      <c r="A9647">
        <v>67210</v>
      </c>
      <c r="B9647" t="s">
        <v>6031</v>
      </c>
      <c r="C9647" t="s">
        <v>5958</v>
      </c>
      <c r="D9647" t="s">
        <v>6031</v>
      </c>
      <c r="E9647">
        <v>147800</v>
      </c>
      <c r="F9647">
        <v>3.86507378777231E-2</v>
      </c>
      <c r="G9647">
        <v>60</v>
      </c>
    </row>
    <row r="9648" spans="1:7" x14ac:dyDescent="0.25">
      <c r="A9648">
        <v>39365</v>
      </c>
      <c r="B9648" t="s">
        <v>637</v>
      </c>
      <c r="C9648" t="s">
        <v>3932</v>
      </c>
      <c r="E9648">
        <v>111700</v>
      </c>
      <c r="F9648">
        <v>7.3006724303554302E-2</v>
      </c>
      <c r="G9648">
        <v>0</v>
      </c>
    </row>
    <row r="9649" spans="1:7" x14ac:dyDescent="0.25">
      <c r="A9649">
        <v>12198</v>
      </c>
      <c r="B9649" t="s">
        <v>1274</v>
      </c>
      <c r="C9649" t="s">
        <v>1075</v>
      </c>
      <c r="D9649" t="s">
        <v>8320</v>
      </c>
      <c r="E9649">
        <v>201200</v>
      </c>
      <c r="F9649">
        <v>2.0801623541349599E-2</v>
      </c>
      <c r="G9649">
        <v>98</v>
      </c>
    </row>
    <row r="9650" spans="1:7" x14ac:dyDescent="0.25">
      <c r="A9650">
        <v>36350</v>
      </c>
      <c r="B9650" t="s">
        <v>9202</v>
      </c>
      <c r="C9650" t="s">
        <v>3568</v>
      </c>
      <c r="D9650" t="s">
        <v>5949</v>
      </c>
      <c r="E9650">
        <v>125500</v>
      </c>
      <c r="F9650">
        <v>0.11853832442067699</v>
      </c>
      <c r="G9650">
        <v>0</v>
      </c>
    </row>
    <row r="9651" spans="1:7" x14ac:dyDescent="0.25">
      <c r="A9651">
        <v>43566</v>
      </c>
      <c r="B9651" t="s">
        <v>638</v>
      </c>
      <c r="C9651" t="s">
        <v>4080</v>
      </c>
      <c r="D9651" t="s">
        <v>4160</v>
      </c>
      <c r="E9651">
        <v>216100</v>
      </c>
      <c r="F9651">
        <v>0.119109269808389</v>
      </c>
      <c r="G9651">
        <v>69</v>
      </c>
    </row>
    <row r="9652" spans="1:7" x14ac:dyDescent="0.25">
      <c r="A9652">
        <v>59804</v>
      </c>
      <c r="B9652" t="s">
        <v>5507</v>
      </c>
      <c r="C9652" t="s">
        <v>5488</v>
      </c>
      <c r="D9652" t="s">
        <v>5507</v>
      </c>
      <c r="E9652">
        <v>357200</v>
      </c>
      <c r="F9652">
        <v>-1.18948824343015E-2</v>
      </c>
      <c r="G9652">
        <v>63</v>
      </c>
    </row>
    <row r="9653" spans="1:7" x14ac:dyDescent="0.25">
      <c r="A9653">
        <v>95971</v>
      </c>
      <c r="B9653" t="s">
        <v>325</v>
      </c>
      <c r="C9653" t="s">
        <v>99</v>
      </c>
      <c r="E9653">
        <v>238500</v>
      </c>
      <c r="F9653">
        <v>8.5077343039126493E-2</v>
      </c>
      <c r="G9653">
        <v>94</v>
      </c>
    </row>
    <row r="9654" spans="1:7" x14ac:dyDescent="0.25">
      <c r="A9654">
        <v>17345</v>
      </c>
      <c r="B9654" t="s">
        <v>280</v>
      </c>
      <c r="C9654" t="s">
        <v>1538</v>
      </c>
      <c r="D9654" t="s">
        <v>8310</v>
      </c>
      <c r="E9654">
        <v>153500</v>
      </c>
      <c r="F9654">
        <v>1.32013201320132E-2</v>
      </c>
      <c r="G9654">
        <v>78</v>
      </c>
    </row>
    <row r="9655" spans="1:7" x14ac:dyDescent="0.25">
      <c r="A9655">
        <v>67110</v>
      </c>
      <c r="B9655" t="s">
        <v>6025</v>
      </c>
      <c r="C9655" t="s">
        <v>5958</v>
      </c>
      <c r="D9655" t="s">
        <v>6031</v>
      </c>
      <c r="E9655">
        <v>145000</v>
      </c>
      <c r="F9655">
        <v>1.5406162464986E-2</v>
      </c>
      <c r="G9655">
        <v>61</v>
      </c>
    </row>
    <row r="9656" spans="1:7" x14ac:dyDescent="0.25">
      <c r="A9656">
        <v>6471</v>
      </c>
      <c r="B9656" t="s">
        <v>711</v>
      </c>
      <c r="C9656" t="s">
        <v>678</v>
      </c>
      <c r="D9656" t="s">
        <v>8313</v>
      </c>
      <c r="E9656">
        <v>256100</v>
      </c>
      <c r="F9656">
        <v>3.9200313602508804E-3</v>
      </c>
      <c r="G9656">
        <v>91</v>
      </c>
    </row>
    <row r="9657" spans="1:7" x14ac:dyDescent="0.25">
      <c r="A9657">
        <v>13856</v>
      </c>
      <c r="B9657" t="s">
        <v>4047</v>
      </c>
      <c r="C9657" t="s">
        <v>1075</v>
      </c>
      <c r="E9657">
        <v>114000</v>
      </c>
      <c r="F9657">
        <v>-3.3898305084745797E-2</v>
      </c>
      <c r="G9657">
        <v>0</v>
      </c>
    </row>
    <row r="9658" spans="1:7" x14ac:dyDescent="0.25">
      <c r="A9658">
        <v>49727</v>
      </c>
      <c r="B9658" t="s">
        <v>4911</v>
      </c>
      <c r="C9658" t="s">
        <v>4633</v>
      </c>
      <c r="E9658">
        <v>134800</v>
      </c>
      <c r="F9658">
        <v>8.6220789685737306E-2</v>
      </c>
      <c r="G9658">
        <v>93</v>
      </c>
    </row>
    <row r="9659" spans="1:7" x14ac:dyDescent="0.25">
      <c r="A9659">
        <v>52233</v>
      </c>
      <c r="B9659" t="s">
        <v>5019</v>
      </c>
      <c r="C9659" t="s">
        <v>4942</v>
      </c>
      <c r="D9659" t="s">
        <v>5031</v>
      </c>
      <c r="E9659">
        <v>155200</v>
      </c>
      <c r="F9659">
        <v>5.1490514905149103E-2</v>
      </c>
      <c r="G9659">
        <v>60</v>
      </c>
    </row>
    <row r="9660" spans="1:7" x14ac:dyDescent="0.25">
      <c r="A9660">
        <v>94710</v>
      </c>
      <c r="B9660" t="s">
        <v>1029</v>
      </c>
      <c r="C9660" t="s">
        <v>99</v>
      </c>
      <c r="D9660" t="s">
        <v>8253</v>
      </c>
      <c r="E9660">
        <v>950900</v>
      </c>
      <c r="F9660">
        <v>5.64381735362737E-2</v>
      </c>
      <c r="G9660">
        <v>38.5</v>
      </c>
    </row>
    <row r="9661" spans="1:7" x14ac:dyDescent="0.25">
      <c r="A9661">
        <v>15367</v>
      </c>
      <c r="B9661" t="s">
        <v>1603</v>
      </c>
      <c r="C9661" t="s">
        <v>1538</v>
      </c>
      <c r="D9661" t="s">
        <v>1587</v>
      </c>
      <c r="E9661">
        <v>410600</v>
      </c>
      <c r="F9661">
        <v>6.0981912144702798E-2</v>
      </c>
      <c r="G9661">
        <v>85</v>
      </c>
    </row>
    <row r="9662" spans="1:7" x14ac:dyDescent="0.25">
      <c r="A9662">
        <v>13340</v>
      </c>
      <c r="B9662" t="s">
        <v>1408</v>
      </c>
      <c r="C9662" t="s">
        <v>1075</v>
      </c>
      <c r="D9662" t="s">
        <v>8366</v>
      </c>
      <c r="E9662">
        <v>118700</v>
      </c>
      <c r="F9662">
        <v>0.100092678405931</v>
      </c>
      <c r="G9662">
        <v>125.5</v>
      </c>
    </row>
    <row r="9663" spans="1:7" x14ac:dyDescent="0.25">
      <c r="A9663">
        <v>94572</v>
      </c>
      <c r="B9663" t="s">
        <v>9411</v>
      </c>
      <c r="C9663" t="s">
        <v>99</v>
      </c>
      <c r="D9663" t="s">
        <v>8253</v>
      </c>
      <c r="E9663">
        <v>554000</v>
      </c>
      <c r="F9663">
        <v>-6.0997488338715503E-3</v>
      </c>
      <c r="G9663">
        <v>0</v>
      </c>
    </row>
    <row r="9664" spans="1:7" x14ac:dyDescent="0.25">
      <c r="A9664">
        <v>78725</v>
      </c>
      <c r="B9664" t="s">
        <v>5369</v>
      </c>
      <c r="C9664" t="s">
        <v>6396</v>
      </c>
      <c r="D9664" t="s">
        <v>8254</v>
      </c>
      <c r="E9664">
        <v>204400</v>
      </c>
      <c r="F9664">
        <v>7.2965879265091904E-2</v>
      </c>
      <c r="G9664">
        <v>59</v>
      </c>
    </row>
    <row r="9665" spans="1:7" x14ac:dyDescent="0.25">
      <c r="A9665">
        <v>78733</v>
      </c>
      <c r="B9665" t="s">
        <v>5369</v>
      </c>
      <c r="C9665" t="s">
        <v>6396</v>
      </c>
      <c r="D9665" t="s">
        <v>8254</v>
      </c>
      <c r="E9665">
        <v>656700</v>
      </c>
      <c r="F9665">
        <v>6.7631279466753402E-2</v>
      </c>
      <c r="G9665">
        <v>59</v>
      </c>
    </row>
    <row r="9666" spans="1:7" x14ac:dyDescent="0.25">
      <c r="A9666">
        <v>16150</v>
      </c>
      <c r="B9666" t="s">
        <v>1683</v>
      </c>
      <c r="C9666" t="s">
        <v>1538</v>
      </c>
      <c r="D9666" t="s">
        <v>8379</v>
      </c>
      <c r="E9666">
        <v>90300</v>
      </c>
      <c r="F9666">
        <v>4.6349942062572397E-2</v>
      </c>
      <c r="G9666">
        <v>97</v>
      </c>
    </row>
    <row r="9667" spans="1:7" x14ac:dyDescent="0.25">
      <c r="A9667">
        <v>38544</v>
      </c>
      <c r="B9667" t="s">
        <v>3917</v>
      </c>
      <c r="C9667" t="s">
        <v>3692</v>
      </c>
      <c r="D9667" t="s">
        <v>3914</v>
      </c>
      <c r="E9667">
        <v>143400</v>
      </c>
      <c r="F9667">
        <v>3.4632034632034597E-2</v>
      </c>
      <c r="G9667">
        <v>80</v>
      </c>
    </row>
    <row r="9668" spans="1:7" x14ac:dyDescent="0.25">
      <c r="A9668">
        <v>76704</v>
      </c>
      <c r="B9668" t="s">
        <v>3037</v>
      </c>
      <c r="C9668" t="s">
        <v>6396</v>
      </c>
      <c r="D9668" t="s">
        <v>3037</v>
      </c>
      <c r="E9668">
        <v>62900</v>
      </c>
      <c r="F9668">
        <v>-2.0249221183800601E-2</v>
      </c>
      <c r="G9668">
        <v>63</v>
      </c>
    </row>
    <row r="9669" spans="1:7" x14ac:dyDescent="0.25">
      <c r="A9669">
        <v>28040</v>
      </c>
      <c r="B9669" t="s">
        <v>2694</v>
      </c>
      <c r="C9669" t="s">
        <v>2564</v>
      </c>
      <c r="D9669" t="s">
        <v>2695</v>
      </c>
      <c r="E9669">
        <v>109400</v>
      </c>
      <c r="F9669">
        <v>4.3893129770992398E-2</v>
      </c>
      <c r="G9669">
        <v>99</v>
      </c>
    </row>
    <row r="9670" spans="1:7" x14ac:dyDescent="0.25">
      <c r="A9670">
        <v>76634</v>
      </c>
      <c r="B9670" t="s">
        <v>740</v>
      </c>
      <c r="C9670" t="s">
        <v>6396</v>
      </c>
      <c r="E9670">
        <v>129000</v>
      </c>
      <c r="F9670">
        <v>3.6144578313252997E-2</v>
      </c>
      <c r="G9670">
        <v>0</v>
      </c>
    </row>
    <row r="9671" spans="1:7" x14ac:dyDescent="0.25">
      <c r="A9671">
        <v>43515</v>
      </c>
      <c r="B9671" t="s">
        <v>4145</v>
      </c>
      <c r="C9671" t="s">
        <v>4080</v>
      </c>
      <c r="D9671" t="s">
        <v>4160</v>
      </c>
      <c r="E9671">
        <v>133500</v>
      </c>
      <c r="F9671">
        <v>5.4502369668246398E-2</v>
      </c>
      <c r="G9671">
        <v>66</v>
      </c>
    </row>
    <row r="9672" spans="1:7" x14ac:dyDescent="0.25">
      <c r="A9672">
        <v>28431</v>
      </c>
      <c r="B9672" t="s">
        <v>2769</v>
      </c>
      <c r="C9672" t="s">
        <v>2564</v>
      </c>
      <c r="E9672">
        <v>91600</v>
      </c>
      <c r="F9672">
        <v>8.7885985748218501E-2</v>
      </c>
      <c r="G9672">
        <v>0</v>
      </c>
    </row>
    <row r="9673" spans="1:7" x14ac:dyDescent="0.25">
      <c r="A9673">
        <v>61061</v>
      </c>
      <c r="B9673" t="s">
        <v>4161</v>
      </c>
      <c r="C9673" t="s">
        <v>5519</v>
      </c>
      <c r="D9673" t="s">
        <v>8481</v>
      </c>
      <c r="E9673">
        <v>120500</v>
      </c>
      <c r="F9673">
        <v>0.13679245283018901</v>
      </c>
      <c r="G9673">
        <v>77.5</v>
      </c>
    </row>
    <row r="9674" spans="1:7" x14ac:dyDescent="0.25">
      <c r="A9674">
        <v>11565</v>
      </c>
      <c r="B9674" t="s">
        <v>1157</v>
      </c>
      <c r="C9674" t="s">
        <v>1075</v>
      </c>
      <c r="D9674" t="s">
        <v>8250</v>
      </c>
      <c r="E9674">
        <v>526100</v>
      </c>
      <c r="F9674">
        <v>3.4611602753195699E-2</v>
      </c>
      <c r="G9674">
        <v>134</v>
      </c>
    </row>
    <row r="9675" spans="1:7" x14ac:dyDescent="0.25">
      <c r="A9675">
        <v>47429</v>
      </c>
      <c r="B9675" t="s">
        <v>4581</v>
      </c>
      <c r="C9675" t="s">
        <v>4413</v>
      </c>
      <c r="D9675" t="s">
        <v>4578</v>
      </c>
      <c r="E9675">
        <v>167700</v>
      </c>
      <c r="F9675">
        <v>0.120240480961924</v>
      </c>
      <c r="G9675">
        <v>65</v>
      </c>
    </row>
    <row r="9676" spans="1:7" x14ac:dyDescent="0.25">
      <c r="A9676">
        <v>19333</v>
      </c>
      <c r="B9676" t="s">
        <v>1988</v>
      </c>
      <c r="C9676" t="s">
        <v>1538</v>
      </c>
      <c r="D9676" t="s">
        <v>8293</v>
      </c>
      <c r="E9676">
        <v>541800</v>
      </c>
      <c r="F9676">
        <v>1.4787430683918701E-3</v>
      </c>
      <c r="G9676">
        <v>90</v>
      </c>
    </row>
    <row r="9677" spans="1:7" x14ac:dyDescent="0.25">
      <c r="A9677">
        <v>16438</v>
      </c>
      <c r="B9677" t="s">
        <v>1708</v>
      </c>
      <c r="C9677" t="s">
        <v>1538</v>
      </c>
      <c r="D9677" t="s">
        <v>1698</v>
      </c>
      <c r="E9677">
        <v>83400</v>
      </c>
      <c r="F9677">
        <v>-3.0232558139534901E-2</v>
      </c>
      <c r="G9677">
        <v>102</v>
      </c>
    </row>
    <row r="9678" spans="1:7" x14ac:dyDescent="0.25">
      <c r="A9678">
        <v>17032</v>
      </c>
      <c r="B9678" t="s">
        <v>336</v>
      </c>
      <c r="C9678" t="s">
        <v>1538</v>
      </c>
      <c r="D9678" t="s">
        <v>8364</v>
      </c>
      <c r="E9678">
        <v>180100</v>
      </c>
      <c r="F9678">
        <v>4.2245370370370398E-2</v>
      </c>
      <c r="G9678">
        <v>74.5</v>
      </c>
    </row>
    <row r="9679" spans="1:7" x14ac:dyDescent="0.25">
      <c r="A9679">
        <v>8850</v>
      </c>
      <c r="B9679" t="s">
        <v>1058</v>
      </c>
      <c r="C9679" t="s">
        <v>733</v>
      </c>
      <c r="D9679" t="s">
        <v>8250</v>
      </c>
      <c r="E9679">
        <v>335400</v>
      </c>
      <c r="F9679">
        <v>-2.9806259314455998E-4</v>
      </c>
      <c r="G9679">
        <v>106</v>
      </c>
    </row>
    <row r="9680" spans="1:7" x14ac:dyDescent="0.25">
      <c r="A9680">
        <v>24013</v>
      </c>
      <c r="B9680" t="s">
        <v>2435</v>
      </c>
      <c r="C9680" t="s">
        <v>2066</v>
      </c>
      <c r="D9680" t="s">
        <v>2435</v>
      </c>
      <c r="E9680">
        <v>60000</v>
      </c>
      <c r="F9680">
        <v>-0.12280701754386</v>
      </c>
      <c r="G9680">
        <v>77</v>
      </c>
    </row>
    <row r="9681" spans="1:7" x14ac:dyDescent="0.25">
      <c r="A9681">
        <v>92359</v>
      </c>
      <c r="B9681" t="s">
        <v>3638</v>
      </c>
      <c r="C9681" t="s">
        <v>99</v>
      </c>
      <c r="D9681" t="s">
        <v>8282</v>
      </c>
      <c r="E9681">
        <v>336000</v>
      </c>
      <c r="F9681">
        <v>1.8181818181818198E-2</v>
      </c>
      <c r="G9681">
        <v>71</v>
      </c>
    </row>
    <row r="9682" spans="1:7" x14ac:dyDescent="0.25">
      <c r="A9682">
        <v>21619</v>
      </c>
      <c r="B9682" t="s">
        <v>114</v>
      </c>
      <c r="C9682" t="s">
        <v>101</v>
      </c>
      <c r="D9682" t="s">
        <v>8267</v>
      </c>
      <c r="E9682">
        <v>319100</v>
      </c>
      <c r="F9682">
        <v>4.6229508196721301E-2</v>
      </c>
      <c r="G9682">
        <v>84.5</v>
      </c>
    </row>
    <row r="9683" spans="1:7" x14ac:dyDescent="0.25">
      <c r="A9683">
        <v>54153</v>
      </c>
      <c r="B9683" t="s">
        <v>5175</v>
      </c>
      <c r="C9683" t="s">
        <v>5049</v>
      </c>
      <c r="D9683" t="s">
        <v>5190</v>
      </c>
      <c r="E9683">
        <v>110800</v>
      </c>
      <c r="F9683">
        <v>5.5238095238095197E-2</v>
      </c>
      <c r="G9683">
        <v>72.5</v>
      </c>
    </row>
    <row r="9684" spans="1:7" x14ac:dyDescent="0.25">
      <c r="A9684">
        <v>21851</v>
      </c>
      <c r="B9684" t="s">
        <v>2306</v>
      </c>
      <c r="C9684" t="s">
        <v>101</v>
      </c>
      <c r="D9684" t="s">
        <v>284</v>
      </c>
      <c r="E9684">
        <v>120500</v>
      </c>
      <c r="F9684">
        <v>3.3447684391080597E-2</v>
      </c>
      <c r="G9684">
        <v>129</v>
      </c>
    </row>
    <row r="9685" spans="1:7" x14ac:dyDescent="0.25">
      <c r="A9685">
        <v>1949</v>
      </c>
      <c r="B9685" t="s">
        <v>282</v>
      </c>
      <c r="C9685" t="s">
        <v>106</v>
      </c>
      <c r="D9685" t="s">
        <v>8271</v>
      </c>
      <c r="E9685">
        <v>568000</v>
      </c>
      <c r="F9685">
        <v>5.1318350734383296E-3</v>
      </c>
      <c r="G9685">
        <v>70</v>
      </c>
    </row>
    <row r="9686" spans="1:7" x14ac:dyDescent="0.25">
      <c r="A9686">
        <v>3901</v>
      </c>
      <c r="B9686" t="s">
        <v>574</v>
      </c>
      <c r="C9686" t="s">
        <v>575</v>
      </c>
      <c r="D9686" t="s">
        <v>8395</v>
      </c>
      <c r="E9686">
        <v>262800</v>
      </c>
      <c r="F9686">
        <v>6.7424857839155194E-2</v>
      </c>
      <c r="G9686">
        <v>74</v>
      </c>
    </row>
    <row r="9687" spans="1:7" x14ac:dyDescent="0.25">
      <c r="A9687">
        <v>56320</v>
      </c>
      <c r="B9687" t="s">
        <v>4046</v>
      </c>
      <c r="C9687" t="s">
        <v>5260</v>
      </c>
      <c r="D9687" t="s">
        <v>8404</v>
      </c>
      <c r="E9687">
        <v>231700</v>
      </c>
      <c r="F9687">
        <v>1.5337423312883401E-2</v>
      </c>
      <c r="G9687">
        <v>0</v>
      </c>
    </row>
    <row r="9688" spans="1:7" x14ac:dyDescent="0.25">
      <c r="A9688">
        <v>8869</v>
      </c>
      <c r="B9688" t="s">
        <v>1052</v>
      </c>
      <c r="C9688" t="s">
        <v>733</v>
      </c>
      <c r="D9688" t="s">
        <v>8250</v>
      </c>
      <c r="E9688">
        <v>334600</v>
      </c>
      <c r="F9688">
        <v>6.9214565151971101E-3</v>
      </c>
      <c r="G9688">
        <v>99</v>
      </c>
    </row>
    <row r="9689" spans="1:7" x14ac:dyDescent="0.25">
      <c r="A9689">
        <v>75789</v>
      </c>
      <c r="B9689" t="s">
        <v>8543</v>
      </c>
      <c r="C9689" t="s">
        <v>6396</v>
      </c>
      <c r="D9689" t="s">
        <v>6441</v>
      </c>
      <c r="E9689">
        <v>144300</v>
      </c>
      <c r="F9689">
        <v>2.6315789473684199E-2</v>
      </c>
      <c r="G9689">
        <v>0</v>
      </c>
    </row>
    <row r="9690" spans="1:7" x14ac:dyDescent="0.25">
      <c r="A9690">
        <v>88345</v>
      </c>
      <c r="B9690" t="s">
        <v>6845</v>
      </c>
      <c r="C9690" t="s">
        <v>6816</v>
      </c>
      <c r="D9690" t="s">
        <v>6845</v>
      </c>
      <c r="E9690">
        <v>204600</v>
      </c>
      <c r="F9690">
        <v>9.7050938337801596E-2</v>
      </c>
      <c r="G9690">
        <v>79</v>
      </c>
    </row>
    <row r="9691" spans="1:7" x14ac:dyDescent="0.25">
      <c r="A9691">
        <v>14032</v>
      </c>
      <c r="B9691" t="s">
        <v>1448</v>
      </c>
      <c r="C9691" t="s">
        <v>1075</v>
      </c>
      <c r="D9691" t="s">
        <v>8302</v>
      </c>
      <c r="E9691">
        <v>373300</v>
      </c>
      <c r="F9691">
        <v>3.3785654943229E-2</v>
      </c>
      <c r="G9691">
        <v>91</v>
      </c>
    </row>
    <row r="9692" spans="1:7" x14ac:dyDescent="0.25">
      <c r="A9692">
        <v>62707</v>
      </c>
      <c r="B9692" t="s">
        <v>144</v>
      </c>
      <c r="C9692" t="s">
        <v>5519</v>
      </c>
      <c r="D9692" t="s">
        <v>144</v>
      </c>
      <c r="E9692">
        <v>132200</v>
      </c>
      <c r="F9692">
        <v>8.7171052631578899E-2</v>
      </c>
      <c r="G9692">
        <v>79.5</v>
      </c>
    </row>
    <row r="9693" spans="1:7" x14ac:dyDescent="0.25">
      <c r="A9693">
        <v>82201</v>
      </c>
      <c r="B9693" t="s">
        <v>6608</v>
      </c>
      <c r="C9693" t="s">
        <v>6604</v>
      </c>
      <c r="E9693">
        <v>202800</v>
      </c>
      <c r="F9693">
        <v>5.1321928460342101E-2</v>
      </c>
      <c r="G9693">
        <v>0</v>
      </c>
    </row>
    <row r="9694" spans="1:7" x14ac:dyDescent="0.25">
      <c r="A9694">
        <v>7421</v>
      </c>
      <c r="B9694" t="s">
        <v>802</v>
      </c>
      <c r="C9694" t="s">
        <v>733</v>
      </c>
      <c r="D9694" t="s">
        <v>8250</v>
      </c>
      <c r="E9694">
        <v>253500</v>
      </c>
      <c r="F9694">
        <v>4.4499381953028397E-2</v>
      </c>
      <c r="G9694">
        <v>136</v>
      </c>
    </row>
    <row r="9695" spans="1:7" x14ac:dyDescent="0.25">
      <c r="A9695">
        <v>32820</v>
      </c>
      <c r="B9695" t="s">
        <v>3329</v>
      </c>
      <c r="C9695" t="s">
        <v>3212</v>
      </c>
      <c r="D9695" t="s">
        <v>8272</v>
      </c>
      <c r="E9695">
        <v>317900</v>
      </c>
      <c r="F9695">
        <v>4.5379809273265397E-2</v>
      </c>
      <c r="G9695">
        <v>81</v>
      </c>
    </row>
    <row r="9696" spans="1:7" x14ac:dyDescent="0.25">
      <c r="A9696">
        <v>81144</v>
      </c>
      <c r="B9696" t="s">
        <v>9203</v>
      </c>
      <c r="C9696" t="s">
        <v>6509</v>
      </c>
      <c r="E9696">
        <v>141000</v>
      </c>
      <c r="F9696">
        <v>2.9948867786705601E-2</v>
      </c>
      <c r="G9696">
        <v>125</v>
      </c>
    </row>
    <row r="9697" spans="1:7" x14ac:dyDescent="0.25">
      <c r="A9697">
        <v>11933</v>
      </c>
      <c r="B9697" t="s">
        <v>7958</v>
      </c>
      <c r="C9697" t="s">
        <v>1075</v>
      </c>
      <c r="D9697" t="s">
        <v>8250</v>
      </c>
      <c r="E9697">
        <v>417900</v>
      </c>
      <c r="F9697">
        <v>7.0989236289082505E-2</v>
      </c>
      <c r="G9697">
        <v>111</v>
      </c>
    </row>
    <row r="9698" spans="1:7" x14ac:dyDescent="0.25">
      <c r="A9698">
        <v>30002</v>
      </c>
      <c r="B9698" t="s">
        <v>2989</v>
      </c>
      <c r="C9698" t="s">
        <v>2990</v>
      </c>
      <c r="D9698" t="s">
        <v>8261</v>
      </c>
      <c r="E9698">
        <v>387100</v>
      </c>
      <c r="F9698">
        <v>8.7665074459117698E-2</v>
      </c>
      <c r="G9698">
        <v>62</v>
      </c>
    </row>
    <row r="9699" spans="1:7" x14ac:dyDescent="0.25">
      <c r="A9699">
        <v>63070</v>
      </c>
      <c r="B9699" t="s">
        <v>5834</v>
      </c>
      <c r="C9699" t="s">
        <v>5817</v>
      </c>
      <c r="D9699" t="s">
        <v>8263</v>
      </c>
      <c r="E9699">
        <v>160900</v>
      </c>
      <c r="F9699">
        <v>0.116585704371964</v>
      </c>
      <c r="G9699">
        <v>66</v>
      </c>
    </row>
    <row r="9700" spans="1:7" x14ac:dyDescent="0.25">
      <c r="A9700">
        <v>55045</v>
      </c>
      <c r="B9700" t="s">
        <v>5277</v>
      </c>
      <c r="C9700" t="s">
        <v>5260</v>
      </c>
      <c r="D9700" t="s">
        <v>8314</v>
      </c>
      <c r="E9700">
        <v>256000</v>
      </c>
      <c r="F9700">
        <v>5.5234954657873002E-2</v>
      </c>
      <c r="G9700">
        <v>63</v>
      </c>
    </row>
    <row r="9701" spans="1:7" x14ac:dyDescent="0.25">
      <c r="A9701">
        <v>65240</v>
      </c>
      <c r="B9701" t="s">
        <v>5921</v>
      </c>
      <c r="C9701" t="s">
        <v>5817</v>
      </c>
      <c r="D9701" t="s">
        <v>1800</v>
      </c>
      <c r="E9701">
        <v>134900</v>
      </c>
      <c r="F9701">
        <v>4.16988416988417E-2</v>
      </c>
      <c r="G9701">
        <v>79</v>
      </c>
    </row>
    <row r="9702" spans="1:7" x14ac:dyDescent="0.25">
      <c r="A9702">
        <v>98236</v>
      </c>
      <c r="B9702" t="s">
        <v>200</v>
      </c>
      <c r="C9702" t="s">
        <v>7521</v>
      </c>
      <c r="D9702" t="s">
        <v>4133</v>
      </c>
      <c r="E9702">
        <v>481100</v>
      </c>
      <c r="F9702">
        <v>7.1969696969697003E-2</v>
      </c>
      <c r="G9702">
        <v>65</v>
      </c>
    </row>
    <row r="9703" spans="1:7" x14ac:dyDescent="0.25">
      <c r="A9703">
        <v>78834</v>
      </c>
      <c r="B9703" t="s">
        <v>8544</v>
      </c>
      <c r="C9703" t="s">
        <v>6396</v>
      </c>
      <c r="E9703">
        <v>93200</v>
      </c>
      <c r="F9703">
        <v>4.4843049327354299E-2</v>
      </c>
      <c r="G9703">
        <v>0</v>
      </c>
    </row>
    <row r="9704" spans="1:7" x14ac:dyDescent="0.25">
      <c r="A9704">
        <v>78722</v>
      </c>
      <c r="B9704" t="s">
        <v>5369</v>
      </c>
      <c r="C9704" t="s">
        <v>6396</v>
      </c>
      <c r="D9704" t="s">
        <v>8254</v>
      </c>
      <c r="E9704">
        <v>438200</v>
      </c>
      <c r="F9704">
        <v>2.6710402999062799E-2</v>
      </c>
      <c r="G9704">
        <v>59</v>
      </c>
    </row>
    <row r="9705" spans="1:7" x14ac:dyDescent="0.25">
      <c r="A9705">
        <v>72751</v>
      </c>
      <c r="B9705" t="s">
        <v>6256</v>
      </c>
      <c r="C9705" t="s">
        <v>6206</v>
      </c>
      <c r="D9705" t="s">
        <v>8340</v>
      </c>
      <c r="E9705">
        <v>157900</v>
      </c>
      <c r="F9705">
        <v>7.4149659863945602E-2</v>
      </c>
      <c r="G9705">
        <v>71</v>
      </c>
    </row>
    <row r="9706" spans="1:7" x14ac:dyDescent="0.25">
      <c r="A9706">
        <v>20736</v>
      </c>
      <c r="B9706" t="s">
        <v>2128</v>
      </c>
      <c r="C9706" t="s">
        <v>101</v>
      </c>
      <c r="D9706" t="s">
        <v>8259</v>
      </c>
      <c r="E9706">
        <v>441800</v>
      </c>
      <c r="F9706">
        <v>1.9381633594831599E-2</v>
      </c>
      <c r="G9706">
        <v>105</v>
      </c>
    </row>
    <row r="9707" spans="1:7" x14ac:dyDescent="0.25">
      <c r="A9707">
        <v>39556</v>
      </c>
      <c r="B9707" t="s">
        <v>3995</v>
      </c>
      <c r="C9707" t="s">
        <v>3932</v>
      </c>
      <c r="D9707" t="s">
        <v>8328</v>
      </c>
      <c r="E9707">
        <v>143200</v>
      </c>
      <c r="F9707">
        <v>1.4883061658398301E-2</v>
      </c>
      <c r="G9707">
        <v>71</v>
      </c>
    </row>
    <row r="9708" spans="1:7" x14ac:dyDescent="0.25">
      <c r="A9708">
        <v>77864</v>
      </c>
      <c r="B9708" t="s">
        <v>3765</v>
      </c>
      <c r="C9708" t="s">
        <v>6396</v>
      </c>
      <c r="E9708">
        <v>107000</v>
      </c>
      <c r="F9708">
        <v>4.5943304007820103E-2</v>
      </c>
      <c r="G9708">
        <v>0</v>
      </c>
    </row>
    <row r="9709" spans="1:7" x14ac:dyDescent="0.25">
      <c r="A9709">
        <v>35952</v>
      </c>
      <c r="B9709" t="s">
        <v>8545</v>
      </c>
      <c r="C9709" t="s">
        <v>3568</v>
      </c>
      <c r="D9709" t="s">
        <v>8299</v>
      </c>
      <c r="E9709">
        <v>110600</v>
      </c>
      <c r="F9709">
        <v>9.0729783037475406E-2</v>
      </c>
      <c r="G9709">
        <v>0</v>
      </c>
    </row>
    <row r="9710" spans="1:7" x14ac:dyDescent="0.25">
      <c r="A9710">
        <v>93622</v>
      </c>
      <c r="B9710" t="s">
        <v>7135</v>
      </c>
      <c r="C9710" t="s">
        <v>99</v>
      </c>
      <c r="D9710" t="s">
        <v>4174</v>
      </c>
      <c r="E9710">
        <v>186600</v>
      </c>
      <c r="F9710">
        <v>7.6124567474048402E-2</v>
      </c>
      <c r="G9710">
        <v>58</v>
      </c>
    </row>
    <row r="9711" spans="1:7" x14ac:dyDescent="0.25">
      <c r="A9711">
        <v>62557</v>
      </c>
      <c r="B9711" t="s">
        <v>8546</v>
      </c>
      <c r="C9711" t="s">
        <v>5519</v>
      </c>
      <c r="D9711" t="s">
        <v>8474</v>
      </c>
      <c r="E9711">
        <v>61900</v>
      </c>
      <c r="F9711">
        <v>1.30932896890344E-2</v>
      </c>
      <c r="G9711">
        <v>0</v>
      </c>
    </row>
    <row r="9712" spans="1:7" x14ac:dyDescent="0.25">
      <c r="A9712">
        <v>75210</v>
      </c>
      <c r="B9712" t="s">
        <v>2692</v>
      </c>
      <c r="C9712" t="s">
        <v>6396</v>
      </c>
      <c r="D9712" t="s">
        <v>8262</v>
      </c>
      <c r="E9712">
        <v>80000</v>
      </c>
      <c r="F9712">
        <v>2.04081632653061E-2</v>
      </c>
      <c r="G9712">
        <v>70</v>
      </c>
    </row>
    <row r="9713" spans="1:7" x14ac:dyDescent="0.25">
      <c r="A9713">
        <v>43713</v>
      </c>
      <c r="B9713" t="s">
        <v>3041</v>
      </c>
      <c r="C9713" t="s">
        <v>4080</v>
      </c>
      <c r="D9713" t="s">
        <v>2545</v>
      </c>
      <c r="E9713">
        <v>88900</v>
      </c>
      <c r="F9713">
        <v>4.2203985932004702E-2</v>
      </c>
      <c r="G9713">
        <v>103</v>
      </c>
    </row>
    <row r="9714" spans="1:7" x14ac:dyDescent="0.25">
      <c r="A9714">
        <v>81303</v>
      </c>
      <c r="B9714" t="s">
        <v>6585</v>
      </c>
      <c r="C9714" t="s">
        <v>6509</v>
      </c>
      <c r="D9714" t="s">
        <v>6585</v>
      </c>
      <c r="E9714">
        <v>431000</v>
      </c>
      <c r="F9714">
        <v>4.8661800486618001E-2</v>
      </c>
      <c r="G9714">
        <v>114</v>
      </c>
    </row>
    <row r="9715" spans="1:7" x14ac:dyDescent="0.25">
      <c r="A9715">
        <v>53018</v>
      </c>
      <c r="B9715" t="s">
        <v>5057</v>
      </c>
      <c r="C9715" t="s">
        <v>5049</v>
      </c>
      <c r="D9715" t="s">
        <v>8331</v>
      </c>
      <c r="E9715">
        <v>389400</v>
      </c>
      <c r="F9715">
        <v>3.9508809396689798E-2</v>
      </c>
      <c r="G9715">
        <v>63</v>
      </c>
    </row>
    <row r="9716" spans="1:7" x14ac:dyDescent="0.25">
      <c r="A9716">
        <v>17349</v>
      </c>
      <c r="B9716" t="s">
        <v>1790</v>
      </c>
      <c r="C9716" t="s">
        <v>1538</v>
      </c>
      <c r="D9716" t="s">
        <v>8310</v>
      </c>
      <c r="E9716">
        <v>262400</v>
      </c>
      <c r="F9716">
        <v>4.7086991221069401E-2</v>
      </c>
      <c r="G9716">
        <v>78</v>
      </c>
    </row>
    <row r="9717" spans="1:7" x14ac:dyDescent="0.25">
      <c r="A9717">
        <v>48457</v>
      </c>
      <c r="B9717" t="s">
        <v>4713</v>
      </c>
      <c r="C9717" t="s">
        <v>4633</v>
      </c>
      <c r="D9717" t="s">
        <v>4719</v>
      </c>
      <c r="E9717">
        <v>122300</v>
      </c>
      <c r="F9717">
        <v>0.20730503455083901</v>
      </c>
      <c r="G9717">
        <v>72</v>
      </c>
    </row>
    <row r="9718" spans="1:7" x14ac:dyDescent="0.25">
      <c r="A9718">
        <v>74044</v>
      </c>
      <c r="B9718" t="s">
        <v>6335</v>
      </c>
      <c r="C9718" t="s">
        <v>6269</v>
      </c>
      <c r="D9718" t="s">
        <v>6347</v>
      </c>
      <c r="E9718">
        <v>123200</v>
      </c>
      <c r="F9718">
        <v>0.138632162661738</v>
      </c>
      <c r="G9718">
        <v>75</v>
      </c>
    </row>
    <row r="9719" spans="1:7" x14ac:dyDescent="0.25">
      <c r="A9719">
        <v>70090</v>
      </c>
      <c r="B9719" t="s">
        <v>6106</v>
      </c>
      <c r="C9719" t="s">
        <v>6091</v>
      </c>
      <c r="D9719" t="s">
        <v>8318</v>
      </c>
      <c r="E9719">
        <v>127200</v>
      </c>
      <c r="F9719">
        <v>-7.0854638422206004E-2</v>
      </c>
      <c r="G9719">
        <v>87</v>
      </c>
    </row>
    <row r="9720" spans="1:7" x14ac:dyDescent="0.25">
      <c r="A9720">
        <v>72734</v>
      </c>
      <c r="B9720" t="s">
        <v>6255</v>
      </c>
      <c r="C9720" t="s">
        <v>6206</v>
      </c>
      <c r="D9720" t="s">
        <v>8340</v>
      </c>
      <c r="E9720">
        <v>159800</v>
      </c>
      <c r="F9720">
        <v>8.1922816519972894E-2</v>
      </c>
      <c r="G9720">
        <v>74</v>
      </c>
    </row>
    <row r="9721" spans="1:7" x14ac:dyDescent="0.25">
      <c r="A9721">
        <v>98249</v>
      </c>
      <c r="B9721" t="s">
        <v>2188</v>
      </c>
      <c r="C9721" t="s">
        <v>7521</v>
      </c>
      <c r="D9721" t="s">
        <v>4133</v>
      </c>
      <c r="E9721">
        <v>488700</v>
      </c>
      <c r="F9721">
        <v>5.1419965576592098E-2</v>
      </c>
      <c r="G9721">
        <v>88</v>
      </c>
    </row>
    <row r="9722" spans="1:7" x14ac:dyDescent="0.25">
      <c r="A9722">
        <v>54669</v>
      </c>
      <c r="B9722" t="s">
        <v>4254</v>
      </c>
      <c r="C9722" t="s">
        <v>5049</v>
      </c>
      <c r="D9722" t="s">
        <v>8323</v>
      </c>
      <c r="E9722">
        <v>210000</v>
      </c>
      <c r="F9722">
        <v>3.6525172754195499E-2</v>
      </c>
      <c r="G9722">
        <v>59</v>
      </c>
    </row>
    <row r="9723" spans="1:7" x14ac:dyDescent="0.25">
      <c r="A9723">
        <v>33956</v>
      </c>
      <c r="B9723" t="s">
        <v>3499</v>
      </c>
      <c r="C9723" t="s">
        <v>3212</v>
      </c>
      <c r="D9723" t="s">
        <v>8280</v>
      </c>
      <c r="E9723">
        <v>350000</v>
      </c>
      <c r="F9723">
        <v>-4.2674253200569003E-3</v>
      </c>
      <c r="G9723">
        <v>115</v>
      </c>
    </row>
    <row r="9724" spans="1:7" x14ac:dyDescent="0.25">
      <c r="A9724">
        <v>35614</v>
      </c>
      <c r="B9724" t="s">
        <v>1238</v>
      </c>
      <c r="C9724" t="s">
        <v>3568</v>
      </c>
      <c r="D9724" t="s">
        <v>3620</v>
      </c>
      <c r="E9724">
        <v>118600</v>
      </c>
      <c r="F9724">
        <v>9.6118299445471303E-2</v>
      </c>
      <c r="G9724">
        <v>81.5</v>
      </c>
    </row>
    <row r="9725" spans="1:7" x14ac:dyDescent="0.25">
      <c r="A9725">
        <v>29666</v>
      </c>
      <c r="B9725" t="s">
        <v>2961</v>
      </c>
      <c r="C9725" t="s">
        <v>2868</v>
      </c>
      <c r="D9725" t="s">
        <v>1840</v>
      </c>
      <c r="E9725">
        <v>97400</v>
      </c>
      <c r="F9725">
        <v>0.111872146118721</v>
      </c>
      <c r="G9725">
        <v>93</v>
      </c>
    </row>
    <row r="9726" spans="1:7" x14ac:dyDescent="0.25">
      <c r="A9726">
        <v>37708</v>
      </c>
      <c r="B9726" t="s">
        <v>661</v>
      </c>
      <c r="C9726" t="s">
        <v>3692</v>
      </c>
      <c r="D9726" t="s">
        <v>661</v>
      </c>
      <c r="E9726">
        <v>114900</v>
      </c>
      <c r="F9726">
        <v>5.9963099630996303E-2</v>
      </c>
      <c r="G9726">
        <v>73</v>
      </c>
    </row>
    <row r="9727" spans="1:7" x14ac:dyDescent="0.25">
      <c r="A9727">
        <v>15126</v>
      </c>
      <c r="B9727" t="s">
        <v>1576</v>
      </c>
      <c r="C9727" t="s">
        <v>1538</v>
      </c>
      <c r="D9727" t="s">
        <v>1587</v>
      </c>
      <c r="E9727">
        <v>182700</v>
      </c>
      <c r="F9727">
        <v>5.8516801853997699E-2</v>
      </c>
      <c r="G9727">
        <v>71</v>
      </c>
    </row>
    <row r="9728" spans="1:7" x14ac:dyDescent="0.25">
      <c r="A9728">
        <v>37080</v>
      </c>
      <c r="B9728" t="s">
        <v>3695</v>
      </c>
      <c r="C9728" t="s">
        <v>3692</v>
      </c>
      <c r="D9728" t="s">
        <v>8255</v>
      </c>
      <c r="E9728">
        <v>226400</v>
      </c>
      <c r="F9728">
        <v>4.5244690674053498E-2</v>
      </c>
      <c r="G9728">
        <v>61</v>
      </c>
    </row>
    <row r="9729" spans="1:7" x14ac:dyDescent="0.25">
      <c r="A9729">
        <v>68117</v>
      </c>
      <c r="B9729" t="s">
        <v>6069</v>
      </c>
      <c r="C9729" t="s">
        <v>6064</v>
      </c>
      <c r="D9729" t="s">
        <v>8386</v>
      </c>
      <c r="E9729">
        <v>133700</v>
      </c>
      <c r="F9729">
        <v>4.5347928068803799E-2</v>
      </c>
      <c r="G9729">
        <v>54</v>
      </c>
    </row>
    <row r="9730" spans="1:7" x14ac:dyDescent="0.25">
      <c r="A9730">
        <v>76043</v>
      </c>
      <c r="B9730" t="s">
        <v>8060</v>
      </c>
      <c r="C9730" t="s">
        <v>6396</v>
      </c>
      <c r="D9730" t="s">
        <v>8262</v>
      </c>
      <c r="E9730">
        <v>231200</v>
      </c>
      <c r="F9730">
        <v>-2.0338983050847501E-2</v>
      </c>
      <c r="G9730">
        <v>58</v>
      </c>
    </row>
    <row r="9731" spans="1:7" x14ac:dyDescent="0.25">
      <c r="A9731">
        <v>48131</v>
      </c>
      <c r="B9731" t="s">
        <v>3474</v>
      </c>
      <c r="C9731" t="s">
        <v>4633</v>
      </c>
      <c r="D9731" t="s">
        <v>709</v>
      </c>
      <c r="E9731">
        <v>178600</v>
      </c>
      <c r="F9731">
        <v>9.6378146101902998E-2</v>
      </c>
      <c r="G9731">
        <v>75</v>
      </c>
    </row>
    <row r="9732" spans="1:7" x14ac:dyDescent="0.25">
      <c r="A9732">
        <v>18034</v>
      </c>
      <c r="B9732" t="s">
        <v>1860</v>
      </c>
      <c r="C9732" t="s">
        <v>1538</v>
      </c>
      <c r="D9732" t="s">
        <v>8350</v>
      </c>
      <c r="E9732">
        <v>303100</v>
      </c>
      <c r="F9732">
        <v>3.83693045563549E-2</v>
      </c>
      <c r="G9732">
        <v>63.5</v>
      </c>
    </row>
    <row r="9733" spans="1:7" x14ac:dyDescent="0.25">
      <c r="A9733">
        <v>17038</v>
      </c>
      <c r="B9733" t="s">
        <v>637</v>
      </c>
      <c r="C9733" t="s">
        <v>1538</v>
      </c>
      <c r="D9733" t="s">
        <v>537</v>
      </c>
      <c r="E9733">
        <v>181900</v>
      </c>
      <c r="F9733">
        <v>1.96188340807175E-2</v>
      </c>
      <c r="G9733">
        <v>75</v>
      </c>
    </row>
    <row r="9734" spans="1:7" x14ac:dyDescent="0.25">
      <c r="A9734">
        <v>49046</v>
      </c>
      <c r="B9734" t="s">
        <v>4781</v>
      </c>
      <c r="C9734" t="s">
        <v>4633</v>
      </c>
      <c r="D9734" t="s">
        <v>8353</v>
      </c>
      <c r="E9734">
        <v>154300</v>
      </c>
      <c r="F9734">
        <v>2.38885202388852E-2</v>
      </c>
      <c r="G9734">
        <v>78</v>
      </c>
    </row>
    <row r="9735" spans="1:7" x14ac:dyDescent="0.25">
      <c r="A9735">
        <v>83467</v>
      </c>
      <c r="B9735" t="s">
        <v>6659</v>
      </c>
      <c r="C9735" t="s">
        <v>6625</v>
      </c>
      <c r="E9735">
        <v>191800</v>
      </c>
      <c r="F9735">
        <v>-4.8138957816377198E-2</v>
      </c>
      <c r="G9735">
        <v>0</v>
      </c>
    </row>
    <row r="9736" spans="1:7" x14ac:dyDescent="0.25">
      <c r="A9736">
        <v>1473</v>
      </c>
      <c r="B9736" t="s">
        <v>192</v>
      </c>
      <c r="C9736" t="s">
        <v>106</v>
      </c>
      <c r="D9736" t="s">
        <v>222</v>
      </c>
      <c r="E9736">
        <v>293000</v>
      </c>
      <c r="F9736">
        <v>3.7902940134608598E-2</v>
      </c>
      <c r="G9736">
        <v>74</v>
      </c>
    </row>
    <row r="9737" spans="1:7" x14ac:dyDescent="0.25">
      <c r="A9737">
        <v>62231</v>
      </c>
      <c r="B9737" t="s">
        <v>5775</v>
      </c>
      <c r="C9737" t="s">
        <v>5519</v>
      </c>
      <c r="D9737" t="s">
        <v>8263</v>
      </c>
      <c r="E9737">
        <v>85700</v>
      </c>
      <c r="F9737">
        <v>5.8024691358024703E-2</v>
      </c>
      <c r="G9737">
        <v>84</v>
      </c>
    </row>
    <row r="9738" spans="1:7" x14ac:dyDescent="0.25">
      <c r="A9738">
        <v>28759</v>
      </c>
      <c r="B9738" t="s">
        <v>7702</v>
      </c>
      <c r="C9738" t="s">
        <v>2564</v>
      </c>
      <c r="D9738" t="s">
        <v>2862</v>
      </c>
      <c r="E9738">
        <v>305700</v>
      </c>
      <c r="F9738">
        <v>6.4044552732335502E-2</v>
      </c>
      <c r="G9738">
        <v>68</v>
      </c>
    </row>
    <row r="9739" spans="1:7" x14ac:dyDescent="0.25">
      <c r="A9739">
        <v>24319</v>
      </c>
      <c r="B9739" t="s">
        <v>2475</v>
      </c>
      <c r="C9739" t="s">
        <v>2066</v>
      </c>
      <c r="E9739">
        <v>100800</v>
      </c>
      <c r="F9739">
        <v>3.2786885245901599E-2</v>
      </c>
      <c r="G9739">
        <v>100.5</v>
      </c>
    </row>
    <row r="9740" spans="1:7" x14ac:dyDescent="0.25">
      <c r="A9740">
        <v>78616</v>
      </c>
      <c r="B9740" t="s">
        <v>6497</v>
      </c>
      <c r="C9740" t="s">
        <v>6396</v>
      </c>
      <c r="D9740" t="s">
        <v>8254</v>
      </c>
      <c r="E9740">
        <v>182100</v>
      </c>
      <c r="F9740">
        <v>0.14456316781898201</v>
      </c>
      <c r="G9740">
        <v>76</v>
      </c>
    </row>
    <row r="9741" spans="1:7" x14ac:dyDescent="0.25">
      <c r="A9741">
        <v>2338</v>
      </c>
      <c r="B9741" t="s">
        <v>336</v>
      </c>
      <c r="C9741" t="s">
        <v>106</v>
      </c>
      <c r="D9741" t="s">
        <v>8271</v>
      </c>
      <c r="E9741">
        <v>350400</v>
      </c>
      <c r="F9741">
        <v>6.8965517241379301E-3</v>
      </c>
      <c r="G9741">
        <v>77</v>
      </c>
    </row>
    <row r="9742" spans="1:7" x14ac:dyDescent="0.25">
      <c r="A9742">
        <v>14470</v>
      </c>
      <c r="B9742" t="s">
        <v>1492</v>
      </c>
      <c r="C9742" t="s">
        <v>1075</v>
      </c>
      <c r="D9742" t="s">
        <v>403</v>
      </c>
      <c r="E9742">
        <v>121800</v>
      </c>
      <c r="F9742">
        <v>4.90956072351421E-2</v>
      </c>
      <c r="G9742">
        <v>97.5</v>
      </c>
    </row>
    <row r="9743" spans="1:7" x14ac:dyDescent="0.25">
      <c r="A9743">
        <v>54020</v>
      </c>
      <c r="B9743" t="s">
        <v>4484</v>
      </c>
      <c r="C9743" t="s">
        <v>5049</v>
      </c>
      <c r="E9743">
        <v>198300</v>
      </c>
      <c r="F9743">
        <v>5.0454086781029296E-4</v>
      </c>
      <c r="G9743">
        <v>61</v>
      </c>
    </row>
    <row r="9744" spans="1:7" x14ac:dyDescent="0.25">
      <c r="A9744">
        <v>75457</v>
      </c>
      <c r="B9744" t="s">
        <v>1095</v>
      </c>
      <c r="C9744" t="s">
        <v>6396</v>
      </c>
      <c r="E9744">
        <v>138700</v>
      </c>
      <c r="F9744">
        <v>-1.35135135135135E-2</v>
      </c>
      <c r="G9744">
        <v>0</v>
      </c>
    </row>
    <row r="9745" spans="1:7" x14ac:dyDescent="0.25">
      <c r="A9745">
        <v>3049</v>
      </c>
      <c r="B9745" t="s">
        <v>455</v>
      </c>
      <c r="C9745" t="s">
        <v>444</v>
      </c>
      <c r="D9745" t="s">
        <v>8390</v>
      </c>
      <c r="E9745">
        <v>472600</v>
      </c>
      <c r="F9745">
        <v>5.0922837447187001E-2</v>
      </c>
      <c r="G9745">
        <v>65</v>
      </c>
    </row>
    <row r="9746" spans="1:7" x14ac:dyDescent="0.25">
      <c r="A9746">
        <v>3220</v>
      </c>
      <c r="B9746" t="s">
        <v>357</v>
      </c>
      <c r="C9746" t="s">
        <v>444</v>
      </c>
      <c r="D9746" t="s">
        <v>482</v>
      </c>
      <c r="E9746">
        <v>214500</v>
      </c>
      <c r="F9746">
        <v>4.9412915851271999E-2</v>
      </c>
      <c r="G9746">
        <v>79</v>
      </c>
    </row>
    <row r="9747" spans="1:7" x14ac:dyDescent="0.25">
      <c r="A9747">
        <v>93647</v>
      </c>
      <c r="B9747" t="s">
        <v>7145</v>
      </c>
      <c r="C9747" t="s">
        <v>99</v>
      </c>
      <c r="D9747" t="s">
        <v>8304</v>
      </c>
      <c r="E9747">
        <v>180500</v>
      </c>
      <c r="F9747">
        <v>9.0634441087613302E-2</v>
      </c>
      <c r="G9747">
        <v>65.5</v>
      </c>
    </row>
    <row r="9748" spans="1:7" x14ac:dyDescent="0.25">
      <c r="A9748">
        <v>10930</v>
      </c>
      <c r="B9748" t="s">
        <v>1115</v>
      </c>
      <c r="C9748" t="s">
        <v>1075</v>
      </c>
      <c r="D9748" t="s">
        <v>8250</v>
      </c>
      <c r="E9748">
        <v>321800</v>
      </c>
      <c r="F9748">
        <v>-1.01507228545063E-2</v>
      </c>
      <c r="G9748">
        <v>124</v>
      </c>
    </row>
    <row r="9749" spans="1:7" x14ac:dyDescent="0.25">
      <c r="A9749">
        <v>44255</v>
      </c>
      <c r="B9749" t="s">
        <v>944</v>
      </c>
      <c r="C9749" t="s">
        <v>4080</v>
      </c>
      <c r="D9749" t="s">
        <v>1797</v>
      </c>
      <c r="E9749">
        <v>177700</v>
      </c>
      <c r="F9749">
        <v>-1.1129660545353399E-2</v>
      </c>
      <c r="G9749">
        <v>69</v>
      </c>
    </row>
    <row r="9750" spans="1:7" x14ac:dyDescent="0.25">
      <c r="A9750">
        <v>98247</v>
      </c>
      <c r="B9750" t="s">
        <v>7558</v>
      </c>
      <c r="C9750" t="s">
        <v>7521</v>
      </c>
      <c r="D9750" t="s">
        <v>293</v>
      </c>
      <c r="E9750">
        <v>396100</v>
      </c>
      <c r="F9750">
        <v>4.7052603753634702E-2</v>
      </c>
      <c r="G9750">
        <v>60</v>
      </c>
    </row>
    <row r="9751" spans="1:7" x14ac:dyDescent="0.25">
      <c r="A9751">
        <v>2828</v>
      </c>
      <c r="B9751" t="s">
        <v>419</v>
      </c>
      <c r="C9751" t="s">
        <v>408</v>
      </c>
      <c r="D9751" t="s">
        <v>8324</v>
      </c>
      <c r="E9751">
        <v>305500</v>
      </c>
      <c r="F9751">
        <v>3.45411445987132E-2</v>
      </c>
      <c r="G9751">
        <v>78</v>
      </c>
    </row>
    <row r="9752" spans="1:7" x14ac:dyDescent="0.25">
      <c r="A9752">
        <v>17547</v>
      </c>
      <c r="B9752" t="s">
        <v>1812</v>
      </c>
      <c r="C9752" t="s">
        <v>1538</v>
      </c>
      <c r="D9752" t="s">
        <v>205</v>
      </c>
      <c r="E9752">
        <v>172900</v>
      </c>
      <c r="F9752">
        <v>4.4712990936555903E-2</v>
      </c>
      <c r="G9752">
        <v>69</v>
      </c>
    </row>
    <row r="9753" spans="1:7" x14ac:dyDescent="0.25">
      <c r="A9753">
        <v>49437</v>
      </c>
      <c r="B9753" t="s">
        <v>172</v>
      </c>
      <c r="C9753" t="s">
        <v>4633</v>
      </c>
      <c r="D9753" t="s">
        <v>4865</v>
      </c>
      <c r="E9753">
        <v>130000</v>
      </c>
      <c r="F9753">
        <v>3.8610038610038598E-3</v>
      </c>
      <c r="G9753">
        <v>71</v>
      </c>
    </row>
    <row r="9754" spans="1:7" x14ac:dyDescent="0.25">
      <c r="A9754">
        <v>17368</v>
      </c>
      <c r="B9754" t="s">
        <v>1793</v>
      </c>
      <c r="C9754" t="s">
        <v>1538</v>
      </c>
      <c r="D9754" t="s">
        <v>8310</v>
      </c>
      <c r="E9754">
        <v>157300</v>
      </c>
      <c r="F9754">
        <v>5.1118210862619801E-3</v>
      </c>
      <c r="G9754">
        <v>78</v>
      </c>
    </row>
    <row r="9755" spans="1:7" x14ac:dyDescent="0.25">
      <c r="A9755">
        <v>48650</v>
      </c>
      <c r="B9755" t="s">
        <v>4728</v>
      </c>
      <c r="C9755" t="s">
        <v>4633</v>
      </c>
      <c r="D9755" t="s">
        <v>4738</v>
      </c>
      <c r="E9755">
        <v>74500</v>
      </c>
      <c r="F9755">
        <v>-8.4766584766584802E-2</v>
      </c>
      <c r="G9755">
        <v>66</v>
      </c>
    </row>
    <row r="9756" spans="1:7" x14ac:dyDescent="0.25">
      <c r="A9756">
        <v>14057</v>
      </c>
      <c r="B9756" t="s">
        <v>1456</v>
      </c>
      <c r="C9756" t="s">
        <v>1075</v>
      </c>
      <c r="D9756" t="s">
        <v>8302</v>
      </c>
      <c r="E9756">
        <v>188400</v>
      </c>
      <c r="F9756">
        <v>5.19262981574539E-2</v>
      </c>
      <c r="G9756">
        <v>84</v>
      </c>
    </row>
    <row r="9757" spans="1:7" x14ac:dyDescent="0.25">
      <c r="A9757">
        <v>45430</v>
      </c>
      <c r="B9757" t="s">
        <v>4377</v>
      </c>
      <c r="C9757" t="s">
        <v>4080</v>
      </c>
      <c r="D9757" t="s">
        <v>2183</v>
      </c>
      <c r="E9757">
        <v>193800</v>
      </c>
      <c r="F9757">
        <v>8.2077051926298203E-2</v>
      </c>
      <c r="G9757">
        <v>60.5</v>
      </c>
    </row>
    <row r="9758" spans="1:7" x14ac:dyDescent="0.25">
      <c r="A9758">
        <v>10923</v>
      </c>
      <c r="B9758" t="s">
        <v>1118</v>
      </c>
      <c r="C9758" t="s">
        <v>1075</v>
      </c>
      <c r="D9758" t="s">
        <v>8250</v>
      </c>
      <c r="E9758">
        <v>357500</v>
      </c>
      <c r="F9758">
        <v>8.6626139817629205E-2</v>
      </c>
      <c r="G9758">
        <v>120</v>
      </c>
    </row>
    <row r="9759" spans="1:7" x14ac:dyDescent="0.25">
      <c r="A9759">
        <v>12009</v>
      </c>
      <c r="B9759" t="s">
        <v>1235</v>
      </c>
      <c r="C9759" t="s">
        <v>1075</v>
      </c>
      <c r="D9759" t="s">
        <v>8320</v>
      </c>
      <c r="E9759">
        <v>254000</v>
      </c>
      <c r="F9759">
        <v>-1.6647309330236199E-2</v>
      </c>
      <c r="G9759">
        <v>84.5</v>
      </c>
    </row>
    <row r="9760" spans="1:7" x14ac:dyDescent="0.25">
      <c r="A9760">
        <v>32040</v>
      </c>
      <c r="B9760" t="s">
        <v>3219</v>
      </c>
      <c r="C9760" t="s">
        <v>3212</v>
      </c>
      <c r="D9760" t="s">
        <v>2800</v>
      </c>
      <c r="E9760">
        <v>209100</v>
      </c>
      <c r="F9760">
        <v>9.8214285714285698E-2</v>
      </c>
      <c r="G9760">
        <v>96.5</v>
      </c>
    </row>
    <row r="9761" spans="1:7" x14ac:dyDescent="0.25">
      <c r="A9761">
        <v>44813</v>
      </c>
      <c r="B9761" t="s">
        <v>4306</v>
      </c>
      <c r="C9761" t="s">
        <v>4080</v>
      </c>
      <c r="D9761" t="s">
        <v>303</v>
      </c>
      <c r="E9761">
        <v>149100</v>
      </c>
      <c r="F9761">
        <v>1.9138755980861202E-2</v>
      </c>
      <c r="G9761">
        <v>65</v>
      </c>
    </row>
    <row r="9762" spans="1:7" x14ac:dyDescent="0.25">
      <c r="A9762">
        <v>54568</v>
      </c>
      <c r="B9762" t="s">
        <v>2916</v>
      </c>
      <c r="C9762" t="s">
        <v>5049</v>
      </c>
      <c r="E9762">
        <v>186500</v>
      </c>
      <c r="F9762">
        <v>3.2097399003873803E-2</v>
      </c>
      <c r="G9762">
        <v>0</v>
      </c>
    </row>
    <row r="9763" spans="1:7" x14ac:dyDescent="0.25">
      <c r="A9763">
        <v>63016</v>
      </c>
      <c r="B9763" t="s">
        <v>3704</v>
      </c>
      <c r="C9763" t="s">
        <v>5817</v>
      </c>
      <c r="D9763" t="s">
        <v>8263</v>
      </c>
      <c r="E9763">
        <v>173000</v>
      </c>
      <c r="F9763">
        <v>4.1541240216736899E-2</v>
      </c>
      <c r="G9763">
        <v>66</v>
      </c>
    </row>
    <row r="9764" spans="1:7" x14ac:dyDescent="0.25">
      <c r="A9764">
        <v>39476</v>
      </c>
      <c r="B9764" t="s">
        <v>3989</v>
      </c>
      <c r="C9764" t="s">
        <v>3932</v>
      </c>
      <c r="D9764" t="s">
        <v>3980</v>
      </c>
      <c r="E9764">
        <v>106900</v>
      </c>
      <c r="F9764">
        <v>-3.72786579683131E-3</v>
      </c>
      <c r="G9764">
        <v>83</v>
      </c>
    </row>
    <row r="9765" spans="1:7" x14ac:dyDescent="0.25">
      <c r="A9765">
        <v>1833</v>
      </c>
      <c r="B9765" t="s">
        <v>254</v>
      </c>
      <c r="C9765" t="s">
        <v>106</v>
      </c>
      <c r="D9765" t="s">
        <v>8271</v>
      </c>
      <c r="E9765">
        <v>468700</v>
      </c>
      <c r="F9765">
        <v>-1.4912654452492501E-3</v>
      </c>
      <c r="G9765">
        <v>70</v>
      </c>
    </row>
    <row r="9766" spans="1:7" x14ac:dyDescent="0.25">
      <c r="A9766">
        <v>28090</v>
      </c>
      <c r="B9766" t="s">
        <v>2704</v>
      </c>
      <c r="C9766" t="s">
        <v>2564</v>
      </c>
      <c r="D9766" t="s">
        <v>2722</v>
      </c>
      <c r="E9766">
        <v>98500</v>
      </c>
      <c r="F9766">
        <v>0.10178970917226</v>
      </c>
      <c r="G9766">
        <v>84</v>
      </c>
    </row>
    <row r="9767" spans="1:7" x14ac:dyDescent="0.25">
      <c r="A9767">
        <v>85935</v>
      </c>
      <c r="B9767" t="s">
        <v>6799</v>
      </c>
      <c r="C9767" t="s">
        <v>6743</v>
      </c>
      <c r="D9767" t="s">
        <v>6797</v>
      </c>
      <c r="E9767">
        <v>284100</v>
      </c>
      <c r="F9767">
        <v>5.9679224170085803E-2</v>
      </c>
      <c r="G9767">
        <v>108</v>
      </c>
    </row>
    <row r="9768" spans="1:7" x14ac:dyDescent="0.25">
      <c r="A9768">
        <v>2814</v>
      </c>
      <c r="B9768" t="s">
        <v>413</v>
      </c>
      <c r="C9768" t="s">
        <v>408</v>
      </c>
      <c r="D9768" t="s">
        <v>8324</v>
      </c>
      <c r="E9768">
        <v>280100</v>
      </c>
      <c r="F9768">
        <v>7.55395683453237E-3</v>
      </c>
      <c r="G9768">
        <v>78</v>
      </c>
    </row>
    <row r="9769" spans="1:7" x14ac:dyDescent="0.25">
      <c r="A9769">
        <v>28782</v>
      </c>
      <c r="B9769" t="s">
        <v>2857</v>
      </c>
      <c r="C9769" t="s">
        <v>2564</v>
      </c>
      <c r="E9769">
        <v>241400</v>
      </c>
      <c r="F9769">
        <v>5.6455142231947503E-2</v>
      </c>
      <c r="G9769">
        <v>110</v>
      </c>
    </row>
    <row r="9770" spans="1:7" x14ac:dyDescent="0.25">
      <c r="A9770">
        <v>93286</v>
      </c>
      <c r="B9770" t="s">
        <v>7094</v>
      </c>
      <c r="C9770" t="s">
        <v>99</v>
      </c>
      <c r="D9770" t="s">
        <v>8304</v>
      </c>
      <c r="E9770">
        <v>185000</v>
      </c>
      <c r="F9770">
        <v>0.105797967722654</v>
      </c>
      <c r="G9770">
        <v>65.5</v>
      </c>
    </row>
    <row r="9771" spans="1:7" x14ac:dyDescent="0.25">
      <c r="A9771">
        <v>15222</v>
      </c>
      <c r="B9771" t="s">
        <v>1587</v>
      </c>
      <c r="C9771" t="s">
        <v>1538</v>
      </c>
      <c r="D9771" t="s">
        <v>1587</v>
      </c>
      <c r="E9771">
        <v>340800</v>
      </c>
      <c r="F9771">
        <v>-9.5902353966870104E-3</v>
      </c>
      <c r="G9771">
        <v>66.5</v>
      </c>
    </row>
    <row r="9772" spans="1:7" x14ac:dyDescent="0.25">
      <c r="A9772">
        <v>23168</v>
      </c>
      <c r="B9772" t="s">
        <v>2418</v>
      </c>
      <c r="C9772" t="s">
        <v>2066</v>
      </c>
      <c r="D9772" t="s">
        <v>8266</v>
      </c>
      <c r="E9772">
        <v>286300</v>
      </c>
      <c r="F9772">
        <v>-5.2119527449617804E-3</v>
      </c>
      <c r="G9772">
        <v>83</v>
      </c>
    </row>
    <row r="9773" spans="1:7" x14ac:dyDescent="0.25">
      <c r="A9773">
        <v>60162</v>
      </c>
      <c r="B9773" t="s">
        <v>792</v>
      </c>
      <c r="C9773" t="s">
        <v>5519</v>
      </c>
      <c r="D9773" t="s">
        <v>8251</v>
      </c>
      <c r="E9773">
        <v>185000</v>
      </c>
      <c r="F9773">
        <v>3.8742279618192002E-2</v>
      </c>
      <c r="G9773">
        <v>93</v>
      </c>
    </row>
    <row r="9774" spans="1:7" x14ac:dyDescent="0.25">
      <c r="A9774">
        <v>19311</v>
      </c>
      <c r="B9774" t="s">
        <v>1987</v>
      </c>
      <c r="C9774" t="s">
        <v>1538</v>
      </c>
      <c r="D9774" t="s">
        <v>8293</v>
      </c>
      <c r="E9774">
        <v>387200</v>
      </c>
      <c r="F9774">
        <v>1.20230005227392E-2</v>
      </c>
      <c r="G9774">
        <v>78</v>
      </c>
    </row>
    <row r="9775" spans="1:7" x14ac:dyDescent="0.25">
      <c r="A9775">
        <v>28398</v>
      </c>
      <c r="B9775" t="s">
        <v>2762</v>
      </c>
      <c r="C9775" t="s">
        <v>2564</v>
      </c>
      <c r="E9775">
        <v>73400</v>
      </c>
      <c r="F9775">
        <v>1.38121546961326E-2</v>
      </c>
      <c r="G9775">
        <v>129.5</v>
      </c>
    </row>
    <row r="9776" spans="1:7" x14ac:dyDescent="0.25">
      <c r="A9776">
        <v>38967</v>
      </c>
      <c r="B9776" t="s">
        <v>8392</v>
      </c>
      <c r="C9776" t="s">
        <v>3932</v>
      </c>
      <c r="E9776">
        <v>71600</v>
      </c>
      <c r="F9776">
        <v>0</v>
      </c>
      <c r="G9776">
        <v>0</v>
      </c>
    </row>
    <row r="9777" spans="1:7" x14ac:dyDescent="0.25">
      <c r="A9777">
        <v>8035</v>
      </c>
      <c r="B9777" t="s">
        <v>935</v>
      </c>
      <c r="C9777" t="s">
        <v>733</v>
      </c>
      <c r="D9777" t="s">
        <v>8293</v>
      </c>
      <c r="E9777">
        <v>268300</v>
      </c>
      <c r="F9777">
        <v>-3.7257824143070001E-4</v>
      </c>
      <c r="G9777">
        <v>118</v>
      </c>
    </row>
    <row r="9778" spans="1:7" x14ac:dyDescent="0.25">
      <c r="A9778">
        <v>54165</v>
      </c>
      <c r="B9778" t="s">
        <v>713</v>
      </c>
      <c r="C9778" t="s">
        <v>5049</v>
      </c>
      <c r="D9778" t="s">
        <v>5245</v>
      </c>
      <c r="E9778">
        <v>170000</v>
      </c>
      <c r="F9778">
        <v>3.65853658536585E-2</v>
      </c>
      <c r="G9778">
        <v>58</v>
      </c>
    </row>
    <row r="9779" spans="1:7" x14ac:dyDescent="0.25">
      <c r="A9779">
        <v>52349</v>
      </c>
      <c r="B9779" t="s">
        <v>2470</v>
      </c>
      <c r="C9779" t="s">
        <v>4942</v>
      </c>
      <c r="D9779" t="s">
        <v>5031</v>
      </c>
      <c r="E9779">
        <v>134900</v>
      </c>
      <c r="F9779">
        <v>3.2134659525631201E-2</v>
      </c>
      <c r="G9779">
        <v>62</v>
      </c>
    </row>
    <row r="9780" spans="1:7" x14ac:dyDescent="0.25">
      <c r="A9780">
        <v>65079</v>
      </c>
      <c r="B9780" t="s">
        <v>5918</v>
      </c>
      <c r="C9780" t="s">
        <v>5817</v>
      </c>
      <c r="E9780">
        <v>280200</v>
      </c>
      <c r="F9780">
        <v>9.7532314923619301E-2</v>
      </c>
      <c r="G9780">
        <v>98.5</v>
      </c>
    </row>
    <row r="9781" spans="1:7" x14ac:dyDescent="0.25">
      <c r="A9781">
        <v>1267</v>
      </c>
      <c r="B9781" t="s">
        <v>162</v>
      </c>
      <c r="C9781" t="s">
        <v>106</v>
      </c>
      <c r="D9781" t="s">
        <v>146</v>
      </c>
      <c r="E9781">
        <v>299800</v>
      </c>
      <c r="F9781">
        <v>4.0249826509368501E-2</v>
      </c>
      <c r="G9781">
        <v>94</v>
      </c>
    </row>
    <row r="9782" spans="1:7" x14ac:dyDescent="0.25">
      <c r="A9782">
        <v>37034</v>
      </c>
      <c r="B9782" t="s">
        <v>2632</v>
      </c>
      <c r="C9782" t="s">
        <v>3692</v>
      </c>
      <c r="D9782" t="s">
        <v>3723</v>
      </c>
      <c r="E9782">
        <v>191500</v>
      </c>
      <c r="F9782">
        <v>5.9767570558937499E-2</v>
      </c>
      <c r="G9782">
        <v>72</v>
      </c>
    </row>
    <row r="9783" spans="1:7" x14ac:dyDescent="0.25">
      <c r="A9783">
        <v>33762</v>
      </c>
      <c r="B9783" t="s">
        <v>3460</v>
      </c>
      <c r="C9783" t="s">
        <v>3212</v>
      </c>
      <c r="D9783" t="s">
        <v>8283</v>
      </c>
      <c r="E9783">
        <v>260700</v>
      </c>
      <c r="F9783">
        <v>6.6257668711656406E-2</v>
      </c>
      <c r="G9783">
        <v>70</v>
      </c>
    </row>
    <row r="9784" spans="1:7" x14ac:dyDescent="0.25">
      <c r="A9784">
        <v>51566</v>
      </c>
      <c r="B9784" t="s">
        <v>2661</v>
      </c>
      <c r="C9784" t="s">
        <v>4942</v>
      </c>
      <c r="E9784">
        <v>72500</v>
      </c>
      <c r="F9784">
        <v>-1.3774104683195599E-3</v>
      </c>
      <c r="G9784">
        <v>0</v>
      </c>
    </row>
    <row r="9785" spans="1:7" x14ac:dyDescent="0.25">
      <c r="A9785">
        <v>74631</v>
      </c>
      <c r="B9785" t="s">
        <v>6376</v>
      </c>
      <c r="C9785" t="s">
        <v>6269</v>
      </c>
      <c r="D9785" t="s">
        <v>6374</v>
      </c>
      <c r="E9785">
        <v>35600</v>
      </c>
      <c r="F9785">
        <v>-1.6574585635359101E-2</v>
      </c>
      <c r="G9785">
        <v>85</v>
      </c>
    </row>
    <row r="9786" spans="1:7" x14ac:dyDescent="0.25">
      <c r="A9786">
        <v>53010</v>
      </c>
      <c r="B9786" t="s">
        <v>8547</v>
      </c>
      <c r="C9786" t="s">
        <v>5049</v>
      </c>
      <c r="D9786" t="s">
        <v>8355</v>
      </c>
      <c r="E9786">
        <v>209700</v>
      </c>
      <c r="F9786">
        <v>0.139054861488322</v>
      </c>
      <c r="G9786">
        <v>0</v>
      </c>
    </row>
    <row r="9787" spans="1:7" x14ac:dyDescent="0.25">
      <c r="A9787">
        <v>46124</v>
      </c>
      <c r="B9787" t="s">
        <v>4433</v>
      </c>
      <c r="C9787" t="s">
        <v>4413</v>
      </c>
      <c r="D9787" t="s">
        <v>8292</v>
      </c>
      <c r="E9787">
        <v>126800</v>
      </c>
      <c r="F9787">
        <v>0.16974169741697401</v>
      </c>
      <c r="G9787">
        <v>60</v>
      </c>
    </row>
    <row r="9788" spans="1:7" x14ac:dyDescent="0.25">
      <c r="A9788">
        <v>41014</v>
      </c>
      <c r="B9788" t="s">
        <v>2993</v>
      </c>
      <c r="C9788" t="s">
        <v>4016</v>
      </c>
      <c r="D9788" t="s">
        <v>4333</v>
      </c>
      <c r="E9788">
        <v>69500</v>
      </c>
      <c r="F9788">
        <v>-8.7926509186351698E-2</v>
      </c>
      <c r="G9788">
        <v>68</v>
      </c>
    </row>
    <row r="9789" spans="1:7" x14ac:dyDescent="0.25">
      <c r="A9789">
        <v>24550</v>
      </c>
      <c r="B9789" t="s">
        <v>2501</v>
      </c>
      <c r="C9789" t="s">
        <v>2066</v>
      </c>
      <c r="D9789" t="s">
        <v>2494</v>
      </c>
      <c r="E9789">
        <v>153600</v>
      </c>
      <c r="F9789">
        <v>6.5926439972241499E-2</v>
      </c>
      <c r="G9789">
        <v>69</v>
      </c>
    </row>
    <row r="9790" spans="1:7" x14ac:dyDescent="0.25">
      <c r="A9790">
        <v>6035</v>
      </c>
      <c r="B9790" t="s">
        <v>119</v>
      </c>
      <c r="C9790" t="s">
        <v>678</v>
      </c>
      <c r="D9790" t="s">
        <v>8276</v>
      </c>
      <c r="E9790">
        <v>251300</v>
      </c>
      <c r="F9790">
        <v>7.9649542015133401E-4</v>
      </c>
      <c r="G9790">
        <v>86</v>
      </c>
    </row>
    <row r="9791" spans="1:7" x14ac:dyDescent="0.25">
      <c r="A9791">
        <v>30683</v>
      </c>
      <c r="B9791" t="s">
        <v>2805</v>
      </c>
      <c r="C9791" t="s">
        <v>2990</v>
      </c>
      <c r="D9791" t="s">
        <v>8335</v>
      </c>
      <c r="E9791">
        <v>164500</v>
      </c>
      <c r="F9791">
        <v>4.4444444444444398E-2</v>
      </c>
      <c r="G9791">
        <v>62</v>
      </c>
    </row>
    <row r="9792" spans="1:7" x14ac:dyDescent="0.25">
      <c r="A9792">
        <v>52742</v>
      </c>
      <c r="B9792" t="s">
        <v>1372</v>
      </c>
      <c r="C9792" t="s">
        <v>4942</v>
      </c>
      <c r="D9792" t="s">
        <v>200</v>
      </c>
      <c r="E9792">
        <v>176800</v>
      </c>
      <c r="F9792">
        <v>0.12325285895806901</v>
      </c>
      <c r="G9792">
        <v>108</v>
      </c>
    </row>
    <row r="9793" spans="1:7" x14ac:dyDescent="0.25">
      <c r="A9793">
        <v>1240</v>
      </c>
      <c r="B9793" t="s">
        <v>155</v>
      </c>
      <c r="C9793" t="s">
        <v>106</v>
      </c>
      <c r="D9793" t="s">
        <v>146</v>
      </c>
      <c r="E9793">
        <v>338800</v>
      </c>
      <c r="F9793">
        <v>2.2638092363416799E-2</v>
      </c>
      <c r="G9793">
        <v>94</v>
      </c>
    </row>
    <row r="9794" spans="1:7" x14ac:dyDescent="0.25">
      <c r="A9794">
        <v>8801</v>
      </c>
      <c r="B9794" t="s">
        <v>200</v>
      </c>
      <c r="C9794" t="s">
        <v>733</v>
      </c>
      <c r="D9794" t="s">
        <v>8250</v>
      </c>
      <c r="E9794">
        <v>403600</v>
      </c>
      <c r="F9794">
        <v>2.6710760620707201E-2</v>
      </c>
      <c r="G9794">
        <v>112.5</v>
      </c>
    </row>
    <row r="9795" spans="1:7" x14ac:dyDescent="0.25">
      <c r="A9795">
        <v>3561</v>
      </c>
      <c r="B9795" t="s">
        <v>186</v>
      </c>
      <c r="C9795" t="s">
        <v>444</v>
      </c>
      <c r="D9795" t="s">
        <v>8477</v>
      </c>
      <c r="E9795">
        <v>174300</v>
      </c>
      <c r="F9795">
        <v>6.6055045871559595E-2</v>
      </c>
      <c r="G9795">
        <v>100.5</v>
      </c>
    </row>
    <row r="9796" spans="1:7" x14ac:dyDescent="0.25">
      <c r="A9796">
        <v>53533</v>
      </c>
      <c r="B9796" t="s">
        <v>5118</v>
      </c>
      <c r="C9796" t="s">
        <v>5049</v>
      </c>
      <c r="D9796" t="s">
        <v>558</v>
      </c>
      <c r="E9796">
        <v>171700</v>
      </c>
      <c r="F9796">
        <v>6.5797641216635602E-2</v>
      </c>
      <c r="G9796">
        <v>66.5</v>
      </c>
    </row>
    <row r="9797" spans="1:7" x14ac:dyDescent="0.25">
      <c r="A9797">
        <v>30646</v>
      </c>
      <c r="B9797" t="s">
        <v>302</v>
      </c>
      <c r="C9797" t="s">
        <v>2990</v>
      </c>
      <c r="D9797" t="s">
        <v>8335</v>
      </c>
      <c r="E9797">
        <v>158200</v>
      </c>
      <c r="F9797">
        <v>0.16067498165810701</v>
      </c>
      <c r="G9797">
        <v>91</v>
      </c>
    </row>
    <row r="9798" spans="1:7" x14ac:dyDescent="0.25">
      <c r="A9798">
        <v>77859</v>
      </c>
      <c r="B9798" t="s">
        <v>8548</v>
      </c>
      <c r="C9798" t="s">
        <v>6396</v>
      </c>
      <c r="D9798" t="s">
        <v>8285</v>
      </c>
      <c r="E9798">
        <v>85700</v>
      </c>
      <c r="F9798">
        <v>0.10723514211886299</v>
      </c>
      <c r="G9798">
        <v>0</v>
      </c>
    </row>
    <row r="9799" spans="1:7" x14ac:dyDescent="0.25">
      <c r="A9799">
        <v>93510</v>
      </c>
      <c r="B9799" t="s">
        <v>225</v>
      </c>
      <c r="C9799" t="s">
        <v>99</v>
      </c>
      <c r="D9799" t="s">
        <v>8256</v>
      </c>
      <c r="E9799">
        <v>601400</v>
      </c>
      <c r="F9799">
        <v>4.9908501081350897E-4</v>
      </c>
      <c r="G9799">
        <v>63</v>
      </c>
    </row>
    <row r="9800" spans="1:7" x14ac:dyDescent="0.25">
      <c r="A9800">
        <v>1564</v>
      </c>
      <c r="B9800" t="s">
        <v>216</v>
      </c>
      <c r="C9800" t="s">
        <v>106</v>
      </c>
      <c r="D9800" t="s">
        <v>222</v>
      </c>
      <c r="E9800">
        <v>355500</v>
      </c>
      <c r="F9800">
        <v>3.4332266511492598E-2</v>
      </c>
      <c r="G9800">
        <v>74</v>
      </c>
    </row>
    <row r="9801" spans="1:7" x14ac:dyDescent="0.25">
      <c r="A9801">
        <v>32347</v>
      </c>
      <c r="B9801" t="s">
        <v>1662</v>
      </c>
      <c r="C9801" t="s">
        <v>3212</v>
      </c>
      <c r="E9801">
        <v>91200</v>
      </c>
      <c r="F9801">
        <v>3.3003300330032999E-3</v>
      </c>
      <c r="G9801">
        <v>0</v>
      </c>
    </row>
    <row r="9802" spans="1:7" x14ac:dyDescent="0.25">
      <c r="A9802">
        <v>46738</v>
      </c>
      <c r="B9802" t="s">
        <v>4502</v>
      </c>
      <c r="C9802" t="s">
        <v>4413</v>
      </c>
      <c r="D9802" t="s">
        <v>194</v>
      </c>
      <c r="E9802">
        <v>106000</v>
      </c>
      <c r="F9802">
        <v>6.3189568706118401E-2</v>
      </c>
      <c r="G9802">
        <v>52</v>
      </c>
    </row>
    <row r="9803" spans="1:7" x14ac:dyDescent="0.25">
      <c r="A9803">
        <v>75440</v>
      </c>
      <c r="B9803" t="s">
        <v>8549</v>
      </c>
      <c r="C9803" t="s">
        <v>6396</v>
      </c>
      <c r="E9803">
        <v>128800</v>
      </c>
      <c r="F9803">
        <v>-2.2761760242792101E-2</v>
      </c>
      <c r="G9803">
        <v>0</v>
      </c>
    </row>
    <row r="9804" spans="1:7" x14ac:dyDescent="0.25">
      <c r="A9804">
        <v>45226</v>
      </c>
      <c r="B9804" t="s">
        <v>4333</v>
      </c>
      <c r="C9804" t="s">
        <v>4080</v>
      </c>
      <c r="D9804" t="s">
        <v>4333</v>
      </c>
      <c r="E9804">
        <v>316600</v>
      </c>
      <c r="F9804">
        <v>6.85116436044549E-2</v>
      </c>
      <c r="G9804">
        <v>66</v>
      </c>
    </row>
    <row r="9805" spans="1:7" x14ac:dyDescent="0.25">
      <c r="A9805">
        <v>3052</v>
      </c>
      <c r="B9805" t="s">
        <v>456</v>
      </c>
      <c r="C9805" t="s">
        <v>444</v>
      </c>
      <c r="D9805" t="s">
        <v>8390</v>
      </c>
      <c r="E9805">
        <v>341000</v>
      </c>
      <c r="F9805">
        <v>4.7940995697602899E-2</v>
      </c>
      <c r="G9805">
        <v>65</v>
      </c>
    </row>
    <row r="9806" spans="1:7" x14ac:dyDescent="0.25">
      <c r="A9806">
        <v>19033</v>
      </c>
      <c r="B9806" t="s">
        <v>1964</v>
      </c>
      <c r="C9806" t="s">
        <v>1538</v>
      </c>
      <c r="D9806" t="s">
        <v>8293</v>
      </c>
      <c r="E9806">
        <v>214400</v>
      </c>
      <c r="F9806">
        <v>0.117248566961959</v>
      </c>
      <c r="G9806">
        <v>68</v>
      </c>
    </row>
    <row r="9807" spans="1:7" x14ac:dyDescent="0.25">
      <c r="A9807">
        <v>37330</v>
      </c>
      <c r="B9807" t="s">
        <v>3757</v>
      </c>
      <c r="C9807" t="s">
        <v>3692</v>
      </c>
      <c r="D9807" t="s">
        <v>8420</v>
      </c>
      <c r="E9807">
        <v>141600</v>
      </c>
      <c r="F9807">
        <v>0.10280373831775701</v>
      </c>
      <c r="G9807">
        <v>73</v>
      </c>
    </row>
    <row r="9808" spans="1:7" x14ac:dyDescent="0.25">
      <c r="A9808">
        <v>96712</v>
      </c>
      <c r="B9808" t="s">
        <v>7375</v>
      </c>
      <c r="C9808" t="s">
        <v>7368</v>
      </c>
      <c r="D9808" t="s">
        <v>8315</v>
      </c>
      <c r="E9808">
        <v>1210000</v>
      </c>
      <c r="F9808">
        <v>-8.3402772517233506E-2</v>
      </c>
      <c r="G9808">
        <v>78</v>
      </c>
    </row>
    <row r="9809" spans="1:7" x14ac:dyDescent="0.25">
      <c r="A9809">
        <v>17043</v>
      </c>
      <c r="B9809" t="s">
        <v>1757</v>
      </c>
      <c r="C9809" t="s">
        <v>1538</v>
      </c>
      <c r="D9809" t="s">
        <v>8364</v>
      </c>
      <c r="E9809">
        <v>162300</v>
      </c>
      <c r="F9809">
        <v>-1.4571948998178499E-2</v>
      </c>
      <c r="G9809">
        <v>75</v>
      </c>
    </row>
    <row r="9810" spans="1:7" x14ac:dyDescent="0.25">
      <c r="A9810">
        <v>29130</v>
      </c>
      <c r="B9810" t="s">
        <v>2463</v>
      </c>
      <c r="C9810" t="s">
        <v>2868</v>
      </c>
      <c r="D9810" t="s">
        <v>1800</v>
      </c>
      <c r="E9810">
        <v>106700</v>
      </c>
      <c r="F9810">
        <v>6.9138276553106198E-2</v>
      </c>
      <c r="G9810">
        <v>77</v>
      </c>
    </row>
    <row r="9811" spans="1:7" x14ac:dyDescent="0.25">
      <c r="A9811">
        <v>61834</v>
      </c>
      <c r="B9811" t="s">
        <v>547</v>
      </c>
      <c r="C9811" t="s">
        <v>5519</v>
      </c>
      <c r="D9811" t="s">
        <v>547</v>
      </c>
      <c r="E9811">
        <v>105900</v>
      </c>
      <c r="F9811">
        <v>4.9554013875123898E-2</v>
      </c>
      <c r="G9811">
        <v>116.5</v>
      </c>
    </row>
    <row r="9812" spans="1:7" x14ac:dyDescent="0.25">
      <c r="A9812">
        <v>12946</v>
      </c>
      <c r="B9812" t="s">
        <v>3480</v>
      </c>
      <c r="C9812" t="s">
        <v>1075</v>
      </c>
      <c r="E9812">
        <v>339900</v>
      </c>
      <c r="F9812">
        <v>1.49298297999403E-2</v>
      </c>
      <c r="G9812">
        <v>0</v>
      </c>
    </row>
    <row r="9813" spans="1:7" x14ac:dyDescent="0.25">
      <c r="A9813">
        <v>24558</v>
      </c>
      <c r="B9813" t="s">
        <v>336</v>
      </c>
      <c r="C9813" t="s">
        <v>2066</v>
      </c>
      <c r="E9813">
        <v>93400</v>
      </c>
      <c r="F9813">
        <v>2.3001095290251902E-2</v>
      </c>
      <c r="G9813">
        <v>120.5</v>
      </c>
    </row>
    <row r="9814" spans="1:7" x14ac:dyDescent="0.25">
      <c r="A9814">
        <v>7645</v>
      </c>
      <c r="B9814" t="s">
        <v>847</v>
      </c>
      <c r="C9814" t="s">
        <v>733</v>
      </c>
      <c r="D9814" t="s">
        <v>8250</v>
      </c>
      <c r="E9814">
        <v>563400</v>
      </c>
      <c r="F9814">
        <v>-1.3137151865475601E-2</v>
      </c>
      <c r="G9814">
        <v>113</v>
      </c>
    </row>
    <row r="9815" spans="1:7" x14ac:dyDescent="0.25">
      <c r="A9815">
        <v>13732</v>
      </c>
      <c r="B9815" t="s">
        <v>1427</v>
      </c>
      <c r="C9815" t="s">
        <v>1075</v>
      </c>
      <c r="D9815" t="s">
        <v>1444</v>
      </c>
      <c r="E9815">
        <v>150300</v>
      </c>
      <c r="F9815">
        <v>4.0138408304498302E-2</v>
      </c>
      <c r="G9815">
        <v>82</v>
      </c>
    </row>
    <row r="9816" spans="1:7" x14ac:dyDescent="0.25">
      <c r="A9816">
        <v>95065</v>
      </c>
      <c r="B9816" t="s">
        <v>7236</v>
      </c>
      <c r="C9816" t="s">
        <v>99</v>
      </c>
      <c r="D9816" t="s">
        <v>8308</v>
      </c>
      <c r="E9816">
        <v>885100</v>
      </c>
      <c r="F9816">
        <v>-1.29363220698115E-2</v>
      </c>
      <c r="G9816">
        <v>54.5</v>
      </c>
    </row>
    <row r="9817" spans="1:7" x14ac:dyDescent="0.25">
      <c r="A9817">
        <v>66609</v>
      </c>
      <c r="B9817" t="s">
        <v>4487</v>
      </c>
      <c r="C9817" t="s">
        <v>5958</v>
      </c>
      <c r="D9817" t="s">
        <v>4487</v>
      </c>
      <c r="E9817">
        <v>146500</v>
      </c>
      <c r="F9817">
        <v>3.31452750352609E-2</v>
      </c>
      <c r="G9817">
        <v>57</v>
      </c>
    </row>
    <row r="9818" spans="1:7" x14ac:dyDescent="0.25">
      <c r="A9818">
        <v>95832</v>
      </c>
      <c r="B9818" t="s">
        <v>7308</v>
      </c>
      <c r="C9818" t="s">
        <v>99</v>
      </c>
      <c r="D9818" t="s">
        <v>8273</v>
      </c>
      <c r="E9818">
        <v>270000</v>
      </c>
      <c r="F9818">
        <v>5.5512118842846001E-2</v>
      </c>
      <c r="G9818">
        <v>55</v>
      </c>
    </row>
    <row r="9819" spans="1:7" x14ac:dyDescent="0.25">
      <c r="A9819">
        <v>48616</v>
      </c>
      <c r="B9819" t="s">
        <v>4724</v>
      </c>
      <c r="C9819" t="s">
        <v>4633</v>
      </c>
      <c r="D9819" t="s">
        <v>4720</v>
      </c>
      <c r="E9819">
        <v>123100</v>
      </c>
      <c r="F9819">
        <v>0.13560885608856099</v>
      </c>
      <c r="G9819">
        <v>62</v>
      </c>
    </row>
    <row r="9820" spans="1:7" x14ac:dyDescent="0.25">
      <c r="A9820">
        <v>7930</v>
      </c>
      <c r="B9820" t="s">
        <v>114</v>
      </c>
      <c r="C9820" t="s">
        <v>733</v>
      </c>
      <c r="D9820" t="s">
        <v>8250</v>
      </c>
      <c r="E9820">
        <v>583900</v>
      </c>
      <c r="F9820">
        <v>-1.6009437141894199E-2</v>
      </c>
      <c r="G9820">
        <v>133.5</v>
      </c>
    </row>
    <row r="9821" spans="1:7" x14ac:dyDescent="0.25">
      <c r="A9821">
        <v>93240</v>
      </c>
      <c r="B9821" t="s">
        <v>7081</v>
      </c>
      <c r="C9821" t="s">
        <v>99</v>
      </c>
      <c r="D9821" t="s">
        <v>7095</v>
      </c>
      <c r="E9821">
        <v>152400</v>
      </c>
      <c r="F9821">
        <v>5.1759834368530003E-2</v>
      </c>
      <c r="G9821">
        <v>73</v>
      </c>
    </row>
    <row r="9822" spans="1:7" x14ac:dyDescent="0.25">
      <c r="A9822">
        <v>4843</v>
      </c>
      <c r="B9822" t="s">
        <v>636</v>
      </c>
      <c r="C9822" t="s">
        <v>575</v>
      </c>
      <c r="E9822">
        <v>361500</v>
      </c>
      <c r="F9822">
        <v>6.3235294117647098E-2</v>
      </c>
      <c r="G9822">
        <v>103</v>
      </c>
    </row>
    <row r="9823" spans="1:7" x14ac:dyDescent="0.25">
      <c r="A9823">
        <v>92567</v>
      </c>
      <c r="B9823" t="s">
        <v>7020</v>
      </c>
      <c r="C9823" t="s">
        <v>99</v>
      </c>
      <c r="D9823" t="s">
        <v>8282</v>
      </c>
      <c r="E9823">
        <v>357000</v>
      </c>
      <c r="F9823">
        <v>1.68350168350168E-3</v>
      </c>
      <c r="G9823">
        <v>73</v>
      </c>
    </row>
    <row r="9824" spans="1:7" x14ac:dyDescent="0.25">
      <c r="A9824">
        <v>37030</v>
      </c>
      <c r="B9824" t="s">
        <v>3702</v>
      </c>
      <c r="C9824" t="s">
        <v>3692</v>
      </c>
      <c r="D9824" t="s">
        <v>8255</v>
      </c>
      <c r="E9824">
        <v>130800</v>
      </c>
      <c r="F9824">
        <v>3.3992094861660098E-2</v>
      </c>
      <c r="G9824">
        <v>76</v>
      </c>
    </row>
    <row r="9825" spans="1:7" x14ac:dyDescent="0.25">
      <c r="A9825">
        <v>3222</v>
      </c>
      <c r="B9825" t="s">
        <v>411</v>
      </c>
      <c r="C9825" t="s">
        <v>444</v>
      </c>
      <c r="D9825" t="s">
        <v>8477</v>
      </c>
      <c r="E9825">
        <v>218900</v>
      </c>
      <c r="F9825">
        <v>1.4835419564209499E-2</v>
      </c>
      <c r="G9825">
        <v>100.5</v>
      </c>
    </row>
    <row r="9826" spans="1:7" x14ac:dyDescent="0.25">
      <c r="A9826">
        <v>38562</v>
      </c>
      <c r="B9826" t="s">
        <v>3924</v>
      </c>
      <c r="C9826" t="s">
        <v>3692</v>
      </c>
      <c r="D9826" t="s">
        <v>3914</v>
      </c>
      <c r="E9826">
        <v>90300</v>
      </c>
      <c r="F9826">
        <v>0.16365979381443299</v>
      </c>
      <c r="G9826">
        <v>83</v>
      </c>
    </row>
    <row r="9827" spans="1:7" x14ac:dyDescent="0.25">
      <c r="A9827">
        <v>71075</v>
      </c>
      <c r="B9827" t="s">
        <v>6179</v>
      </c>
      <c r="C9827" t="s">
        <v>6091</v>
      </c>
      <c r="D9827" t="s">
        <v>8450</v>
      </c>
      <c r="E9827">
        <v>44100</v>
      </c>
      <c r="F9827">
        <v>3.5211267605633798E-2</v>
      </c>
      <c r="G9827">
        <v>106</v>
      </c>
    </row>
    <row r="9828" spans="1:7" x14ac:dyDescent="0.25">
      <c r="A9828">
        <v>3458</v>
      </c>
      <c r="B9828" t="s">
        <v>512</v>
      </c>
      <c r="C9828" t="s">
        <v>444</v>
      </c>
      <c r="D9828" t="s">
        <v>8390</v>
      </c>
      <c r="E9828">
        <v>256700</v>
      </c>
      <c r="F9828">
        <v>8.22091062394604E-2</v>
      </c>
      <c r="G9828">
        <v>65</v>
      </c>
    </row>
    <row r="9829" spans="1:7" x14ac:dyDescent="0.25">
      <c r="A9829">
        <v>35748</v>
      </c>
      <c r="B9829" t="s">
        <v>3621</v>
      </c>
      <c r="C9829" t="s">
        <v>3568</v>
      </c>
      <c r="D9829" t="s">
        <v>3620</v>
      </c>
      <c r="E9829">
        <v>172600</v>
      </c>
      <c r="F9829">
        <v>8.1775700934579396E-3</v>
      </c>
      <c r="G9829">
        <v>69</v>
      </c>
    </row>
    <row r="9830" spans="1:7" x14ac:dyDescent="0.25">
      <c r="A9830">
        <v>44233</v>
      </c>
      <c r="B9830" t="s">
        <v>4240</v>
      </c>
      <c r="C9830" t="s">
        <v>4080</v>
      </c>
      <c r="D9830" t="s">
        <v>8270</v>
      </c>
      <c r="E9830">
        <v>309100</v>
      </c>
      <c r="F9830">
        <v>-1.1828644501278801E-2</v>
      </c>
      <c r="G9830">
        <v>69</v>
      </c>
    </row>
    <row r="9831" spans="1:7" x14ac:dyDescent="0.25">
      <c r="A9831">
        <v>35953</v>
      </c>
      <c r="B9831" t="s">
        <v>3631</v>
      </c>
      <c r="C9831" t="s">
        <v>3568</v>
      </c>
      <c r="D9831" t="s">
        <v>8299</v>
      </c>
      <c r="E9831">
        <v>159700</v>
      </c>
      <c r="F9831">
        <v>0.15140591204037501</v>
      </c>
      <c r="G9831">
        <v>70</v>
      </c>
    </row>
    <row r="9832" spans="1:7" x14ac:dyDescent="0.25">
      <c r="A9832">
        <v>17074</v>
      </c>
      <c r="B9832" t="s">
        <v>1768</v>
      </c>
      <c r="C9832" t="s">
        <v>1538</v>
      </c>
      <c r="D9832" t="s">
        <v>8364</v>
      </c>
      <c r="E9832">
        <v>145500</v>
      </c>
      <c r="F9832">
        <v>3.4115138592750498E-2</v>
      </c>
      <c r="G9832">
        <v>102</v>
      </c>
    </row>
    <row r="9833" spans="1:7" x14ac:dyDescent="0.25">
      <c r="A9833">
        <v>34602</v>
      </c>
      <c r="B9833" t="s">
        <v>3532</v>
      </c>
      <c r="C9833" t="s">
        <v>3212</v>
      </c>
      <c r="D9833" t="s">
        <v>8283</v>
      </c>
      <c r="E9833">
        <v>169800</v>
      </c>
      <c r="F9833">
        <v>3.7897310513447399E-2</v>
      </c>
      <c r="G9833">
        <v>109.5</v>
      </c>
    </row>
    <row r="9834" spans="1:7" x14ac:dyDescent="0.25">
      <c r="A9834">
        <v>70087</v>
      </c>
      <c r="B9834" t="s">
        <v>6105</v>
      </c>
      <c r="C9834" t="s">
        <v>6091</v>
      </c>
      <c r="D9834" t="s">
        <v>8318</v>
      </c>
      <c r="E9834">
        <v>162900</v>
      </c>
      <c r="F9834">
        <v>2.9058749210360099E-2</v>
      </c>
      <c r="G9834">
        <v>77</v>
      </c>
    </row>
    <row r="9835" spans="1:7" x14ac:dyDescent="0.25">
      <c r="A9835">
        <v>48461</v>
      </c>
      <c r="B9835" t="s">
        <v>4714</v>
      </c>
      <c r="C9835" t="s">
        <v>4633</v>
      </c>
      <c r="D9835" t="s">
        <v>8278</v>
      </c>
      <c r="E9835">
        <v>151900</v>
      </c>
      <c r="F9835">
        <v>9.2805755395683406E-2</v>
      </c>
      <c r="G9835">
        <v>73</v>
      </c>
    </row>
    <row r="9836" spans="1:7" x14ac:dyDescent="0.25">
      <c r="A9836">
        <v>95119</v>
      </c>
      <c r="B9836" t="s">
        <v>7240</v>
      </c>
      <c r="C9836" t="s">
        <v>99</v>
      </c>
      <c r="D9836" t="s">
        <v>8294</v>
      </c>
      <c r="E9836">
        <v>918300</v>
      </c>
      <c r="F9836">
        <v>-0.13579898362507101</v>
      </c>
      <c r="G9836">
        <v>45</v>
      </c>
    </row>
    <row r="9837" spans="1:7" x14ac:dyDescent="0.25">
      <c r="A9837">
        <v>2466</v>
      </c>
      <c r="B9837" t="s">
        <v>354</v>
      </c>
      <c r="C9837" t="s">
        <v>106</v>
      </c>
      <c r="D9837" t="s">
        <v>8271</v>
      </c>
      <c r="E9837">
        <v>926700</v>
      </c>
      <c r="F9837">
        <v>-1.2888794205368599E-2</v>
      </c>
      <c r="G9837">
        <v>82</v>
      </c>
    </row>
    <row r="9838" spans="1:7" x14ac:dyDescent="0.25">
      <c r="A9838">
        <v>37890</v>
      </c>
      <c r="B9838" t="s">
        <v>3847</v>
      </c>
      <c r="C9838" t="s">
        <v>3692</v>
      </c>
      <c r="D9838" t="s">
        <v>661</v>
      </c>
      <c r="E9838">
        <v>127400</v>
      </c>
      <c r="F9838">
        <v>3.8304808475957602E-2</v>
      </c>
      <c r="G9838">
        <v>95.5</v>
      </c>
    </row>
    <row r="9839" spans="1:7" x14ac:dyDescent="0.25">
      <c r="A9839">
        <v>66053</v>
      </c>
      <c r="B9839" t="s">
        <v>2645</v>
      </c>
      <c r="C9839" t="s">
        <v>5958</v>
      </c>
      <c r="D9839" t="s">
        <v>5890</v>
      </c>
      <c r="E9839">
        <v>229000</v>
      </c>
      <c r="F9839">
        <v>6.5611912517449994E-2</v>
      </c>
      <c r="G9839">
        <v>62</v>
      </c>
    </row>
    <row r="9840" spans="1:7" x14ac:dyDescent="0.25">
      <c r="A9840">
        <v>2835</v>
      </c>
      <c r="B9840" t="s">
        <v>421</v>
      </c>
      <c r="C9840" t="s">
        <v>408</v>
      </c>
      <c r="D9840" t="s">
        <v>8324</v>
      </c>
      <c r="E9840">
        <v>633200</v>
      </c>
      <c r="F9840">
        <v>2.2114608555286502E-2</v>
      </c>
      <c r="G9840">
        <v>86</v>
      </c>
    </row>
    <row r="9841" spans="1:7" x14ac:dyDescent="0.25">
      <c r="A9841">
        <v>8312</v>
      </c>
      <c r="B9841" t="s">
        <v>998</v>
      </c>
      <c r="C9841" t="s">
        <v>733</v>
      </c>
      <c r="D9841" t="s">
        <v>8293</v>
      </c>
      <c r="E9841">
        <v>152600</v>
      </c>
      <c r="F9841">
        <v>5.4595715272978601E-2</v>
      </c>
      <c r="G9841">
        <v>111</v>
      </c>
    </row>
    <row r="9842" spans="1:7" x14ac:dyDescent="0.25">
      <c r="A9842">
        <v>84701</v>
      </c>
      <c r="B9842" t="s">
        <v>2719</v>
      </c>
      <c r="C9842" t="s">
        <v>6693</v>
      </c>
      <c r="E9842">
        <v>216500</v>
      </c>
      <c r="F9842">
        <v>3.9865513928914499E-2</v>
      </c>
      <c r="G9842">
        <v>0</v>
      </c>
    </row>
    <row r="9843" spans="1:7" x14ac:dyDescent="0.25">
      <c r="A9843">
        <v>37187</v>
      </c>
      <c r="B9843" t="s">
        <v>3745</v>
      </c>
      <c r="C9843" t="s">
        <v>3692</v>
      </c>
      <c r="D9843" t="s">
        <v>8255</v>
      </c>
      <c r="E9843">
        <v>178000</v>
      </c>
      <c r="F9843">
        <v>0.138107416879795</v>
      </c>
      <c r="G9843">
        <v>64</v>
      </c>
    </row>
    <row r="9844" spans="1:7" x14ac:dyDescent="0.25">
      <c r="A9844">
        <v>29676</v>
      </c>
      <c r="B9844" t="s">
        <v>288</v>
      </c>
      <c r="C9844" t="s">
        <v>2868</v>
      </c>
      <c r="D9844" t="s">
        <v>2965</v>
      </c>
      <c r="E9844">
        <v>302900</v>
      </c>
      <c r="F9844">
        <v>8.6831718693936105E-2</v>
      </c>
      <c r="G9844">
        <v>105</v>
      </c>
    </row>
    <row r="9845" spans="1:7" x14ac:dyDescent="0.25">
      <c r="A9845">
        <v>65757</v>
      </c>
      <c r="B9845" t="s">
        <v>571</v>
      </c>
      <c r="C9845" t="s">
        <v>5817</v>
      </c>
      <c r="D9845" t="s">
        <v>144</v>
      </c>
      <c r="E9845">
        <v>174000</v>
      </c>
      <c r="F9845">
        <v>0.10196326789107001</v>
      </c>
      <c r="G9845">
        <v>61</v>
      </c>
    </row>
    <row r="9846" spans="1:7" x14ac:dyDescent="0.25">
      <c r="A9846">
        <v>48158</v>
      </c>
      <c r="B9846" t="s">
        <v>280</v>
      </c>
      <c r="C9846" t="s">
        <v>4633</v>
      </c>
      <c r="D9846" t="s">
        <v>4658</v>
      </c>
      <c r="E9846">
        <v>206200</v>
      </c>
      <c r="F9846">
        <v>-8.1105169340463495E-2</v>
      </c>
      <c r="G9846">
        <v>63</v>
      </c>
    </row>
    <row r="9847" spans="1:7" x14ac:dyDescent="0.25">
      <c r="A9847">
        <v>18403</v>
      </c>
      <c r="B9847" t="s">
        <v>1904</v>
      </c>
      <c r="C9847" t="s">
        <v>1538</v>
      </c>
      <c r="D9847" t="s">
        <v>8358</v>
      </c>
      <c r="E9847">
        <v>144000</v>
      </c>
      <c r="F9847">
        <v>0.14195083267248201</v>
      </c>
      <c r="G9847">
        <v>114</v>
      </c>
    </row>
    <row r="9848" spans="1:7" x14ac:dyDescent="0.25">
      <c r="A9848">
        <v>17327</v>
      </c>
      <c r="B9848" t="s">
        <v>814</v>
      </c>
      <c r="C9848" t="s">
        <v>1538</v>
      </c>
      <c r="D9848" t="s">
        <v>8310</v>
      </c>
      <c r="E9848">
        <v>210900</v>
      </c>
      <c r="F9848">
        <v>1.39423076923077E-2</v>
      </c>
      <c r="G9848">
        <v>78</v>
      </c>
    </row>
    <row r="9849" spans="1:7" x14ac:dyDescent="0.25">
      <c r="A9849">
        <v>28127</v>
      </c>
      <c r="B9849" t="s">
        <v>487</v>
      </c>
      <c r="C9849" t="s">
        <v>2564</v>
      </c>
      <c r="E9849">
        <v>162600</v>
      </c>
      <c r="F9849">
        <v>2.97656744775174E-2</v>
      </c>
      <c r="G9849">
        <v>91</v>
      </c>
    </row>
    <row r="9850" spans="1:7" x14ac:dyDescent="0.25">
      <c r="A9850">
        <v>93921</v>
      </c>
      <c r="B9850" t="s">
        <v>7153</v>
      </c>
      <c r="C9850" t="s">
        <v>99</v>
      </c>
      <c r="D9850" t="s">
        <v>7151</v>
      </c>
      <c r="E9850">
        <v>2107000</v>
      </c>
      <c r="F9850">
        <v>0.192821557971014</v>
      </c>
      <c r="G9850">
        <v>0</v>
      </c>
    </row>
    <row r="9851" spans="1:7" x14ac:dyDescent="0.25">
      <c r="A9851">
        <v>41040</v>
      </c>
      <c r="B9851" t="s">
        <v>369</v>
      </c>
      <c r="C9851" t="s">
        <v>4016</v>
      </c>
      <c r="D9851" t="s">
        <v>4333</v>
      </c>
      <c r="E9851">
        <v>98900</v>
      </c>
      <c r="F9851">
        <v>0</v>
      </c>
      <c r="G9851">
        <v>0</v>
      </c>
    </row>
    <row r="9852" spans="1:7" x14ac:dyDescent="0.25">
      <c r="A9852">
        <v>62232</v>
      </c>
      <c r="B9852" t="s">
        <v>5776</v>
      </c>
      <c r="C9852" t="s">
        <v>5519</v>
      </c>
      <c r="D9852" t="s">
        <v>8263</v>
      </c>
      <c r="E9852">
        <v>83600</v>
      </c>
      <c r="F9852">
        <v>-2.5641025641025599E-2</v>
      </c>
      <c r="G9852">
        <v>90</v>
      </c>
    </row>
    <row r="9853" spans="1:7" x14ac:dyDescent="0.25">
      <c r="A9853">
        <v>7403</v>
      </c>
      <c r="B9853" t="s">
        <v>795</v>
      </c>
      <c r="C9853" t="s">
        <v>733</v>
      </c>
      <c r="D9853" t="s">
        <v>8250</v>
      </c>
      <c r="E9853">
        <v>300600</v>
      </c>
      <c r="F9853">
        <v>8.4024522178146405E-2</v>
      </c>
      <c r="G9853">
        <v>118</v>
      </c>
    </row>
    <row r="9854" spans="1:7" x14ac:dyDescent="0.25">
      <c r="A9854">
        <v>44413</v>
      </c>
      <c r="B9854" t="s">
        <v>4263</v>
      </c>
      <c r="C9854" t="s">
        <v>4080</v>
      </c>
      <c r="D9854" t="s">
        <v>288</v>
      </c>
      <c r="E9854">
        <v>79500</v>
      </c>
      <c r="F9854">
        <v>2.0539152759948699E-2</v>
      </c>
      <c r="G9854">
        <v>95</v>
      </c>
    </row>
    <row r="9855" spans="1:7" x14ac:dyDescent="0.25">
      <c r="A9855">
        <v>61010</v>
      </c>
      <c r="B9855" t="s">
        <v>3150</v>
      </c>
      <c r="C9855" t="s">
        <v>5519</v>
      </c>
      <c r="D9855" t="s">
        <v>8481</v>
      </c>
      <c r="E9855">
        <v>171600</v>
      </c>
      <c r="F9855">
        <v>9.7888675623800395E-2</v>
      </c>
      <c r="G9855">
        <v>0</v>
      </c>
    </row>
    <row r="9856" spans="1:7" x14ac:dyDescent="0.25">
      <c r="A9856">
        <v>55920</v>
      </c>
      <c r="B9856" t="s">
        <v>3150</v>
      </c>
      <c r="C9856" t="s">
        <v>5260</v>
      </c>
      <c r="D9856" t="s">
        <v>403</v>
      </c>
      <c r="E9856">
        <v>243900</v>
      </c>
      <c r="F9856">
        <v>3.0853761622992401E-2</v>
      </c>
      <c r="G9856">
        <v>68</v>
      </c>
    </row>
    <row r="9857" spans="1:7" x14ac:dyDescent="0.25">
      <c r="A9857">
        <v>24630</v>
      </c>
      <c r="B9857" t="s">
        <v>2514</v>
      </c>
      <c r="C9857" t="s">
        <v>2066</v>
      </c>
      <c r="D9857" t="s">
        <v>2512</v>
      </c>
      <c r="E9857">
        <v>91200</v>
      </c>
      <c r="F9857">
        <v>8.9605734767025103E-2</v>
      </c>
      <c r="G9857">
        <v>126</v>
      </c>
    </row>
    <row r="9858" spans="1:7" x14ac:dyDescent="0.25">
      <c r="A9858">
        <v>98388</v>
      </c>
      <c r="B9858" t="s">
        <v>7601</v>
      </c>
      <c r="C9858" t="s">
        <v>7521</v>
      </c>
      <c r="D9858" t="s">
        <v>8268</v>
      </c>
      <c r="E9858">
        <v>386300</v>
      </c>
      <c r="F9858">
        <v>5.6330325403336101E-2</v>
      </c>
      <c r="G9858">
        <v>55</v>
      </c>
    </row>
    <row r="9859" spans="1:7" x14ac:dyDescent="0.25">
      <c r="A9859">
        <v>49643</v>
      </c>
      <c r="B9859" t="s">
        <v>4888</v>
      </c>
      <c r="C9859" t="s">
        <v>4633</v>
      </c>
      <c r="D9859" t="s">
        <v>4899</v>
      </c>
      <c r="E9859">
        <v>189600</v>
      </c>
      <c r="F9859">
        <v>0.138055222088836</v>
      </c>
      <c r="G9859">
        <v>69</v>
      </c>
    </row>
    <row r="9860" spans="1:7" x14ac:dyDescent="0.25">
      <c r="A9860">
        <v>64034</v>
      </c>
      <c r="B9860" t="s">
        <v>1840</v>
      </c>
      <c r="C9860" t="s">
        <v>5817</v>
      </c>
      <c r="D9860" t="s">
        <v>5890</v>
      </c>
      <c r="E9860">
        <v>222700</v>
      </c>
      <c r="F9860">
        <v>3.8712686567164201E-2</v>
      </c>
      <c r="G9860">
        <v>54</v>
      </c>
    </row>
    <row r="9861" spans="1:7" x14ac:dyDescent="0.25">
      <c r="A9861">
        <v>73750</v>
      </c>
      <c r="B9861" t="s">
        <v>6314</v>
      </c>
      <c r="C9861" t="s">
        <v>6269</v>
      </c>
      <c r="E9861">
        <v>148700</v>
      </c>
      <c r="F9861">
        <v>1.2942779291553101E-2</v>
      </c>
      <c r="G9861">
        <v>0</v>
      </c>
    </row>
    <row r="9862" spans="1:7" x14ac:dyDescent="0.25">
      <c r="A9862">
        <v>80816</v>
      </c>
      <c r="B9862" t="s">
        <v>5823</v>
      </c>
      <c r="C9862" t="s">
        <v>6509</v>
      </c>
      <c r="D9862" t="s">
        <v>6571</v>
      </c>
      <c r="E9862">
        <v>276800</v>
      </c>
      <c r="F9862">
        <v>4.6502835538752403E-2</v>
      </c>
      <c r="G9862">
        <v>88</v>
      </c>
    </row>
    <row r="9863" spans="1:7" x14ac:dyDescent="0.25">
      <c r="A9863">
        <v>97048</v>
      </c>
      <c r="B9863" t="s">
        <v>7428</v>
      </c>
      <c r="C9863" t="s">
        <v>7409</v>
      </c>
      <c r="D9863" t="s">
        <v>8281</v>
      </c>
      <c r="E9863">
        <v>259200</v>
      </c>
      <c r="F9863">
        <v>2.20820189274448E-2</v>
      </c>
      <c r="G9863">
        <v>67</v>
      </c>
    </row>
    <row r="9864" spans="1:7" x14ac:dyDescent="0.25">
      <c r="A9864">
        <v>23141</v>
      </c>
      <c r="B9864" t="s">
        <v>2414</v>
      </c>
      <c r="C9864" t="s">
        <v>2066</v>
      </c>
      <c r="D9864" t="s">
        <v>157</v>
      </c>
      <c r="E9864">
        <v>251100</v>
      </c>
      <c r="F9864">
        <v>8.3728959861890398E-2</v>
      </c>
      <c r="G9864">
        <v>85</v>
      </c>
    </row>
    <row r="9865" spans="1:7" x14ac:dyDescent="0.25">
      <c r="A9865">
        <v>53128</v>
      </c>
      <c r="B9865" t="s">
        <v>5085</v>
      </c>
      <c r="C9865" t="s">
        <v>5049</v>
      </c>
      <c r="D9865" t="s">
        <v>8438</v>
      </c>
      <c r="E9865">
        <v>179700</v>
      </c>
      <c r="F9865">
        <v>9.9755201958384304E-2</v>
      </c>
      <c r="G9865">
        <v>85</v>
      </c>
    </row>
    <row r="9866" spans="1:7" x14ac:dyDescent="0.25">
      <c r="A9866">
        <v>54217</v>
      </c>
      <c r="B9866" t="s">
        <v>5188</v>
      </c>
      <c r="C9866" t="s">
        <v>5049</v>
      </c>
      <c r="D9866" t="s">
        <v>5190</v>
      </c>
      <c r="E9866">
        <v>205900</v>
      </c>
      <c r="F9866">
        <v>9.1728525980911996E-2</v>
      </c>
      <c r="G9866">
        <v>66</v>
      </c>
    </row>
    <row r="9867" spans="1:7" x14ac:dyDescent="0.25">
      <c r="A9867">
        <v>29477</v>
      </c>
      <c r="B9867" t="s">
        <v>2930</v>
      </c>
      <c r="C9867" t="s">
        <v>2868</v>
      </c>
      <c r="D9867" t="s">
        <v>8301</v>
      </c>
      <c r="E9867">
        <v>134400</v>
      </c>
      <c r="F9867">
        <v>5.08209538702111E-2</v>
      </c>
      <c r="G9867">
        <v>73</v>
      </c>
    </row>
    <row r="9868" spans="1:7" x14ac:dyDescent="0.25">
      <c r="A9868">
        <v>54963</v>
      </c>
      <c r="B9868" t="s">
        <v>5254</v>
      </c>
      <c r="C9868" t="s">
        <v>5049</v>
      </c>
      <c r="D9868" t="s">
        <v>8346</v>
      </c>
      <c r="E9868">
        <v>144300</v>
      </c>
      <c r="F9868">
        <v>-3.7999999999999999E-2</v>
      </c>
      <c r="G9868">
        <v>56.5</v>
      </c>
    </row>
    <row r="9869" spans="1:7" x14ac:dyDescent="0.25">
      <c r="A9869">
        <v>67052</v>
      </c>
      <c r="B9869" t="s">
        <v>6013</v>
      </c>
      <c r="C9869" t="s">
        <v>5958</v>
      </c>
      <c r="D9869" t="s">
        <v>6031</v>
      </c>
      <c r="E9869">
        <v>185500</v>
      </c>
      <c r="F9869">
        <v>2.94117647058823E-2</v>
      </c>
      <c r="G9869">
        <v>61</v>
      </c>
    </row>
    <row r="9870" spans="1:7" x14ac:dyDescent="0.25">
      <c r="A9870">
        <v>18641</v>
      </c>
      <c r="B9870" t="s">
        <v>1926</v>
      </c>
      <c r="C9870" t="s">
        <v>1538</v>
      </c>
      <c r="D9870" t="s">
        <v>8358</v>
      </c>
      <c r="E9870">
        <v>82900</v>
      </c>
      <c r="F9870">
        <v>-2.2405660377358499E-2</v>
      </c>
      <c r="G9870">
        <v>98</v>
      </c>
    </row>
    <row r="9871" spans="1:7" x14ac:dyDescent="0.25">
      <c r="A9871">
        <v>46034</v>
      </c>
      <c r="B9871" t="s">
        <v>1359</v>
      </c>
      <c r="C9871" t="s">
        <v>4413</v>
      </c>
      <c r="D9871" t="s">
        <v>8292</v>
      </c>
      <c r="E9871">
        <v>228900</v>
      </c>
      <c r="F9871">
        <v>8.7410926365795699E-2</v>
      </c>
      <c r="G9871">
        <v>63</v>
      </c>
    </row>
    <row r="9872" spans="1:7" x14ac:dyDescent="0.25">
      <c r="A9872">
        <v>12498</v>
      </c>
      <c r="B9872" t="s">
        <v>498</v>
      </c>
      <c r="C9872" t="s">
        <v>1075</v>
      </c>
      <c r="D9872" t="s">
        <v>345</v>
      </c>
      <c r="E9872">
        <v>350300</v>
      </c>
      <c r="F9872">
        <v>-2.5591098748261501E-2</v>
      </c>
      <c r="G9872">
        <v>119</v>
      </c>
    </row>
    <row r="9873" spans="1:7" x14ac:dyDescent="0.25">
      <c r="A9873">
        <v>83861</v>
      </c>
      <c r="B9873" t="s">
        <v>6690</v>
      </c>
      <c r="C9873" t="s">
        <v>6625</v>
      </c>
      <c r="E9873">
        <v>215800</v>
      </c>
      <c r="F9873">
        <v>4.5036319612590803E-2</v>
      </c>
      <c r="G9873">
        <v>0</v>
      </c>
    </row>
    <row r="9874" spans="1:7" x14ac:dyDescent="0.25">
      <c r="A9874">
        <v>8090</v>
      </c>
      <c r="B9874" t="s">
        <v>968</v>
      </c>
      <c r="C9874" t="s">
        <v>733</v>
      </c>
      <c r="D9874" t="s">
        <v>8293</v>
      </c>
      <c r="E9874">
        <v>184600</v>
      </c>
      <c r="F9874">
        <v>7.0765661252900194E-2</v>
      </c>
      <c r="G9874">
        <v>111</v>
      </c>
    </row>
    <row r="9875" spans="1:7" x14ac:dyDescent="0.25">
      <c r="A9875">
        <v>28605</v>
      </c>
      <c r="B9875" t="s">
        <v>2807</v>
      </c>
      <c r="C9875" t="s">
        <v>2564</v>
      </c>
      <c r="D9875" t="s">
        <v>2809</v>
      </c>
      <c r="E9875">
        <v>376900</v>
      </c>
      <c r="F9875">
        <v>0.11740290542543701</v>
      </c>
      <c r="G9875">
        <v>99</v>
      </c>
    </row>
    <row r="9876" spans="1:7" x14ac:dyDescent="0.25">
      <c r="A9876">
        <v>86046</v>
      </c>
      <c r="B9876" t="s">
        <v>6803</v>
      </c>
      <c r="C9876" t="s">
        <v>6743</v>
      </c>
      <c r="D9876" t="s">
        <v>6801</v>
      </c>
      <c r="E9876">
        <v>244200</v>
      </c>
      <c r="F9876">
        <v>3.5623409669211202E-2</v>
      </c>
      <c r="G9876">
        <v>75</v>
      </c>
    </row>
    <row r="9877" spans="1:7" x14ac:dyDescent="0.25">
      <c r="A9877">
        <v>7626</v>
      </c>
      <c r="B9877" t="s">
        <v>836</v>
      </c>
      <c r="C9877" t="s">
        <v>733</v>
      </c>
      <c r="D9877" t="s">
        <v>8250</v>
      </c>
      <c r="E9877">
        <v>630200</v>
      </c>
      <c r="F9877">
        <v>-1.6388325269236802E-2</v>
      </c>
      <c r="G9877">
        <v>113</v>
      </c>
    </row>
    <row r="9878" spans="1:7" x14ac:dyDescent="0.25">
      <c r="A9878">
        <v>17059</v>
      </c>
      <c r="B9878" t="s">
        <v>9155</v>
      </c>
      <c r="C9878" t="s">
        <v>1538</v>
      </c>
      <c r="E9878">
        <v>153200</v>
      </c>
      <c r="F9878">
        <v>5.3645116918844597E-2</v>
      </c>
      <c r="G9878">
        <v>0</v>
      </c>
    </row>
    <row r="9879" spans="1:7" x14ac:dyDescent="0.25">
      <c r="A9879">
        <v>7727</v>
      </c>
      <c r="B9879" t="s">
        <v>871</v>
      </c>
      <c r="C9879" t="s">
        <v>733</v>
      </c>
      <c r="D9879" t="s">
        <v>8250</v>
      </c>
      <c r="E9879">
        <v>453200</v>
      </c>
      <c r="F9879">
        <v>1.0930180682578601E-2</v>
      </c>
      <c r="G9879">
        <v>111</v>
      </c>
    </row>
    <row r="9880" spans="1:7" x14ac:dyDescent="0.25">
      <c r="A9880">
        <v>50662</v>
      </c>
      <c r="B9880" t="s">
        <v>8550</v>
      </c>
      <c r="C9880" t="s">
        <v>4942</v>
      </c>
      <c r="E9880">
        <v>62500</v>
      </c>
      <c r="F9880">
        <v>-2.0376175548589299E-2</v>
      </c>
      <c r="G9880">
        <v>0</v>
      </c>
    </row>
    <row r="9881" spans="1:7" x14ac:dyDescent="0.25">
      <c r="A9881">
        <v>74834</v>
      </c>
      <c r="B9881" t="s">
        <v>4601</v>
      </c>
      <c r="C9881" t="s">
        <v>6269</v>
      </c>
      <c r="D9881" t="s">
        <v>6295</v>
      </c>
      <c r="E9881">
        <v>93800</v>
      </c>
      <c r="F9881">
        <v>-2.4948024948024901E-2</v>
      </c>
      <c r="G9881">
        <v>77</v>
      </c>
    </row>
    <row r="9882" spans="1:7" x14ac:dyDescent="0.25">
      <c r="A9882">
        <v>46701</v>
      </c>
      <c r="B9882" t="s">
        <v>1476</v>
      </c>
      <c r="C9882" t="s">
        <v>4413</v>
      </c>
      <c r="D9882" t="s">
        <v>4506</v>
      </c>
      <c r="E9882">
        <v>128800</v>
      </c>
      <c r="F9882">
        <v>2.7932960893854698E-2</v>
      </c>
      <c r="G9882">
        <v>70</v>
      </c>
    </row>
    <row r="9883" spans="1:7" x14ac:dyDescent="0.25">
      <c r="A9883">
        <v>49802</v>
      </c>
      <c r="B9883" t="s">
        <v>9204</v>
      </c>
      <c r="C9883" t="s">
        <v>4633</v>
      </c>
      <c r="D9883" t="s">
        <v>8729</v>
      </c>
      <c r="E9883">
        <v>76600</v>
      </c>
      <c r="F9883">
        <v>2.8187919463087199E-2</v>
      </c>
      <c r="G9883">
        <v>0</v>
      </c>
    </row>
    <row r="9884" spans="1:7" x14ac:dyDescent="0.25">
      <c r="A9884">
        <v>18069</v>
      </c>
      <c r="B9884" t="s">
        <v>1861</v>
      </c>
      <c r="C9884" t="s">
        <v>1538</v>
      </c>
      <c r="D9884" t="s">
        <v>8350</v>
      </c>
      <c r="E9884">
        <v>325400</v>
      </c>
      <c r="F9884">
        <v>2.9095509171410499E-2</v>
      </c>
      <c r="G9884">
        <v>80</v>
      </c>
    </row>
    <row r="9885" spans="1:7" x14ac:dyDescent="0.25">
      <c r="A9885">
        <v>37037</v>
      </c>
      <c r="B9885" t="s">
        <v>3707</v>
      </c>
      <c r="C9885" t="s">
        <v>3692</v>
      </c>
      <c r="D9885" t="s">
        <v>8255</v>
      </c>
      <c r="E9885">
        <v>222100</v>
      </c>
      <c r="F9885">
        <v>6.7275348390196998E-2</v>
      </c>
      <c r="G9885">
        <v>54</v>
      </c>
    </row>
    <row r="9886" spans="1:7" x14ac:dyDescent="0.25">
      <c r="A9886">
        <v>3042</v>
      </c>
      <c r="B9886" t="s">
        <v>448</v>
      </c>
      <c r="C9886" t="s">
        <v>444</v>
      </c>
      <c r="D9886" t="s">
        <v>8271</v>
      </c>
      <c r="E9886">
        <v>293900</v>
      </c>
      <c r="F9886">
        <v>3.3767147379528697E-2</v>
      </c>
      <c r="G9886">
        <v>69</v>
      </c>
    </row>
    <row r="9887" spans="1:7" x14ac:dyDescent="0.25">
      <c r="A9887">
        <v>13029</v>
      </c>
      <c r="B9887" t="s">
        <v>1359</v>
      </c>
      <c r="C9887" t="s">
        <v>1075</v>
      </c>
      <c r="D9887" t="s">
        <v>1396</v>
      </c>
      <c r="E9887">
        <v>158900</v>
      </c>
      <c r="F9887">
        <v>1.1457670273711E-2</v>
      </c>
      <c r="G9887">
        <v>81</v>
      </c>
    </row>
    <row r="9888" spans="1:7" x14ac:dyDescent="0.25">
      <c r="A9888">
        <v>48450</v>
      </c>
      <c r="B9888" t="s">
        <v>351</v>
      </c>
      <c r="C9888" t="s">
        <v>4633</v>
      </c>
      <c r="E9888">
        <v>142200</v>
      </c>
      <c r="F9888">
        <v>7.8907435508346002E-2</v>
      </c>
      <c r="G9888">
        <v>97</v>
      </c>
    </row>
    <row r="9889" spans="1:7" x14ac:dyDescent="0.25">
      <c r="A9889">
        <v>62260</v>
      </c>
      <c r="B9889" t="s">
        <v>5779</v>
      </c>
      <c r="C9889" t="s">
        <v>5519</v>
      </c>
      <c r="D9889" t="s">
        <v>8263</v>
      </c>
      <c r="E9889">
        <v>174900</v>
      </c>
      <c r="F9889">
        <v>-3.9863325740318901E-3</v>
      </c>
      <c r="G9889">
        <v>90</v>
      </c>
    </row>
    <row r="9890" spans="1:7" x14ac:dyDescent="0.25">
      <c r="A9890">
        <v>25438</v>
      </c>
      <c r="B9890" t="s">
        <v>2534</v>
      </c>
      <c r="C9890" t="s">
        <v>2519</v>
      </c>
      <c r="D9890" t="s">
        <v>8259</v>
      </c>
      <c r="E9890">
        <v>170000</v>
      </c>
      <c r="F9890">
        <v>7.10900473933649E-3</v>
      </c>
      <c r="G9890">
        <v>87</v>
      </c>
    </row>
    <row r="9891" spans="1:7" x14ac:dyDescent="0.25">
      <c r="A9891">
        <v>24422</v>
      </c>
      <c r="B9891" t="s">
        <v>8551</v>
      </c>
      <c r="C9891" t="s">
        <v>2066</v>
      </c>
      <c r="E9891">
        <v>79400</v>
      </c>
      <c r="F9891">
        <v>6.0080106809078798E-2</v>
      </c>
      <c r="G9891">
        <v>0</v>
      </c>
    </row>
    <row r="9892" spans="1:7" x14ac:dyDescent="0.25">
      <c r="A9892">
        <v>96791</v>
      </c>
      <c r="B9892" t="s">
        <v>7403</v>
      </c>
      <c r="C9892" t="s">
        <v>7368</v>
      </c>
      <c r="D9892" t="s">
        <v>8315</v>
      </c>
      <c r="E9892">
        <v>726200</v>
      </c>
      <c r="F9892">
        <v>-2.70632368703108E-2</v>
      </c>
      <c r="G9892">
        <v>78</v>
      </c>
    </row>
    <row r="9893" spans="1:7" x14ac:dyDescent="0.25">
      <c r="A9893">
        <v>47396</v>
      </c>
      <c r="B9893" t="s">
        <v>1093</v>
      </c>
      <c r="C9893" t="s">
        <v>4413</v>
      </c>
      <c r="D9893" t="s">
        <v>4570</v>
      </c>
      <c r="E9893">
        <v>136900</v>
      </c>
      <c r="F9893">
        <v>0.10492332526230801</v>
      </c>
      <c r="G9893">
        <v>78</v>
      </c>
    </row>
    <row r="9894" spans="1:7" x14ac:dyDescent="0.25">
      <c r="A9894">
        <v>98625</v>
      </c>
      <c r="B9894" t="s">
        <v>7631</v>
      </c>
      <c r="C9894" t="s">
        <v>7521</v>
      </c>
      <c r="D9894" t="s">
        <v>7634</v>
      </c>
      <c r="E9894">
        <v>365900</v>
      </c>
      <c r="F9894">
        <v>6.5211062590975297E-2</v>
      </c>
      <c r="G9894">
        <v>61</v>
      </c>
    </row>
    <row r="9895" spans="1:7" x14ac:dyDescent="0.25">
      <c r="A9895">
        <v>37074</v>
      </c>
      <c r="B9895" t="s">
        <v>2937</v>
      </c>
      <c r="C9895" t="s">
        <v>3692</v>
      </c>
      <c r="D9895" t="s">
        <v>8255</v>
      </c>
      <c r="E9895">
        <v>134700</v>
      </c>
      <c r="F9895">
        <v>6.1465721040189103E-2</v>
      </c>
      <c r="G9895">
        <v>62</v>
      </c>
    </row>
    <row r="9896" spans="1:7" x14ac:dyDescent="0.25">
      <c r="A9896">
        <v>84042</v>
      </c>
      <c r="B9896" t="s">
        <v>6701</v>
      </c>
      <c r="C9896" t="s">
        <v>6693</v>
      </c>
      <c r="D9896" t="s">
        <v>8349</v>
      </c>
      <c r="E9896">
        <v>477200</v>
      </c>
      <c r="F9896">
        <v>9.1491308325709106E-2</v>
      </c>
      <c r="G9896">
        <v>50</v>
      </c>
    </row>
    <row r="9897" spans="1:7" x14ac:dyDescent="0.25">
      <c r="A9897">
        <v>3885</v>
      </c>
      <c r="B9897" t="s">
        <v>572</v>
      </c>
      <c r="C9897" t="s">
        <v>444</v>
      </c>
      <c r="D9897" t="s">
        <v>8271</v>
      </c>
      <c r="E9897">
        <v>428000</v>
      </c>
      <c r="F9897">
        <v>2.8116213683224002E-3</v>
      </c>
      <c r="G9897">
        <v>69</v>
      </c>
    </row>
    <row r="9898" spans="1:7" x14ac:dyDescent="0.25">
      <c r="A9898">
        <v>49659</v>
      </c>
      <c r="B9898" t="s">
        <v>4894</v>
      </c>
      <c r="C9898" t="s">
        <v>4633</v>
      </c>
      <c r="E9898">
        <v>71200</v>
      </c>
      <c r="F9898">
        <v>8.8685015290519906E-2</v>
      </c>
      <c r="G9898">
        <v>99</v>
      </c>
    </row>
    <row r="9899" spans="1:7" x14ac:dyDescent="0.25">
      <c r="A9899">
        <v>74020</v>
      </c>
      <c r="B9899" t="s">
        <v>2568</v>
      </c>
      <c r="C9899" t="s">
        <v>6269</v>
      </c>
      <c r="D9899" t="s">
        <v>6347</v>
      </c>
      <c r="E9899">
        <v>92000</v>
      </c>
      <c r="F9899">
        <v>8.7719298245613996E-3</v>
      </c>
      <c r="G9899">
        <v>76</v>
      </c>
    </row>
    <row r="9900" spans="1:7" x14ac:dyDescent="0.25">
      <c r="A9900">
        <v>11705</v>
      </c>
      <c r="B9900" t="s">
        <v>1171</v>
      </c>
      <c r="C9900" t="s">
        <v>1075</v>
      </c>
      <c r="D9900" t="s">
        <v>8250</v>
      </c>
      <c r="E9900">
        <v>454900</v>
      </c>
      <c r="F9900">
        <v>1.9726518717776299E-2</v>
      </c>
      <c r="G9900">
        <v>103</v>
      </c>
    </row>
    <row r="9901" spans="1:7" x14ac:dyDescent="0.25">
      <c r="A9901">
        <v>7462</v>
      </c>
      <c r="B9901" t="s">
        <v>819</v>
      </c>
      <c r="C9901" t="s">
        <v>733</v>
      </c>
      <c r="D9901" t="s">
        <v>8250</v>
      </c>
      <c r="E9901">
        <v>151700</v>
      </c>
      <c r="F9901">
        <v>0.18980392156862699</v>
      </c>
      <c r="G9901">
        <v>125.5</v>
      </c>
    </row>
    <row r="9902" spans="1:7" x14ac:dyDescent="0.25">
      <c r="A9902">
        <v>87417</v>
      </c>
      <c r="B9902" t="s">
        <v>8552</v>
      </c>
      <c r="C9902" t="s">
        <v>6816</v>
      </c>
      <c r="D9902" t="s">
        <v>1482</v>
      </c>
      <c r="E9902">
        <v>158800</v>
      </c>
      <c r="F9902">
        <v>1.9910083493898501E-2</v>
      </c>
      <c r="G9902">
        <v>0</v>
      </c>
    </row>
    <row r="9903" spans="1:7" x14ac:dyDescent="0.25">
      <c r="A9903">
        <v>77665</v>
      </c>
      <c r="B9903" t="s">
        <v>8089</v>
      </c>
      <c r="C9903" t="s">
        <v>6396</v>
      </c>
      <c r="D9903" t="s">
        <v>8252</v>
      </c>
      <c r="E9903">
        <v>171200</v>
      </c>
      <c r="F9903">
        <v>0.110966904607398</v>
      </c>
      <c r="G9903">
        <v>69.5</v>
      </c>
    </row>
    <row r="9904" spans="1:7" x14ac:dyDescent="0.25">
      <c r="A9904">
        <v>61616</v>
      </c>
      <c r="B9904" t="s">
        <v>5726</v>
      </c>
      <c r="C9904" t="s">
        <v>5519</v>
      </c>
      <c r="D9904" t="s">
        <v>5722</v>
      </c>
      <c r="E9904">
        <v>67000</v>
      </c>
      <c r="F9904">
        <v>7.5187969924812E-3</v>
      </c>
      <c r="G9904">
        <v>91</v>
      </c>
    </row>
    <row r="9905" spans="1:7" x14ac:dyDescent="0.25">
      <c r="A9905">
        <v>53050</v>
      </c>
      <c r="B9905" t="s">
        <v>1522</v>
      </c>
      <c r="C9905" t="s">
        <v>5049</v>
      </c>
      <c r="D9905" t="s">
        <v>5140</v>
      </c>
      <c r="E9905">
        <v>142800</v>
      </c>
      <c r="F9905">
        <v>6.4083457526080495E-2</v>
      </c>
      <c r="G9905">
        <v>71</v>
      </c>
    </row>
    <row r="9906" spans="1:7" x14ac:dyDescent="0.25">
      <c r="A9906">
        <v>55944</v>
      </c>
      <c r="B9906" t="s">
        <v>5376</v>
      </c>
      <c r="C9906" t="s">
        <v>5260</v>
      </c>
      <c r="D9906" t="s">
        <v>403</v>
      </c>
      <c r="E9906">
        <v>210300</v>
      </c>
      <c r="F9906">
        <v>7.6253838280450403E-2</v>
      </c>
      <c r="G9906">
        <v>63.5</v>
      </c>
    </row>
    <row r="9907" spans="1:7" x14ac:dyDescent="0.25">
      <c r="A9907">
        <v>20181</v>
      </c>
      <c r="B9907" t="s">
        <v>2086</v>
      </c>
      <c r="C9907" t="s">
        <v>2066</v>
      </c>
      <c r="D9907" t="s">
        <v>8259</v>
      </c>
      <c r="E9907">
        <v>456000</v>
      </c>
      <c r="F9907">
        <v>-1.8510546706844599E-2</v>
      </c>
      <c r="G9907">
        <v>61</v>
      </c>
    </row>
    <row r="9908" spans="1:7" x14ac:dyDescent="0.25">
      <c r="A9908">
        <v>49690</v>
      </c>
      <c r="B9908" t="s">
        <v>142</v>
      </c>
      <c r="C9908" t="s">
        <v>4633</v>
      </c>
      <c r="D9908" t="s">
        <v>4899</v>
      </c>
      <c r="E9908">
        <v>274900</v>
      </c>
      <c r="F9908">
        <v>0.148767237776849</v>
      </c>
      <c r="G9908">
        <v>69</v>
      </c>
    </row>
    <row r="9909" spans="1:7" x14ac:dyDescent="0.25">
      <c r="A9909">
        <v>43968</v>
      </c>
      <c r="B9909" t="s">
        <v>1536</v>
      </c>
      <c r="C9909" t="s">
        <v>4080</v>
      </c>
      <c r="D9909" t="s">
        <v>288</v>
      </c>
      <c r="E9909">
        <v>48700</v>
      </c>
      <c r="F9909">
        <v>-0.103130755064457</v>
      </c>
      <c r="G9909">
        <v>95</v>
      </c>
    </row>
    <row r="9910" spans="1:7" x14ac:dyDescent="0.25">
      <c r="A9910">
        <v>49302</v>
      </c>
      <c r="B9910" t="s">
        <v>1480</v>
      </c>
      <c r="C9910" t="s">
        <v>4633</v>
      </c>
      <c r="D9910" t="s">
        <v>8353</v>
      </c>
      <c r="E9910">
        <v>276100</v>
      </c>
      <c r="F9910">
        <v>9.5063985374771506E-3</v>
      </c>
      <c r="G9910">
        <v>54</v>
      </c>
    </row>
    <row r="9911" spans="1:7" x14ac:dyDescent="0.25">
      <c r="A9911">
        <v>92356</v>
      </c>
      <c r="B9911" t="s">
        <v>7005</v>
      </c>
      <c r="C9911" t="s">
        <v>99</v>
      </c>
      <c r="D9911" t="s">
        <v>8282</v>
      </c>
      <c r="E9911">
        <v>173100</v>
      </c>
      <c r="F9911">
        <v>0.14484126984126999</v>
      </c>
      <c r="G9911">
        <v>71</v>
      </c>
    </row>
    <row r="9912" spans="1:7" x14ac:dyDescent="0.25">
      <c r="A9912">
        <v>63362</v>
      </c>
      <c r="B9912" t="s">
        <v>5856</v>
      </c>
      <c r="C9912" t="s">
        <v>5817</v>
      </c>
      <c r="D9912" t="s">
        <v>8263</v>
      </c>
      <c r="E9912">
        <v>200300</v>
      </c>
      <c r="F9912">
        <v>6.2599469496021201E-2</v>
      </c>
      <c r="G9912">
        <v>57</v>
      </c>
    </row>
    <row r="9913" spans="1:7" x14ac:dyDescent="0.25">
      <c r="A9913">
        <v>3811</v>
      </c>
      <c r="B9913" t="s">
        <v>543</v>
      </c>
      <c r="C9913" t="s">
        <v>444</v>
      </c>
      <c r="D9913" t="s">
        <v>8271</v>
      </c>
      <c r="E9913">
        <v>366600</v>
      </c>
      <c r="F9913">
        <v>1.04740904079383E-2</v>
      </c>
      <c r="G9913">
        <v>69</v>
      </c>
    </row>
    <row r="9914" spans="1:7" x14ac:dyDescent="0.25">
      <c r="A9914">
        <v>83856</v>
      </c>
      <c r="B9914" t="s">
        <v>6688</v>
      </c>
      <c r="C9914" t="s">
        <v>6625</v>
      </c>
      <c r="D9914" t="s">
        <v>6691</v>
      </c>
      <c r="E9914">
        <v>275700</v>
      </c>
      <c r="F9914">
        <v>0.19454072790294599</v>
      </c>
      <c r="G9914">
        <v>87</v>
      </c>
    </row>
    <row r="9915" spans="1:7" x14ac:dyDescent="0.25">
      <c r="A9915">
        <v>38485</v>
      </c>
      <c r="B9915" t="s">
        <v>2388</v>
      </c>
      <c r="C9915" t="s">
        <v>3692</v>
      </c>
      <c r="E9915">
        <v>70200</v>
      </c>
      <c r="F9915">
        <v>-6.02409638554217E-2</v>
      </c>
      <c r="G9915">
        <v>0</v>
      </c>
    </row>
    <row r="9916" spans="1:7" x14ac:dyDescent="0.25">
      <c r="A9916">
        <v>56482</v>
      </c>
      <c r="B9916" t="s">
        <v>9205</v>
      </c>
      <c r="C9916" t="s">
        <v>5260</v>
      </c>
      <c r="E9916">
        <v>107800</v>
      </c>
      <c r="F9916">
        <v>3.6538461538461499E-2</v>
      </c>
      <c r="G9916">
        <v>0</v>
      </c>
    </row>
    <row r="9917" spans="1:7" x14ac:dyDescent="0.25">
      <c r="A9917">
        <v>61270</v>
      </c>
      <c r="B9917" t="s">
        <v>3766</v>
      </c>
      <c r="C9917" t="s">
        <v>5519</v>
      </c>
      <c r="D9917" t="s">
        <v>216</v>
      </c>
      <c r="E9917">
        <v>105100</v>
      </c>
      <c r="F9917">
        <v>0.13376483279395901</v>
      </c>
      <c r="G9917">
        <v>0</v>
      </c>
    </row>
    <row r="9918" spans="1:7" x14ac:dyDescent="0.25">
      <c r="A9918">
        <v>23523</v>
      </c>
      <c r="B9918" t="s">
        <v>308</v>
      </c>
      <c r="C9918" t="s">
        <v>2066</v>
      </c>
      <c r="D9918" t="s">
        <v>8266</v>
      </c>
      <c r="E9918">
        <v>132400</v>
      </c>
      <c r="F9918">
        <v>6.2600321027287298E-2</v>
      </c>
      <c r="G9918">
        <v>78</v>
      </c>
    </row>
    <row r="9919" spans="1:7" x14ac:dyDescent="0.25">
      <c r="A9919">
        <v>73103</v>
      </c>
      <c r="B9919" t="s">
        <v>6295</v>
      </c>
      <c r="C9919" t="s">
        <v>6269</v>
      </c>
      <c r="D9919" t="s">
        <v>6295</v>
      </c>
      <c r="E9919">
        <v>265900</v>
      </c>
      <c r="F9919">
        <v>5.4740182467274898E-2</v>
      </c>
      <c r="G9919">
        <v>70</v>
      </c>
    </row>
    <row r="9920" spans="1:7" x14ac:dyDescent="0.25">
      <c r="A9920">
        <v>14779</v>
      </c>
      <c r="B9920" t="s">
        <v>1524</v>
      </c>
      <c r="C9920" t="s">
        <v>1075</v>
      </c>
      <c r="D9920" t="s">
        <v>1523</v>
      </c>
      <c r="E9920">
        <v>51000</v>
      </c>
      <c r="F9920">
        <v>-2.67175572519084E-2</v>
      </c>
      <c r="G9920">
        <v>136</v>
      </c>
    </row>
    <row r="9921" spans="1:7" x14ac:dyDescent="0.25">
      <c r="A9921">
        <v>1129</v>
      </c>
      <c r="B9921" t="s">
        <v>144</v>
      </c>
      <c r="C9921" t="s">
        <v>106</v>
      </c>
      <c r="D9921" t="s">
        <v>144</v>
      </c>
      <c r="E9921">
        <v>181700</v>
      </c>
      <c r="F9921">
        <v>3.7692747001713302E-2</v>
      </c>
      <c r="G9921">
        <v>77</v>
      </c>
    </row>
    <row r="9922" spans="1:7" x14ac:dyDescent="0.25">
      <c r="A9922">
        <v>30415</v>
      </c>
      <c r="B9922" t="s">
        <v>3069</v>
      </c>
      <c r="C9922" t="s">
        <v>2990</v>
      </c>
      <c r="D9922" t="s">
        <v>3073</v>
      </c>
      <c r="E9922">
        <v>187300</v>
      </c>
      <c r="F9922">
        <v>0.15688696726374299</v>
      </c>
      <c r="G9922">
        <v>102</v>
      </c>
    </row>
    <row r="9923" spans="1:7" x14ac:dyDescent="0.25">
      <c r="A9923">
        <v>46392</v>
      </c>
      <c r="B9923" t="s">
        <v>4466</v>
      </c>
      <c r="C9923" t="s">
        <v>4413</v>
      </c>
      <c r="D9923" t="s">
        <v>8251</v>
      </c>
      <c r="E9923">
        <v>198300</v>
      </c>
      <c r="F9923">
        <v>4.3684210526315798E-2</v>
      </c>
      <c r="G9923">
        <v>80</v>
      </c>
    </row>
    <row r="9924" spans="1:7" x14ac:dyDescent="0.25">
      <c r="A9924">
        <v>11934</v>
      </c>
      <c r="B9924" t="s">
        <v>1220</v>
      </c>
      <c r="C9924" t="s">
        <v>1075</v>
      </c>
      <c r="D9924" t="s">
        <v>8250</v>
      </c>
      <c r="E9924">
        <v>378600</v>
      </c>
      <c r="F9924">
        <v>5.4596100278551503E-2</v>
      </c>
      <c r="G9924">
        <v>111</v>
      </c>
    </row>
    <row r="9925" spans="1:7" x14ac:dyDescent="0.25">
      <c r="A9925">
        <v>46723</v>
      </c>
      <c r="B9925" t="s">
        <v>4499</v>
      </c>
      <c r="C9925" t="s">
        <v>4413</v>
      </c>
      <c r="D9925" t="s">
        <v>4517</v>
      </c>
      <c r="E9925">
        <v>168400</v>
      </c>
      <c r="F9925">
        <v>6.4475347661188398E-2</v>
      </c>
      <c r="G9925">
        <v>55</v>
      </c>
    </row>
    <row r="9926" spans="1:7" x14ac:dyDescent="0.25">
      <c r="A9926">
        <v>32465</v>
      </c>
      <c r="B9926" t="s">
        <v>3277</v>
      </c>
      <c r="C9926" t="s">
        <v>3212</v>
      </c>
      <c r="D9926" t="s">
        <v>3262</v>
      </c>
      <c r="E9926">
        <v>73800</v>
      </c>
      <c r="F9926">
        <v>1.7931034482758599E-2</v>
      </c>
      <c r="G9926">
        <v>126</v>
      </c>
    </row>
    <row r="9927" spans="1:7" x14ac:dyDescent="0.25">
      <c r="A9927">
        <v>55386</v>
      </c>
      <c r="B9927" t="s">
        <v>5337</v>
      </c>
      <c r="C9927" t="s">
        <v>5260</v>
      </c>
      <c r="D9927" t="s">
        <v>8314</v>
      </c>
      <c r="E9927">
        <v>432900</v>
      </c>
      <c r="F9927">
        <v>2.9243937232525E-2</v>
      </c>
      <c r="G9927">
        <v>76</v>
      </c>
    </row>
    <row r="9928" spans="1:7" x14ac:dyDescent="0.25">
      <c r="A9928">
        <v>18929</v>
      </c>
      <c r="B9928" t="s">
        <v>433</v>
      </c>
      <c r="C9928" t="s">
        <v>1538</v>
      </c>
      <c r="D9928" t="s">
        <v>8293</v>
      </c>
      <c r="E9928">
        <v>464200</v>
      </c>
      <c r="F9928">
        <v>2.2016732716864801E-2</v>
      </c>
      <c r="G9928">
        <v>74</v>
      </c>
    </row>
    <row r="9929" spans="1:7" x14ac:dyDescent="0.25">
      <c r="A9929">
        <v>85194</v>
      </c>
      <c r="B9929" t="s">
        <v>7715</v>
      </c>
      <c r="C9929" t="s">
        <v>6743</v>
      </c>
      <c r="D9929" t="s">
        <v>8264</v>
      </c>
      <c r="E9929">
        <v>243700</v>
      </c>
      <c r="F9929">
        <v>5.3154710458081199E-2</v>
      </c>
      <c r="G9929">
        <v>59</v>
      </c>
    </row>
    <row r="9930" spans="1:7" x14ac:dyDescent="0.25">
      <c r="A9930">
        <v>36549</v>
      </c>
      <c r="B9930" t="s">
        <v>3667</v>
      </c>
      <c r="C9930" t="s">
        <v>3568</v>
      </c>
      <c r="D9930" t="s">
        <v>8394</v>
      </c>
      <c r="E9930">
        <v>175400</v>
      </c>
      <c r="F9930">
        <v>3.0552291421856601E-2</v>
      </c>
      <c r="G9930">
        <v>92</v>
      </c>
    </row>
    <row r="9931" spans="1:7" x14ac:dyDescent="0.25">
      <c r="A9931">
        <v>7033</v>
      </c>
      <c r="B9931" t="s">
        <v>753</v>
      </c>
      <c r="C9931" t="s">
        <v>733</v>
      </c>
      <c r="D9931" t="s">
        <v>8250</v>
      </c>
      <c r="E9931">
        <v>371700</v>
      </c>
      <c r="F9931">
        <v>4.9703473595029697E-2</v>
      </c>
      <c r="G9931">
        <v>112</v>
      </c>
    </row>
    <row r="9932" spans="1:7" x14ac:dyDescent="0.25">
      <c r="A9932">
        <v>31833</v>
      </c>
      <c r="B9932" t="s">
        <v>2421</v>
      </c>
      <c r="C9932" t="s">
        <v>2990</v>
      </c>
      <c r="D9932" t="s">
        <v>8409</v>
      </c>
      <c r="E9932">
        <v>98500</v>
      </c>
      <c r="F9932">
        <v>0.13088404133180301</v>
      </c>
      <c r="G9932">
        <v>86</v>
      </c>
    </row>
    <row r="9933" spans="1:7" x14ac:dyDescent="0.25">
      <c r="A9933">
        <v>45383</v>
      </c>
      <c r="B9933" t="s">
        <v>4371</v>
      </c>
      <c r="C9933" t="s">
        <v>4080</v>
      </c>
      <c r="D9933" t="s">
        <v>2183</v>
      </c>
      <c r="E9933">
        <v>127000</v>
      </c>
      <c r="F9933">
        <v>2.17216411906677E-2</v>
      </c>
      <c r="G9933">
        <v>64</v>
      </c>
    </row>
    <row r="9934" spans="1:7" x14ac:dyDescent="0.25">
      <c r="A9934">
        <v>54136</v>
      </c>
      <c r="B9934" t="s">
        <v>3586</v>
      </c>
      <c r="C9934" t="s">
        <v>5049</v>
      </c>
      <c r="D9934" t="s">
        <v>5245</v>
      </c>
      <c r="E9934">
        <v>152000</v>
      </c>
      <c r="F9934">
        <v>5.0449205252245999E-2</v>
      </c>
      <c r="G9934">
        <v>58</v>
      </c>
    </row>
    <row r="9935" spans="1:7" x14ac:dyDescent="0.25">
      <c r="A9935">
        <v>18037</v>
      </c>
      <c r="B9935" t="s">
        <v>1861</v>
      </c>
      <c r="C9935" t="s">
        <v>1538</v>
      </c>
      <c r="D9935" t="s">
        <v>8350</v>
      </c>
      <c r="E9935">
        <v>205100</v>
      </c>
      <c r="F9935">
        <v>4.3765903307888002E-2</v>
      </c>
      <c r="G9935">
        <v>80</v>
      </c>
    </row>
    <row r="9936" spans="1:7" x14ac:dyDescent="0.25">
      <c r="A9936">
        <v>3908</v>
      </c>
      <c r="B9936" t="s">
        <v>580</v>
      </c>
      <c r="C9936" t="s">
        <v>575</v>
      </c>
      <c r="D9936" t="s">
        <v>8395</v>
      </c>
      <c r="E9936">
        <v>292000</v>
      </c>
      <c r="F9936">
        <v>4.1740991794505897E-2</v>
      </c>
      <c r="G9936">
        <v>74</v>
      </c>
    </row>
    <row r="9937" spans="1:7" x14ac:dyDescent="0.25">
      <c r="A9937">
        <v>35622</v>
      </c>
      <c r="B9937" t="s">
        <v>3599</v>
      </c>
      <c r="C9937" t="s">
        <v>3568</v>
      </c>
      <c r="D9937" t="s">
        <v>1721</v>
      </c>
      <c r="E9937">
        <v>115300</v>
      </c>
      <c r="F9937">
        <v>0.169371196754564</v>
      </c>
      <c r="G9937">
        <v>87</v>
      </c>
    </row>
    <row r="9938" spans="1:7" x14ac:dyDescent="0.25">
      <c r="A9938">
        <v>1238</v>
      </c>
      <c r="B9938" t="s">
        <v>154</v>
      </c>
      <c r="C9938" t="s">
        <v>106</v>
      </c>
      <c r="D9938" t="s">
        <v>146</v>
      </c>
      <c r="E9938">
        <v>254300</v>
      </c>
      <c r="F9938">
        <v>4.09332787556283E-2</v>
      </c>
      <c r="G9938">
        <v>94</v>
      </c>
    </row>
    <row r="9939" spans="1:7" x14ac:dyDescent="0.25">
      <c r="A9939">
        <v>95666</v>
      </c>
      <c r="B9939" t="s">
        <v>3830</v>
      </c>
      <c r="C9939" t="s">
        <v>99</v>
      </c>
      <c r="E9939">
        <v>252500</v>
      </c>
      <c r="F9939">
        <v>3.7387017255546398E-2</v>
      </c>
      <c r="G9939">
        <v>95</v>
      </c>
    </row>
    <row r="9940" spans="1:7" x14ac:dyDescent="0.25">
      <c r="A9940">
        <v>14886</v>
      </c>
      <c r="B9940" t="s">
        <v>1533</v>
      </c>
      <c r="C9940" t="s">
        <v>1075</v>
      </c>
      <c r="D9940" t="s">
        <v>1530</v>
      </c>
      <c r="E9940">
        <v>192900</v>
      </c>
      <c r="F9940">
        <v>8.3638264506011497E-3</v>
      </c>
      <c r="G9940">
        <v>103</v>
      </c>
    </row>
    <row r="9941" spans="1:7" x14ac:dyDescent="0.25">
      <c r="A9941">
        <v>45217</v>
      </c>
      <c r="B9941" t="s">
        <v>4334</v>
      </c>
      <c r="C9941" t="s">
        <v>4080</v>
      </c>
      <c r="D9941" t="s">
        <v>4333</v>
      </c>
      <c r="E9941">
        <v>114600</v>
      </c>
      <c r="F9941">
        <v>8.0113100848256402E-2</v>
      </c>
      <c r="G9941">
        <v>64</v>
      </c>
    </row>
    <row r="9942" spans="1:7" x14ac:dyDescent="0.25">
      <c r="A9942">
        <v>27313</v>
      </c>
      <c r="B9942" t="s">
        <v>2604</v>
      </c>
      <c r="C9942" t="s">
        <v>2564</v>
      </c>
      <c r="D9942" t="s">
        <v>8289</v>
      </c>
      <c r="E9942">
        <v>169000</v>
      </c>
      <c r="F9942">
        <v>6.4902331442974207E-2</v>
      </c>
      <c r="G9942">
        <v>67</v>
      </c>
    </row>
    <row r="9943" spans="1:7" x14ac:dyDescent="0.25">
      <c r="A9943">
        <v>33043</v>
      </c>
      <c r="B9943" t="s">
        <v>3359</v>
      </c>
      <c r="C9943" t="s">
        <v>3212</v>
      </c>
      <c r="D9943" t="s">
        <v>3357</v>
      </c>
      <c r="E9943">
        <v>453300</v>
      </c>
      <c r="F9943">
        <v>0.123977188197372</v>
      </c>
      <c r="G9943">
        <v>134</v>
      </c>
    </row>
    <row r="9944" spans="1:7" x14ac:dyDescent="0.25">
      <c r="A9944">
        <v>77486</v>
      </c>
      <c r="B9944" t="s">
        <v>2897</v>
      </c>
      <c r="C9944" t="s">
        <v>6396</v>
      </c>
      <c r="D9944" t="s">
        <v>8252</v>
      </c>
      <c r="E9944">
        <v>177200</v>
      </c>
      <c r="F9944">
        <v>0.108886107634543</v>
      </c>
      <c r="G9944">
        <v>69</v>
      </c>
    </row>
    <row r="9945" spans="1:7" x14ac:dyDescent="0.25">
      <c r="A9945">
        <v>27823</v>
      </c>
      <c r="B9945" t="s">
        <v>534</v>
      </c>
      <c r="C9945" t="s">
        <v>2564</v>
      </c>
      <c r="D9945" t="s">
        <v>2669</v>
      </c>
      <c r="E9945">
        <v>51500</v>
      </c>
      <c r="F9945">
        <v>0.16252821670428899</v>
      </c>
      <c r="G9945">
        <v>113</v>
      </c>
    </row>
    <row r="9946" spans="1:7" x14ac:dyDescent="0.25">
      <c r="A9946">
        <v>19301</v>
      </c>
      <c r="B9946" t="s">
        <v>1985</v>
      </c>
      <c r="C9946" t="s">
        <v>1538</v>
      </c>
      <c r="D9946" t="s">
        <v>8293</v>
      </c>
      <c r="E9946">
        <v>400800</v>
      </c>
      <c r="F9946">
        <v>2.8219599794766501E-2</v>
      </c>
      <c r="G9946">
        <v>78</v>
      </c>
    </row>
    <row r="9947" spans="1:7" x14ac:dyDescent="0.25">
      <c r="A9947">
        <v>13142</v>
      </c>
      <c r="B9947" t="s">
        <v>1390</v>
      </c>
      <c r="C9947" t="s">
        <v>1075</v>
      </c>
      <c r="D9947" t="s">
        <v>1396</v>
      </c>
      <c r="E9947">
        <v>116000</v>
      </c>
      <c r="F9947">
        <v>4.59873760144274E-2</v>
      </c>
      <c r="G9947">
        <v>102</v>
      </c>
    </row>
    <row r="9948" spans="1:7" x14ac:dyDescent="0.25">
      <c r="A9948">
        <v>30176</v>
      </c>
      <c r="B9948" t="s">
        <v>3035</v>
      </c>
      <c r="C9948" t="s">
        <v>2990</v>
      </c>
      <c r="D9948" t="s">
        <v>8261</v>
      </c>
      <c r="E9948">
        <v>117300</v>
      </c>
      <c r="F9948">
        <v>0.108695652173913</v>
      </c>
      <c r="G9948">
        <v>53.5</v>
      </c>
    </row>
    <row r="9949" spans="1:7" x14ac:dyDescent="0.25">
      <c r="A9949">
        <v>34614</v>
      </c>
      <c r="B9949" t="s">
        <v>3532</v>
      </c>
      <c r="C9949" t="s">
        <v>3212</v>
      </c>
      <c r="D9949" t="s">
        <v>8283</v>
      </c>
      <c r="E9949">
        <v>195300</v>
      </c>
      <c r="F9949">
        <v>5.9685295713510597E-2</v>
      </c>
      <c r="G9949">
        <v>105</v>
      </c>
    </row>
    <row r="9950" spans="1:7" x14ac:dyDescent="0.25">
      <c r="A9950">
        <v>39218</v>
      </c>
      <c r="B9950" t="s">
        <v>1390</v>
      </c>
      <c r="C9950" t="s">
        <v>3932</v>
      </c>
      <c r="D9950" t="s">
        <v>557</v>
      </c>
      <c r="E9950">
        <v>154100</v>
      </c>
      <c r="F9950">
        <v>0.111031002162942</v>
      </c>
      <c r="G9950">
        <v>66</v>
      </c>
    </row>
    <row r="9951" spans="1:7" x14ac:dyDescent="0.25">
      <c r="A9951">
        <v>23517</v>
      </c>
      <c r="B9951" t="s">
        <v>308</v>
      </c>
      <c r="C9951" t="s">
        <v>2066</v>
      </c>
      <c r="D9951" t="s">
        <v>8266</v>
      </c>
      <c r="E9951">
        <v>256000</v>
      </c>
      <c r="F9951">
        <v>-5.11489992587102E-2</v>
      </c>
      <c r="G9951">
        <v>78</v>
      </c>
    </row>
    <row r="9952" spans="1:7" x14ac:dyDescent="0.25">
      <c r="A9952">
        <v>27310</v>
      </c>
      <c r="B9952" t="s">
        <v>2602</v>
      </c>
      <c r="C9952" t="s">
        <v>2564</v>
      </c>
      <c r="D9952" t="s">
        <v>8289</v>
      </c>
      <c r="E9952">
        <v>350400</v>
      </c>
      <c r="F9952">
        <v>2.6662760035159699E-2</v>
      </c>
      <c r="G9952">
        <v>82</v>
      </c>
    </row>
    <row r="9953" spans="1:7" x14ac:dyDescent="0.25">
      <c r="A9953">
        <v>15021</v>
      </c>
      <c r="B9953" t="s">
        <v>536</v>
      </c>
      <c r="C9953" t="s">
        <v>1538</v>
      </c>
      <c r="D9953" t="s">
        <v>1587</v>
      </c>
      <c r="E9953">
        <v>111200</v>
      </c>
      <c r="F9953">
        <v>-0.10032362459546899</v>
      </c>
      <c r="G9953">
        <v>94</v>
      </c>
    </row>
    <row r="9954" spans="1:7" x14ac:dyDescent="0.25">
      <c r="A9954">
        <v>14414</v>
      </c>
      <c r="B9954" t="s">
        <v>332</v>
      </c>
      <c r="C9954" t="s">
        <v>1075</v>
      </c>
      <c r="D9954" t="s">
        <v>403</v>
      </c>
      <c r="E9954">
        <v>152900</v>
      </c>
      <c r="F9954">
        <v>3.2808398950131198E-3</v>
      </c>
      <c r="G9954">
        <v>0</v>
      </c>
    </row>
    <row r="9955" spans="1:7" x14ac:dyDescent="0.25">
      <c r="A9955">
        <v>37722</v>
      </c>
      <c r="B9955" t="s">
        <v>3809</v>
      </c>
      <c r="C9955" t="s">
        <v>3692</v>
      </c>
      <c r="D9955" t="s">
        <v>423</v>
      </c>
      <c r="E9955">
        <v>111800</v>
      </c>
      <c r="F9955">
        <v>9.0731707317073196E-2</v>
      </c>
      <c r="G9955">
        <v>100</v>
      </c>
    </row>
    <row r="9956" spans="1:7" x14ac:dyDescent="0.25">
      <c r="A9956">
        <v>1583</v>
      </c>
      <c r="B9956" t="s">
        <v>8553</v>
      </c>
      <c r="C9956" t="s">
        <v>106</v>
      </c>
      <c r="D9956" t="s">
        <v>222</v>
      </c>
      <c r="E9956">
        <v>312000</v>
      </c>
      <c r="F9956">
        <v>4.1388518024031998E-2</v>
      </c>
      <c r="G9956">
        <v>0</v>
      </c>
    </row>
    <row r="9957" spans="1:7" x14ac:dyDescent="0.25">
      <c r="A9957">
        <v>17751</v>
      </c>
      <c r="B9957" t="s">
        <v>1831</v>
      </c>
      <c r="C9957" t="s">
        <v>1538</v>
      </c>
      <c r="D9957" t="s">
        <v>1830</v>
      </c>
      <c r="E9957">
        <v>151700</v>
      </c>
      <c r="F9957">
        <v>2.3616734143049899E-2</v>
      </c>
      <c r="G9957">
        <v>101</v>
      </c>
    </row>
    <row r="9958" spans="1:7" x14ac:dyDescent="0.25">
      <c r="A9958">
        <v>35046</v>
      </c>
      <c r="B9958" t="s">
        <v>3577</v>
      </c>
      <c r="C9958" t="s">
        <v>3568</v>
      </c>
      <c r="D9958" t="s">
        <v>8299</v>
      </c>
      <c r="E9958">
        <v>152200</v>
      </c>
      <c r="F9958">
        <v>3.1165311653116499E-2</v>
      </c>
      <c r="G9958">
        <v>70.5</v>
      </c>
    </row>
    <row r="9959" spans="1:7" x14ac:dyDescent="0.25">
      <c r="A9959">
        <v>95324</v>
      </c>
      <c r="B9959" t="s">
        <v>7254</v>
      </c>
      <c r="C9959" t="s">
        <v>99</v>
      </c>
      <c r="D9959" t="s">
        <v>7260</v>
      </c>
      <c r="E9959">
        <v>299500</v>
      </c>
      <c r="F9959">
        <v>2.0073603211776501E-3</v>
      </c>
      <c r="G9959">
        <v>72.5</v>
      </c>
    </row>
    <row r="9960" spans="1:7" x14ac:dyDescent="0.25">
      <c r="A9960">
        <v>11789</v>
      </c>
      <c r="B9960" t="s">
        <v>1210</v>
      </c>
      <c r="C9960" t="s">
        <v>1075</v>
      </c>
      <c r="D9960" t="s">
        <v>8250</v>
      </c>
      <c r="E9960">
        <v>294600</v>
      </c>
      <c r="F9960">
        <v>6.5075921908893705E-2</v>
      </c>
      <c r="G9960">
        <v>111</v>
      </c>
    </row>
    <row r="9961" spans="1:7" x14ac:dyDescent="0.25">
      <c r="A9961">
        <v>85643</v>
      </c>
      <c r="B9961" t="s">
        <v>6791</v>
      </c>
      <c r="C9961" t="s">
        <v>6743</v>
      </c>
      <c r="D9961" t="s">
        <v>8374</v>
      </c>
      <c r="E9961">
        <v>97800</v>
      </c>
      <c r="F9961">
        <v>0.228643216080402</v>
      </c>
      <c r="G9961">
        <v>88</v>
      </c>
    </row>
    <row r="9962" spans="1:7" x14ac:dyDescent="0.25">
      <c r="A9962">
        <v>28339</v>
      </c>
      <c r="B9962" t="s">
        <v>1531</v>
      </c>
      <c r="C9962" t="s">
        <v>2564</v>
      </c>
      <c r="D9962" t="s">
        <v>2737</v>
      </c>
      <c r="E9962">
        <v>90800</v>
      </c>
      <c r="F9962">
        <v>4.9710982658959499E-2</v>
      </c>
      <c r="G9962">
        <v>75</v>
      </c>
    </row>
    <row r="9963" spans="1:7" x14ac:dyDescent="0.25">
      <c r="A9963">
        <v>37146</v>
      </c>
      <c r="B9963" t="s">
        <v>3736</v>
      </c>
      <c r="C9963" t="s">
        <v>3692</v>
      </c>
      <c r="D9963" t="s">
        <v>8255</v>
      </c>
      <c r="E9963">
        <v>249200</v>
      </c>
      <c r="F9963">
        <v>9.5866314863676305E-2</v>
      </c>
      <c r="G9963">
        <v>61.5</v>
      </c>
    </row>
    <row r="9964" spans="1:7" x14ac:dyDescent="0.25">
      <c r="A9964">
        <v>20634</v>
      </c>
      <c r="B9964" t="s">
        <v>2101</v>
      </c>
      <c r="C9964" t="s">
        <v>101</v>
      </c>
      <c r="D9964" t="s">
        <v>8432</v>
      </c>
      <c r="E9964">
        <v>251500</v>
      </c>
      <c r="F9964">
        <v>4.4001660440016598E-2</v>
      </c>
      <c r="G9964">
        <v>101</v>
      </c>
    </row>
    <row r="9965" spans="1:7" x14ac:dyDescent="0.25">
      <c r="A9965">
        <v>43571</v>
      </c>
      <c r="B9965" t="s">
        <v>4159</v>
      </c>
      <c r="C9965" t="s">
        <v>4080</v>
      </c>
      <c r="D9965" t="s">
        <v>4160</v>
      </c>
      <c r="E9965">
        <v>235600</v>
      </c>
      <c r="F9965">
        <v>5.1194539249146799E-3</v>
      </c>
      <c r="G9965">
        <v>69</v>
      </c>
    </row>
    <row r="9966" spans="1:7" x14ac:dyDescent="0.25">
      <c r="A9966">
        <v>46996</v>
      </c>
      <c r="B9966" t="s">
        <v>4540</v>
      </c>
      <c r="C9966" t="s">
        <v>4413</v>
      </c>
      <c r="E9966">
        <v>100100</v>
      </c>
      <c r="F9966">
        <v>3.83817427385892E-2</v>
      </c>
      <c r="G9966">
        <v>0</v>
      </c>
    </row>
    <row r="9967" spans="1:7" x14ac:dyDescent="0.25">
      <c r="A9967">
        <v>27258</v>
      </c>
      <c r="B9967" t="s">
        <v>2594</v>
      </c>
      <c r="C9967" t="s">
        <v>2564</v>
      </c>
      <c r="D9967" t="s">
        <v>247</v>
      </c>
      <c r="E9967">
        <v>166700</v>
      </c>
      <c r="F9967">
        <v>6.6538707613563702E-2</v>
      </c>
      <c r="G9967">
        <v>63</v>
      </c>
    </row>
    <row r="9968" spans="1:7" x14ac:dyDescent="0.25">
      <c r="A9968">
        <v>28174</v>
      </c>
      <c r="B9968" t="s">
        <v>2729</v>
      </c>
      <c r="C9968" t="s">
        <v>2564</v>
      </c>
      <c r="D9968" t="s">
        <v>8258</v>
      </c>
      <c r="E9968">
        <v>154600</v>
      </c>
      <c r="F9968">
        <v>6.4005505849965602E-2</v>
      </c>
      <c r="G9968">
        <v>67</v>
      </c>
    </row>
    <row r="9969" spans="1:7" x14ac:dyDescent="0.25">
      <c r="A9969">
        <v>12428</v>
      </c>
      <c r="B9969" t="s">
        <v>1284</v>
      </c>
      <c r="C9969" t="s">
        <v>1075</v>
      </c>
      <c r="D9969" t="s">
        <v>345</v>
      </c>
      <c r="E9969">
        <v>122100</v>
      </c>
      <c r="F9969">
        <v>-3.24881141045959E-2</v>
      </c>
      <c r="G9969">
        <v>119</v>
      </c>
    </row>
    <row r="9970" spans="1:7" x14ac:dyDescent="0.25">
      <c r="A9970">
        <v>93223</v>
      </c>
      <c r="B9970" t="s">
        <v>4356</v>
      </c>
      <c r="C9970" t="s">
        <v>99</v>
      </c>
      <c r="D9970" t="s">
        <v>8304</v>
      </c>
      <c r="E9970">
        <v>173600</v>
      </c>
      <c r="F9970">
        <v>8.5000000000000006E-2</v>
      </c>
      <c r="G9970">
        <v>65.5</v>
      </c>
    </row>
    <row r="9971" spans="1:7" x14ac:dyDescent="0.25">
      <c r="A9971">
        <v>45304</v>
      </c>
      <c r="B9971" t="s">
        <v>4346</v>
      </c>
      <c r="C9971" t="s">
        <v>4080</v>
      </c>
      <c r="D9971" t="s">
        <v>419</v>
      </c>
      <c r="E9971">
        <v>137300</v>
      </c>
      <c r="F9971">
        <v>8.6234177215189903E-2</v>
      </c>
      <c r="G9971">
        <v>81</v>
      </c>
    </row>
    <row r="9972" spans="1:7" x14ac:dyDescent="0.25">
      <c r="A9972">
        <v>83801</v>
      </c>
      <c r="B9972" t="s">
        <v>166</v>
      </c>
      <c r="C9972" t="s">
        <v>6625</v>
      </c>
      <c r="D9972" t="s">
        <v>6685</v>
      </c>
      <c r="E9972">
        <v>441100</v>
      </c>
      <c r="F9972">
        <v>8.8061174148988605E-2</v>
      </c>
      <c r="G9972">
        <v>67</v>
      </c>
    </row>
    <row r="9973" spans="1:7" x14ac:dyDescent="0.25">
      <c r="A9973">
        <v>66025</v>
      </c>
      <c r="B9973" t="s">
        <v>5965</v>
      </c>
      <c r="C9973" t="s">
        <v>5958</v>
      </c>
      <c r="D9973" t="s">
        <v>255</v>
      </c>
      <c r="E9973">
        <v>199600</v>
      </c>
      <c r="F9973">
        <v>5.2187664733790197E-2</v>
      </c>
      <c r="G9973">
        <v>72</v>
      </c>
    </row>
    <row r="9974" spans="1:7" x14ac:dyDescent="0.25">
      <c r="A9974">
        <v>53949</v>
      </c>
      <c r="B9974" t="s">
        <v>9325</v>
      </c>
      <c r="C9974" t="s">
        <v>5049</v>
      </c>
      <c r="E9974">
        <v>142600</v>
      </c>
      <c r="F9974">
        <v>6.1801935964259098E-2</v>
      </c>
      <c r="G9974">
        <v>0</v>
      </c>
    </row>
    <row r="9975" spans="1:7" x14ac:dyDescent="0.25">
      <c r="A9975">
        <v>48054</v>
      </c>
      <c r="B9975" t="s">
        <v>4646</v>
      </c>
      <c r="C9975" t="s">
        <v>4633</v>
      </c>
      <c r="D9975" t="s">
        <v>8278</v>
      </c>
      <c r="E9975">
        <v>227500</v>
      </c>
      <c r="F9975">
        <v>9.3224411340701599E-2</v>
      </c>
      <c r="G9975">
        <v>75</v>
      </c>
    </row>
    <row r="9976" spans="1:7" x14ac:dyDescent="0.25">
      <c r="A9976">
        <v>37863</v>
      </c>
      <c r="B9976" t="s">
        <v>3836</v>
      </c>
      <c r="C9976" t="s">
        <v>3692</v>
      </c>
      <c r="D9976" t="s">
        <v>3819</v>
      </c>
      <c r="E9976">
        <v>184500</v>
      </c>
      <c r="F9976">
        <v>8.2746478873239396E-2</v>
      </c>
      <c r="G9976">
        <v>87.5</v>
      </c>
    </row>
    <row r="9977" spans="1:7" x14ac:dyDescent="0.25">
      <c r="A9977">
        <v>28371</v>
      </c>
      <c r="B9977" t="s">
        <v>2204</v>
      </c>
      <c r="C9977" t="s">
        <v>2564</v>
      </c>
      <c r="D9977" t="s">
        <v>2731</v>
      </c>
      <c r="E9977">
        <v>135200</v>
      </c>
      <c r="F9977">
        <v>6.7930489731437602E-2</v>
      </c>
      <c r="G9977">
        <v>109</v>
      </c>
    </row>
    <row r="9978" spans="1:7" x14ac:dyDescent="0.25">
      <c r="A9978">
        <v>42171</v>
      </c>
      <c r="B9978" t="s">
        <v>4060</v>
      </c>
      <c r="C9978" t="s">
        <v>4016</v>
      </c>
      <c r="D9978" t="s">
        <v>2333</v>
      </c>
      <c r="E9978">
        <v>145700</v>
      </c>
      <c r="F9978">
        <v>9.5488721804511303E-2</v>
      </c>
      <c r="G9978">
        <v>69</v>
      </c>
    </row>
    <row r="9979" spans="1:7" x14ac:dyDescent="0.25">
      <c r="A9979">
        <v>15946</v>
      </c>
      <c r="B9979" t="s">
        <v>1656</v>
      </c>
      <c r="C9979" t="s">
        <v>1538</v>
      </c>
      <c r="D9979" t="s">
        <v>1259</v>
      </c>
      <c r="E9979">
        <v>80800</v>
      </c>
      <c r="F9979">
        <v>9.7826086956521702E-2</v>
      </c>
      <c r="G9979">
        <v>92</v>
      </c>
    </row>
    <row r="9980" spans="1:7" x14ac:dyDescent="0.25">
      <c r="A9980">
        <v>49419</v>
      </c>
      <c r="B9980" t="s">
        <v>289</v>
      </c>
      <c r="C9980" t="s">
        <v>4633</v>
      </c>
      <c r="D9980" t="s">
        <v>204</v>
      </c>
      <c r="E9980">
        <v>206800</v>
      </c>
      <c r="F9980">
        <v>0.111827956989247</v>
      </c>
      <c r="G9980">
        <v>77</v>
      </c>
    </row>
    <row r="9981" spans="1:7" x14ac:dyDescent="0.25">
      <c r="A9981">
        <v>5672</v>
      </c>
      <c r="B9981" t="s">
        <v>662</v>
      </c>
      <c r="C9981" t="s">
        <v>641</v>
      </c>
      <c r="E9981">
        <v>451800</v>
      </c>
      <c r="F9981">
        <v>7.9827915869980906E-2</v>
      </c>
      <c r="G9981">
        <v>94</v>
      </c>
    </row>
    <row r="9982" spans="1:7" x14ac:dyDescent="0.25">
      <c r="A9982">
        <v>70533</v>
      </c>
      <c r="B9982" t="s">
        <v>8055</v>
      </c>
      <c r="C9982" t="s">
        <v>6091</v>
      </c>
      <c r="D9982" t="s">
        <v>899</v>
      </c>
      <c r="E9982">
        <v>80400</v>
      </c>
      <c r="F9982">
        <v>0.105914718019257</v>
      </c>
      <c r="G9982">
        <v>105</v>
      </c>
    </row>
    <row r="9983" spans="1:7" x14ac:dyDescent="0.25">
      <c r="A9983">
        <v>64730</v>
      </c>
      <c r="B9983" t="s">
        <v>1658</v>
      </c>
      <c r="C9983" t="s">
        <v>5817</v>
      </c>
      <c r="D9983" t="s">
        <v>5890</v>
      </c>
      <c r="E9983">
        <v>106600</v>
      </c>
      <c r="F9983">
        <v>-9.37207122774133E-4</v>
      </c>
      <c r="G9983">
        <v>0</v>
      </c>
    </row>
    <row r="9984" spans="1:7" x14ac:dyDescent="0.25">
      <c r="A9984">
        <v>11557</v>
      </c>
      <c r="B9984" t="s">
        <v>1153</v>
      </c>
      <c r="C9984" t="s">
        <v>1075</v>
      </c>
      <c r="D9984" t="s">
        <v>8250</v>
      </c>
      <c r="E9984">
        <v>663300</v>
      </c>
      <c r="F9984">
        <v>8.9747490112564703E-3</v>
      </c>
      <c r="G9984">
        <v>134</v>
      </c>
    </row>
    <row r="9985" spans="1:7" x14ac:dyDescent="0.25">
      <c r="A9985">
        <v>17961</v>
      </c>
      <c r="B9985" t="s">
        <v>1852</v>
      </c>
      <c r="C9985" t="s">
        <v>1538</v>
      </c>
      <c r="D9985" t="s">
        <v>1846</v>
      </c>
      <c r="E9985">
        <v>154000</v>
      </c>
      <c r="F9985">
        <v>4.83321987746766E-2</v>
      </c>
      <c r="G9985">
        <v>93</v>
      </c>
    </row>
    <row r="9986" spans="1:7" x14ac:dyDescent="0.25">
      <c r="A9986">
        <v>98014</v>
      </c>
      <c r="B9986" t="s">
        <v>7525</v>
      </c>
      <c r="C9986" t="s">
        <v>7521</v>
      </c>
      <c r="D9986" t="s">
        <v>8268</v>
      </c>
      <c r="E9986">
        <v>620300</v>
      </c>
      <c r="F9986">
        <v>-6.4071760371616198E-3</v>
      </c>
      <c r="G9986">
        <v>49</v>
      </c>
    </row>
    <row r="9987" spans="1:7" x14ac:dyDescent="0.25">
      <c r="A9987">
        <v>28673</v>
      </c>
      <c r="B9987" t="s">
        <v>2823</v>
      </c>
      <c r="C9987" t="s">
        <v>2564</v>
      </c>
      <c r="D9987" t="s">
        <v>8307</v>
      </c>
      <c r="E9987">
        <v>375900</v>
      </c>
      <c r="F9987">
        <v>0.13771186440677999</v>
      </c>
      <c r="G9987">
        <v>94</v>
      </c>
    </row>
    <row r="9988" spans="1:7" x14ac:dyDescent="0.25">
      <c r="A9988">
        <v>27571</v>
      </c>
      <c r="B9988" t="s">
        <v>2649</v>
      </c>
      <c r="C9988" t="s">
        <v>2564</v>
      </c>
      <c r="D9988" t="s">
        <v>2660</v>
      </c>
      <c r="E9988">
        <v>309700</v>
      </c>
      <c r="F9988">
        <v>1.6409583196586801E-2</v>
      </c>
      <c r="G9988">
        <v>58</v>
      </c>
    </row>
    <row r="9989" spans="1:7" x14ac:dyDescent="0.25">
      <c r="A9989">
        <v>6333</v>
      </c>
      <c r="B9989" t="s">
        <v>698</v>
      </c>
      <c r="C9989" t="s">
        <v>678</v>
      </c>
      <c r="D9989" t="s">
        <v>8375</v>
      </c>
      <c r="E9989">
        <v>326600</v>
      </c>
      <c r="F9989">
        <v>2.7044025157232698E-2</v>
      </c>
      <c r="G9989">
        <v>95</v>
      </c>
    </row>
    <row r="9990" spans="1:7" x14ac:dyDescent="0.25">
      <c r="A9990">
        <v>27583</v>
      </c>
      <c r="B9990" t="s">
        <v>2654</v>
      </c>
      <c r="C9990" t="s">
        <v>2564</v>
      </c>
      <c r="D9990" t="s">
        <v>8300</v>
      </c>
      <c r="E9990">
        <v>215200</v>
      </c>
      <c r="F9990">
        <v>0.115603939865215</v>
      </c>
      <c r="G9990">
        <v>76</v>
      </c>
    </row>
    <row r="9991" spans="1:7" x14ac:dyDescent="0.25">
      <c r="A9991">
        <v>95019</v>
      </c>
      <c r="B9991" t="s">
        <v>552</v>
      </c>
      <c r="C9991" t="s">
        <v>99</v>
      </c>
      <c r="D9991" t="s">
        <v>8308</v>
      </c>
      <c r="E9991">
        <v>539300</v>
      </c>
      <c r="F9991">
        <v>5.0038940809968797E-2</v>
      </c>
      <c r="G9991">
        <v>57</v>
      </c>
    </row>
    <row r="9992" spans="1:7" x14ac:dyDescent="0.25">
      <c r="A9992">
        <v>10533</v>
      </c>
      <c r="B9992" t="s">
        <v>1088</v>
      </c>
      <c r="C9992" t="s">
        <v>1075</v>
      </c>
      <c r="D9992" t="s">
        <v>8250</v>
      </c>
      <c r="E9992">
        <v>852800</v>
      </c>
      <c r="F9992">
        <v>-1.7511520737327198E-2</v>
      </c>
      <c r="G9992">
        <v>120</v>
      </c>
    </row>
    <row r="9993" spans="1:7" x14ac:dyDescent="0.25">
      <c r="A9993">
        <v>62088</v>
      </c>
      <c r="B9993" t="s">
        <v>2485</v>
      </c>
      <c r="C9993" t="s">
        <v>5519</v>
      </c>
      <c r="D9993" t="s">
        <v>8263</v>
      </c>
      <c r="E9993">
        <v>85600</v>
      </c>
      <c r="F9993">
        <v>5.4187192118226597E-2</v>
      </c>
      <c r="G9993">
        <v>110</v>
      </c>
    </row>
    <row r="9994" spans="1:7" x14ac:dyDescent="0.25">
      <c r="A9994">
        <v>67701</v>
      </c>
      <c r="B9994" t="s">
        <v>6057</v>
      </c>
      <c r="C9994" t="s">
        <v>5958</v>
      </c>
      <c r="E9994">
        <v>128400</v>
      </c>
      <c r="F9994">
        <v>-2.4316109422492401E-2</v>
      </c>
      <c r="G9994">
        <v>0</v>
      </c>
    </row>
    <row r="9995" spans="1:7" x14ac:dyDescent="0.25">
      <c r="A9995">
        <v>80829</v>
      </c>
      <c r="B9995" t="s">
        <v>6568</v>
      </c>
      <c r="C9995" t="s">
        <v>6509</v>
      </c>
      <c r="D9995" t="s">
        <v>6571</v>
      </c>
      <c r="E9995">
        <v>399900</v>
      </c>
      <c r="F9995">
        <v>0.10775623268698099</v>
      </c>
      <c r="G9995">
        <v>52</v>
      </c>
    </row>
    <row r="9996" spans="1:7" x14ac:dyDescent="0.25">
      <c r="A9996">
        <v>10920</v>
      </c>
      <c r="B9996" t="s">
        <v>1116</v>
      </c>
      <c r="C9996" t="s">
        <v>1075</v>
      </c>
      <c r="D9996" t="s">
        <v>8250</v>
      </c>
      <c r="E9996">
        <v>419700</v>
      </c>
      <c r="F9996">
        <v>-1.29350893697084E-2</v>
      </c>
      <c r="G9996">
        <v>111</v>
      </c>
    </row>
    <row r="9997" spans="1:7" x14ac:dyDescent="0.25">
      <c r="A9997">
        <v>42544</v>
      </c>
      <c r="B9997" t="s">
        <v>4074</v>
      </c>
      <c r="C9997" t="s">
        <v>4016</v>
      </c>
      <c r="D9997" t="s">
        <v>393</v>
      </c>
      <c r="E9997">
        <v>115600</v>
      </c>
      <c r="F9997">
        <v>0.10200190657769299</v>
      </c>
      <c r="G9997">
        <v>63</v>
      </c>
    </row>
    <row r="9998" spans="1:7" x14ac:dyDescent="0.25">
      <c r="A9998">
        <v>81631</v>
      </c>
      <c r="B9998" t="s">
        <v>4749</v>
      </c>
      <c r="C9998" t="s">
        <v>6509</v>
      </c>
      <c r="D9998" t="s">
        <v>3961</v>
      </c>
      <c r="E9998">
        <v>573100</v>
      </c>
      <c r="F9998">
        <v>1.3797983371661099E-2</v>
      </c>
      <c r="G9998">
        <v>85</v>
      </c>
    </row>
    <row r="9999" spans="1:7" x14ac:dyDescent="0.25">
      <c r="A9999">
        <v>55070</v>
      </c>
      <c r="B9999" t="s">
        <v>5106</v>
      </c>
      <c r="C9999" t="s">
        <v>5260</v>
      </c>
      <c r="D9999" t="s">
        <v>8314</v>
      </c>
      <c r="E9999">
        <v>228100</v>
      </c>
      <c r="F9999">
        <v>4.1552511415525101E-2</v>
      </c>
      <c r="G9999">
        <v>63</v>
      </c>
    </row>
    <row r="10000" spans="1:7" x14ac:dyDescent="0.25">
      <c r="A10000">
        <v>84653</v>
      </c>
      <c r="B10000" t="s">
        <v>288</v>
      </c>
      <c r="C10000" t="s">
        <v>6693</v>
      </c>
      <c r="D10000" t="s">
        <v>8349</v>
      </c>
      <c r="E10000">
        <v>423600</v>
      </c>
      <c r="F10000">
        <v>3.7472446730345298E-2</v>
      </c>
      <c r="G10000">
        <v>50</v>
      </c>
    </row>
    <row r="10001" spans="1:7" x14ac:dyDescent="0.25">
      <c r="A10001">
        <v>98640</v>
      </c>
      <c r="B10001" t="s">
        <v>8554</v>
      </c>
      <c r="C10001" t="s">
        <v>7521</v>
      </c>
      <c r="E10001">
        <v>231600</v>
      </c>
      <c r="F10001">
        <v>0.13529411764705901</v>
      </c>
      <c r="G10001">
        <v>0</v>
      </c>
    </row>
    <row r="10002" spans="1:7" x14ac:dyDescent="0.25">
      <c r="A10002">
        <v>1566</v>
      </c>
      <c r="B10002" t="s">
        <v>8555</v>
      </c>
      <c r="C10002" t="s">
        <v>106</v>
      </c>
      <c r="D10002" t="s">
        <v>222</v>
      </c>
      <c r="E10002">
        <v>289900</v>
      </c>
      <c r="F10002">
        <v>3.6097212294496098E-2</v>
      </c>
      <c r="G10002">
        <v>0</v>
      </c>
    </row>
    <row r="10003" spans="1:7" x14ac:dyDescent="0.25">
      <c r="A10003">
        <v>53146</v>
      </c>
      <c r="B10003" t="s">
        <v>5089</v>
      </c>
      <c r="C10003" t="s">
        <v>5049</v>
      </c>
      <c r="D10003" t="s">
        <v>8331</v>
      </c>
      <c r="E10003">
        <v>272900</v>
      </c>
      <c r="F10003">
        <v>4.8405685747214801E-2</v>
      </c>
      <c r="G10003">
        <v>60</v>
      </c>
    </row>
    <row r="10004" spans="1:7" x14ac:dyDescent="0.25">
      <c r="A10004">
        <v>56283</v>
      </c>
      <c r="B10004" t="s">
        <v>9206</v>
      </c>
      <c r="C10004" t="s">
        <v>5260</v>
      </c>
      <c r="E10004">
        <v>113100</v>
      </c>
      <c r="F10004">
        <v>8.0213903743315499E-3</v>
      </c>
      <c r="G10004">
        <v>0</v>
      </c>
    </row>
    <row r="10005" spans="1:7" x14ac:dyDescent="0.25">
      <c r="A10005">
        <v>77360</v>
      </c>
      <c r="B10005" t="s">
        <v>5224</v>
      </c>
      <c r="C10005" t="s">
        <v>6396</v>
      </c>
      <c r="E10005">
        <v>160700</v>
      </c>
      <c r="F10005">
        <v>3.4771410173857001E-2</v>
      </c>
      <c r="G10005">
        <v>0</v>
      </c>
    </row>
    <row r="10006" spans="1:7" x14ac:dyDescent="0.25">
      <c r="A10006">
        <v>1536</v>
      </c>
      <c r="B10006" t="s">
        <v>202</v>
      </c>
      <c r="C10006" t="s">
        <v>106</v>
      </c>
      <c r="D10006" t="s">
        <v>222</v>
      </c>
      <c r="E10006">
        <v>334900</v>
      </c>
      <c r="F10006">
        <v>-1.78837555886736E-3</v>
      </c>
      <c r="G10006">
        <v>0</v>
      </c>
    </row>
    <row r="10007" spans="1:7" x14ac:dyDescent="0.25">
      <c r="A10007">
        <v>73051</v>
      </c>
      <c r="B10007" t="s">
        <v>6279</v>
      </c>
      <c r="C10007" t="s">
        <v>6269</v>
      </c>
      <c r="D10007" t="s">
        <v>6295</v>
      </c>
      <c r="E10007">
        <v>118900</v>
      </c>
      <c r="F10007">
        <v>0.229576008273009</v>
      </c>
      <c r="G10007">
        <v>73</v>
      </c>
    </row>
    <row r="10008" spans="1:7" x14ac:dyDescent="0.25">
      <c r="A10008">
        <v>12986</v>
      </c>
      <c r="B10008" t="s">
        <v>9326</v>
      </c>
      <c r="C10008" t="s">
        <v>1075</v>
      </c>
      <c r="D10008" t="s">
        <v>7863</v>
      </c>
      <c r="E10008">
        <v>107100</v>
      </c>
      <c r="F10008">
        <v>-5.5710306406685202E-3</v>
      </c>
      <c r="G10008">
        <v>0</v>
      </c>
    </row>
    <row r="10009" spans="1:7" x14ac:dyDescent="0.25">
      <c r="A10009">
        <v>32189</v>
      </c>
      <c r="B10009" t="s">
        <v>3672</v>
      </c>
      <c r="C10009" t="s">
        <v>3212</v>
      </c>
      <c r="D10009" t="s">
        <v>3246</v>
      </c>
      <c r="E10009">
        <v>119100</v>
      </c>
      <c r="F10009">
        <v>0.102777777777778</v>
      </c>
      <c r="G10009">
        <v>0</v>
      </c>
    </row>
    <row r="10010" spans="1:7" x14ac:dyDescent="0.25">
      <c r="A10010">
        <v>12184</v>
      </c>
      <c r="B10010" t="s">
        <v>1260</v>
      </c>
      <c r="C10010" t="s">
        <v>1075</v>
      </c>
      <c r="D10010" t="s">
        <v>234</v>
      </c>
      <c r="E10010">
        <v>257700</v>
      </c>
      <c r="F10010">
        <v>5.70139458572601E-2</v>
      </c>
      <c r="G10010">
        <v>125</v>
      </c>
    </row>
    <row r="10011" spans="1:7" x14ac:dyDescent="0.25">
      <c r="A10011">
        <v>74959</v>
      </c>
      <c r="B10011" t="s">
        <v>6394</v>
      </c>
      <c r="C10011" t="s">
        <v>6269</v>
      </c>
      <c r="D10011" t="s">
        <v>6261</v>
      </c>
      <c r="E10011">
        <v>73500</v>
      </c>
      <c r="F10011">
        <v>3.8135593220338999E-2</v>
      </c>
      <c r="G10011">
        <v>154</v>
      </c>
    </row>
    <row r="10012" spans="1:7" x14ac:dyDescent="0.25">
      <c r="A10012">
        <v>37380</v>
      </c>
      <c r="B10012" t="s">
        <v>3776</v>
      </c>
      <c r="C10012" t="s">
        <v>3692</v>
      </c>
      <c r="D10012" t="s">
        <v>3763</v>
      </c>
      <c r="E10012">
        <v>93900</v>
      </c>
      <c r="F10012">
        <v>8.4295612009237894E-2</v>
      </c>
      <c r="G10012">
        <v>126</v>
      </c>
    </row>
    <row r="10013" spans="1:7" x14ac:dyDescent="0.25">
      <c r="A10013">
        <v>19365</v>
      </c>
      <c r="B10013" t="s">
        <v>2001</v>
      </c>
      <c r="C10013" t="s">
        <v>1538</v>
      </c>
      <c r="D10013" t="s">
        <v>8293</v>
      </c>
      <c r="E10013">
        <v>199800</v>
      </c>
      <c r="F10013">
        <v>7.5642965204235999E-3</v>
      </c>
      <c r="G10013">
        <v>78</v>
      </c>
    </row>
    <row r="10014" spans="1:7" x14ac:dyDescent="0.25">
      <c r="A10014">
        <v>98815</v>
      </c>
      <c r="B10014" t="s">
        <v>7642</v>
      </c>
      <c r="C10014" t="s">
        <v>7521</v>
      </c>
      <c r="D10014" t="s">
        <v>7639</v>
      </c>
      <c r="E10014">
        <v>324700</v>
      </c>
      <c r="F10014">
        <v>0.12586685159500699</v>
      </c>
      <c r="G10014">
        <v>76</v>
      </c>
    </row>
    <row r="10015" spans="1:7" x14ac:dyDescent="0.25">
      <c r="A10015">
        <v>15748</v>
      </c>
      <c r="B10015" t="s">
        <v>1559</v>
      </c>
      <c r="C10015" t="s">
        <v>1538</v>
      </c>
      <c r="D10015" t="s">
        <v>1548</v>
      </c>
      <c r="E10015">
        <v>106500</v>
      </c>
      <c r="F10015">
        <v>5.9701492537313397E-2</v>
      </c>
      <c r="G10015">
        <v>99</v>
      </c>
    </row>
    <row r="10016" spans="1:7" x14ac:dyDescent="0.25">
      <c r="A10016">
        <v>23009</v>
      </c>
      <c r="B10016" t="s">
        <v>2389</v>
      </c>
      <c r="C10016" t="s">
        <v>2066</v>
      </c>
      <c r="D10016" t="s">
        <v>157</v>
      </c>
      <c r="E10016">
        <v>205500</v>
      </c>
      <c r="F10016">
        <v>4.8469387755101997E-2</v>
      </c>
      <c r="G10016">
        <v>67.5</v>
      </c>
    </row>
    <row r="10017" spans="1:7" x14ac:dyDescent="0.25">
      <c r="A10017">
        <v>27505</v>
      </c>
      <c r="B10017" t="s">
        <v>2365</v>
      </c>
      <c r="C10017" t="s">
        <v>2564</v>
      </c>
      <c r="D10017" t="s">
        <v>2737</v>
      </c>
      <c r="E10017">
        <v>164400</v>
      </c>
      <c r="F10017">
        <v>7.8740157480315001E-2</v>
      </c>
      <c r="G10017">
        <v>75</v>
      </c>
    </row>
    <row r="10018" spans="1:7" x14ac:dyDescent="0.25">
      <c r="A10018">
        <v>27306</v>
      </c>
      <c r="B10018" t="s">
        <v>8556</v>
      </c>
      <c r="C10018" t="s">
        <v>2564</v>
      </c>
      <c r="E10018">
        <v>92800</v>
      </c>
      <c r="F10018">
        <v>-4.0330920372285403E-2</v>
      </c>
      <c r="G10018">
        <v>0</v>
      </c>
    </row>
    <row r="10019" spans="1:7" x14ac:dyDescent="0.25">
      <c r="A10019">
        <v>70734</v>
      </c>
      <c r="B10019" t="s">
        <v>6159</v>
      </c>
      <c r="C10019" t="s">
        <v>6091</v>
      </c>
      <c r="D10019" t="s">
        <v>6175</v>
      </c>
      <c r="E10019">
        <v>275200</v>
      </c>
      <c r="F10019">
        <v>1.10213078618663E-2</v>
      </c>
      <c r="G10019">
        <v>68</v>
      </c>
    </row>
    <row r="10020" spans="1:7" x14ac:dyDescent="0.25">
      <c r="A10020">
        <v>54155</v>
      </c>
      <c r="B10020" t="s">
        <v>4456</v>
      </c>
      <c r="C10020" t="s">
        <v>5049</v>
      </c>
      <c r="D10020" t="s">
        <v>5190</v>
      </c>
      <c r="E10020">
        <v>266400</v>
      </c>
      <c r="F10020">
        <v>5.2132701421801E-2</v>
      </c>
      <c r="G10020">
        <v>66</v>
      </c>
    </row>
    <row r="10021" spans="1:7" x14ac:dyDescent="0.25">
      <c r="A10021">
        <v>14085</v>
      </c>
      <c r="B10021" t="s">
        <v>1461</v>
      </c>
      <c r="C10021" t="s">
        <v>1075</v>
      </c>
      <c r="D10021" t="s">
        <v>8302</v>
      </c>
      <c r="E10021">
        <v>219700</v>
      </c>
      <c r="F10021">
        <v>5.4728756601056201E-2</v>
      </c>
      <c r="G10021">
        <v>86</v>
      </c>
    </row>
    <row r="10022" spans="1:7" x14ac:dyDescent="0.25">
      <c r="A10022">
        <v>12564</v>
      </c>
      <c r="B10022" t="s">
        <v>1304</v>
      </c>
      <c r="C10022" t="s">
        <v>1075</v>
      </c>
      <c r="D10022" t="s">
        <v>8250</v>
      </c>
      <c r="E10022">
        <v>296100</v>
      </c>
      <c r="F10022">
        <v>6.5107913669064807E-2</v>
      </c>
      <c r="G10022">
        <v>118</v>
      </c>
    </row>
    <row r="10023" spans="1:7" x14ac:dyDescent="0.25">
      <c r="A10023">
        <v>7624</v>
      </c>
      <c r="B10023" t="s">
        <v>835</v>
      </c>
      <c r="C10023" t="s">
        <v>733</v>
      </c>
      <c r="D10023" t="s">
        <v>8250</v>
      </c>
      <c r="E10023">
        <v>657300</v>
      </c>
      <c r="F10023">
        <v>-2.31832367365136E-2</v>
      </c>
      <c r="G10023">
        <v>113</v>
      </c>
    </row>
    <row r="10024" spans="1:7" x14ac:dyDescent="0.25">
      <c r="A10024">
        <v>3903</v>
      </c>
      <c r="B10024" t="s">
        <v>577</v>
      </c>
      <c r="C10024" t="s">
        <v>575</v>
      </c>
      <c r="D10024" t="s">
        <v>8395</v>
      </c>
      <c r="E10024">
        <v>362800</v>
      </c>
      <c r="F10024">
        <v>6.7058823529411796E-2</v>
      </c>
      <c r="G10024">
        <v>74</v>
      </c>
    </row>
    <row r="10025" spans="1:7" x14ac:dyDescent="0.25">
      <c r="A10025">
        <v>46933</v>
      </c>
      <c r="B10025" t="s">
        <v>4528</v>
      </c>
      <c r="C10025" t="s">
        <v>4413</v>
      </c>
      <c r="D10025" t="s">
        <v>394</v>
      </c>
      <c r="E10025">
        <v>94700</v>
      </c>
      <c r="F10025">
        <v>0.11542991755005901</v>
      </c>
      <c r="G10025">
        <v>76</v>
      </c>
    </row>
    <row r="10026" spans="1:7" x14ac:dyDescent="0.25">
      <c r="A10026">
        <v>53954</v>
      </c>
      <c r="B10026" t="s">
        <v>8557</v>
      </c>
      <c r="C10026" t="s">
        <v>5049</v>
      </c>
      <c r="D10026" t="s">
        <v>558</v>
      </c>
      <c r="E10026">
        <v>192400</v>
      </c>
      <c r="F10026">
        <v>1.90677966101695E-2</v>
      </c>
      <c r="G10026">
        <v>0</v>
      </c>
    </row>
    <row r="10027" spans="1:7" x14ac:dyDescent="0.25">
      <c r="A10027">
        <v>18106</v>
      </c>
      <c r="B10027" t="s">
        <v>1873</v>
      </c>
      <c r="C10027" t="s">
        <v>1538</v>
      </c>
      <c r="D10027" t="s">
        <v>8350</v>
      </c>
      <c r="E10027">
        <v>274800</v>
      </c>
      <c r="F10027">
        <v>4.5264359071890498E-2</v>
      </c>
      <c r="G10027">
        <v>66</v>
      </c>
    </row>
    <row r="10028" spans="1:7" x14ac:dyDescent="0.25">
      <c r="A10028">
        <v>19343</v>
      </c>
      <c r="B10028" t="s">
        <v>1994</v>
      </c>
      <c r="C10028" t="s">
        <v>1538</v>
      </c>
      <c r="D10028" t="s">
        <v>8293</v>
      </c>
      <c r="E10028">
        <v>404800</v>
      </c>
      <c r="F10028">
        <v>-1.1235955056179799E-2</v>
      </c>
      <c r="G10028">
        <v>78</v>
      </c>
    </row>
    <row r="10029" spans="1:7" x14ac:dyDescent="0.25">
      <c r="A10029">
        <v>20180</v>
      </c>
      <c r="B10029" t="s">
        <v>2085</v>
      </c>
      <c r="C10029" t="s">
        <v>2066</v>
      </c>
      <c r="D10029" t="s">
        <v>8259</v>
      </c>
      <c r="E10029">
        <v>506100</v>
      </c>
      <c r="F10029">
        <v>4.4582043343653302E-2</v>
      </c>
      <c r="G10029">
        <v>59</v>
      </c>
    </row>
    <row r="10030" spans="1:7" x14ac:dyDescent="0.25">
      <c r="A10030">
        <v>54025</v>
      </c>
      <c r="B10030" t="s">
        <v>393</v>
      </c>
      <c r="C10030" t="s">
        <v>5049</v>
      </c>
      <c r="D10030" t="s">
        <v>8314</v>
      </c>
      <c r="E10030">
        <v>266800</v>
      </c>
      <c r="F10030">
        <v>-3.4732272069464498E-2</v>
      </c>
      <c r="G10030">
        <v>73</v>
      </c>
    </row>
    <row r="10031" spans="1:7" x14ac:dyDescent="0.25">
      <c r="A10031">
        <v>48622</v>
      </c>
      <c r="B10031" t="s">
        <v>7909</v>
      </c>
      <c r="C10031" t="s">
        <v>4633</v>
      </c>
      <c r="E10031">
        <v>110600</v>
      </c>
      <c r="F10031">
        <v>2.7881040892193301E-2</v>
      </c>
      <c r="G10031">
        <v>71</v>
      </c>
    </row>
    <row r="10032" spans="1:7" x14ac:dyDescent="0.25">
      <c r="A10032">
        <v>75140</v>
      </c>
      <c r="B10032" t="s">
        <v>8558</v>
      </c>
      <c r="C10032" t="s">
        <v>6396</v>
      </c>
      <c r="E10032">
        <v>101000</v>
      </c>
      <c r="F10032">
        <v>0.113561190738699</v>
      </c>
      <c r="G10032">
        <v>0</v>
      </c>
    </row>
    <row r="10033" spans="1:7" x14ac:dyDescent="0.25">
      <c r="A10033">
        <v>98672</v>
      </c>
      <c r="B10033" t="s">
        <v>7935</v>
      </c>
      <c r="C10033" t="s">
        <v>7521</v>
      </c>
      <c r="E10033">
        <v>379800</v>
      </c>
      <c r="F10033">
        <v>6.7753725049198799E-2</v>
      </c>
      <c r="G10033">
        <v>83</v>
      </c>
    </row>
    <row r="10034" spans="1:7" x14ac:dyDescent="0.25">
      <c r="A10034">
        <v>12845</v>
      </c>
      <c r="B10034" t="s">
        <v>1343</v>
      </c>
      <c r="C10034" t="s">
        <v>1075</v>
      </c>
      <c r="D10034" t="s">
        <v>1331</v>
      </c>
      <c r="E10034">
        <v>277500</v>
      </c>
      <c r="F10034">
        <v>-9.9892971815911495E-3</v>
      </c>
      <c r="G10034">
        <v>111</v>
      </c>
    </row>
    <row r="10035" spans="1:7" x14ac:dyDescent="0.25">
      <c r="A10035">
        <v>8734</v>
      </c>
      <c r="B10035" t="s">
        <v>1033</v>
      </c>
      <c r="C10035" t="s">
        <v>733</v>
      </c>
      <c r="D10035" t="s">
        <v>8250</v>
      </c>
      <c r="E10035">
        <v>278500</v>
      </c>
      <c r="F10035">
        <v>2.7296200663961601E-2</v>
      </c>
      <c r="G10035">
        <v>104.5</v>
      </c>
    </row>
    <row r="10036" spans="1:7" x14ac:dyDescent="0.25">
      <c r="A10036">
        <v>43617</v>
      </c>
      <c r="B10036" t="s">
        <v>4160</v>
      </c>
      <c r="C10036" t="s">
        <v>4080</v>
      </c>
      <c r="D10036" t="s">
        <v>4160</v>
      </c>
      <c r="E10036">
        <v>218900</v>
      </c>
      <c r="F10036">
        <v>6.7284251584592905E-2</v>
      </c>
      <c r="G10036">
        <v>68</v>
      </c>
    </row>
    <row r="10037" spans="1:7" x14ac:dyDescent="0.25">
      <c r="A10037">
        <v>32234</v>
      </c>
      <c r="B10037" t="s">
        <v>2800</v>
      </c>
      <c r="C10037" t="s">
        <v>3212</v>
      </c>
      <c r="D10037" t="s">
        <v>2800</v>
      </c>
      <c r="E10037">
        <v>183300</v>
      </c>
      <c r="F10037">
        <v>7.1303331385154906E-2</v>
      </c>
      <c r="G10037">
        <v>70</v>
      </c>
    </row>
    <row r="10038" spans="1:7" x14ac:dyDescent="0.25">
      <c r="A10038">
        <v>66218</v>
      </c>
      <c r="B10038" t="s">
        <v>5982</v>
      </c>
      <c r="C10038" t="s">
        <v>5958</v>
      </c>
      <c r="D10038" t="s">
        <v>5890</v>
      </c>
      <c r="E10038">
        <v>306800</v>
      </c>
      <c r="F10038">
        <v>2.84948038887026E-2</v>
      </c>
      <c r="G10038">
        <v>54</v>
      </c>
    </row>
    <row r="10039" spans="1:7" x14ac:dyDescent="0.25">
      <c r="A10039">
        <v>17061</v>
      </c>
      <c r="B10039" t="s">
        <v>1762</v>
      </c>
      <c r="C10039" t="s">
        <v>1538</v>
      </c>
      <c r="D10039" t="s">
        <v>8364</v>
      </c>
      <c r="E10039">
        <v>130500</v>
      </c>
      <c r="F10039">
        <v>-3.0557677616501102E-3</v>
      </c>
      <c r="G10039">
        <v>74.5</v>
      </c>
    </row>
    <row r="10040" spans="1:7" x14ac:dyDescent="0.25">
      <c r="A10040">
        <v>27316</v>
      </c>
      <c r="B10040" t="s">
        <v>2605</v>
      </c>
      <c r="C10040" t="s">
        <v>2564</v>
      </c>
      <c r="D10040" t="s">
        <v>8289</v>
      </c>
      <c r="E10040">
        <v>122000</v>
      </c>
      <c r="F10040">
        <v>0.139122315592904</v>
      </c>
      <c r="G10040">
        <v>72</v>
      </c>
    </row>
    <row r="10041" spans="1:7" x14ac:dyDescent="0.25">
      <c r="A10041">
        <v>4280</v>
      </c>
      <c r="B10041" t="s">
        <v>619</v>
      </c>
      <c r="C10041" t="s">
        <v>575</v>
      </c>
      <c r="D10041" t="s">
        <v>8380</v>
      </c>
      <c r="E10041">
        <v>188200</v>
      </c>
      <c r="F10041">
        <v>0.107058823529412</v>
      </c>
      <c r="G10041">
        <v>65</v>
      </c>
    </row>
    <row r="10042" spans="1:7" x14ac:dyDescent="0.25">
      <c r="A10042">
        <v>33920</v>
      </c>
      <c r="B10042" t="s">
        <v>3490</v>
      </c>
      <c r="C10042" t="s">
        <v>3212</v>
      </c>
      <c r="D10042" t="s">
        <v>8280</v>
      </c>
      <c r="E10042">
        <v>233100</v>
      </c>
      <c r="F10042">
        <v>-5.5460750853242296E-3</v>
      </c>
      <c r="G10042">
        <v>115</v>
      </c>
    </row>
    <row r="10043" spans="1:7" x14ac:dyDescent="0.25">
      <c r="A10043">
        <v>48880</v>
      </c>
      <c r="B10043" t="s">
        <v>4763</v>
      </c>
      <c r="C10043" t="s">
        <v>4633</v>
      </c>
      <c r="D10043" t="s">
        <v>5987</v>
      </c>
      <c r="E10043">
        <v>92600</v>
      </c>
      <c r="F10043">
        <v>0.106332138590203</v>
      </c>
      <c r="G10043">
        <v>0</v>
      </c>
    </row>
    <row r="10044" spans="1:7" x14ac:dyDescent="0.25">
      <c r="A10044">
        <v>45656</v>
      </c>
      <c r="B10044" t="s">
        <v>8176</v>
      </c>
      <c r="C10044" t="s">
        <v>4080</v>
      </c>
      <c r="D10044" t="s">
        <v>557</v>
      </c>
      <c r="E10044">
        <v>72300</v>
      </c>
      <c r="F10044">
        <v>6.4801178203240106E-2</v>
      </c>
      <c r="G10044">
        <v>0</v>
      </c>
    </row>
    <row r="10045" spans="1:7" x14ac:dyDescent="0.25">
      <c r="A10045">
        <v>55340</v>
      </c>
      <c r="B10045" t="s">
        <v>1463</v>
      </c>
      <c r="C10045" t="s">
        <v>5260</v>
      </c>
      <c r="D10045" t="s">
        <v>8314</v>
      </c>
      <c r="E10045">
        <v>480800</v>
      </c>
      <c r="F10045">
        <v>5.8577405857740596E-3</v>
      </c>
      <c r="G10045">
        <v>68</v>
      </c>
    </row>
    <row r="10046" spans="1:7" x14ac:dyDescent="0.25">
      <c r="A10046">
        <v>46106</v>
      </c>
      <c r="B10046" t="s">
        <v>4428</v>
      </c>
      <c r="C10046" t="s">
        <v>4413</v>
      </c>
      <c r="D10046" t="s">
        <v>8292</v>
      </c>
      <c r="E10046">
        <v>190400</v>
      </c>
      <c r="F10046">
        <v>0.10955710955711</v>
      </c>
      <c r="G10046">
        <v>60</v>
      </c>
    </row>
    <row r="10047" spans="1:7" x14ac:dyDescent="0.25">
      <c r="A10047">
        <v>51012</v>
      </c>
      <c r="B10047" t="s">
        <v>9327</v>
      </c>
      <c r="C10047" t="s">
        <v>4942</v>
      </c>
      <c r="E10047">
        <v>94700</v>
      </c>
      <c r="F10047">
        <v>6.5241844769403798E-2</v>
      </c>
      <c r="G10047">
        <v>0</v>
      </c>
    </row>
    <row r="10048" spans="1:7" x14ac:dyDescent="0.25">
      <c r="A10048">
        <v>78606</v>
      </c>
      <c r="B10048" t="s">
        <v>8559</v>
      </c>
      <c r="C10048" t="s">
        <v>6396</v>
      </c>
      <c r="E10048">
        <v>308700</v>
      </c>
      <c r="F10048">
        <v>3.2441471571906397E-2</v>
      </c>
      <c r="G10048">
        <v>0</v>
      </c>
    </row>
    <row r="10049" spans="1:7" x14ac:dyDescent="0.25">
      <c r="A10049">
        <v>8270</v>
      </c>
      <c r="B10049" t="s">
        <v>986</v>
      </c>
      <c r="C10049" t="s">
        <v>733</v>
      </c>
      <c r="D10049" t="s">
        <v>987</v>
      </c>
      <c r="E10049">
        <v>200900</v>
      </c>
      <c r="F10049">
        <v>-5.2358490566037703E-2</v>
      </c>
      <c r="G10049">
        <v>114.5</v>
      </c>
    </row>
    <row r="10050" spans="1:7" x14ac:dyDescent="0.25">
      <c r="A10050">
        <v>37419</v>
      </c>
      <c r="B10050" t="s">
        <v>3763</v>
      </c>
      <c r="C10050" t="s">
        <v>3692</v>
      </c>
      <c r="D10050" t="s">
        <v>3763</v>
      </c>
      <c r="E10050">
        <v>154600</v>
      </c>
      <c r="F10050">
        <v>2.31634679020516E-2</v>
      </c>
      <c r="G10050">
        <v>56</v>
      </c>
    </row>
    <row r="10051" spans="1:7" x14ac:dyDescent="0.25">
      <c r="A10051">
        <v>81647</v>
      </c>
      <c r="B10051" t="s">
        <v>559</v>
      </c>
      <c r="C10051" t="s">
        <v>6509</v>
      </c>
      <c r="D10051" t="s">
        <v>6593</v>
      </c>
      <c r="E10051">
        <v>377600</v>
      </c>
      <c r="F10051">
        <v>6.4261555806087903E-2</v>
      </c>
      <c r="G10051">
        <v>91</v>
      </c>
    </row>
    <row r="10052" spans="1:7" x14ac:dyDescent="0.25">
      <c r="A10052">
        <v>44287</v>
      </c>
      <c r="B10052" t="s">
        <v>4254</v>
      </c>
      <c r="C10052" t="s">
        <v>4080</v>
      </c>
      <c r="D10052" t="s">
        <v>4301</v>
      </c>
      <c r="E10052">
        <v>137700</v>
      </c>
      <c r="F10052">
        <v>6.9099378881987597E-2</v>
      </c>
      <c r="G10052">
        <v>67</v>
      </c>
    </row>
    <row r="10053" spans="1:7" x14ac:dyDescent="0.25">
      <c r="A10053">
        <v>19070</v>
      </c>
      <c r="B10053" t="s">
        <v>1967</v>
      </c>
      <c r="C10053" t="s">
        <v>1538</v>
      </c>
      <c r="D10053" t="s">
        <v>8293</v>
      </c>
      <c r="E10053">
        <v>236800</v>
      </c>
      <c r="F10053">
        <v>4.2712461470717701E-2</v>
      </c>
      <c r="G10053">
        <v>68</v>
      </c>
    </row>
    <row r="10054" spans="1:7" x14ac:dyDescent="0.25">
      <c r="A10054">
        <v>55013</v>
      </c>
      <c r="B10054" t="s">
        <v>5266</v>
      </c>
      <c r="C10054" t="s">
        <v>5260</v>
      </c>
      <c r="D10054" t="s">
        <v>8314</v>
      </c>
      <c r="E10054">
        <v>289000</v>
      </c>
      <c r="F10054">
        <v>3.9942425332853498E-2</v>
      </c>
      <c r="G10054">
        <v>78</v>
      </c>
    </row>
    <row r="10055" spans="1:7" x14ac:dyDescent="0.25">
      <c r="A10055">
        <v>33036</v>
      </c>
      <c r="B10055" t="s">
        <v>3354</v>
      </c>
      <c r="C10055" t="s">
        <v>3212</v>
      </c>
      <c r="D10055" t="s">
        <v>3357</v>
      </c>
      <c r="E10055">
        <v>726800</v>
      </c>
      <c r="F10055">
        <v>5.3638735865468301E-2</v>
      </c>
      <c r="G10055">
        <v>134</v>
      </c>
    </row>
    <row r="10056" spans="1:7" x14ac:dyDescent="0.25">
      <c r="A10056">
        <v>43502</v>
      </c>
      <c r="B10056" t="s">
        <v>4141</v>
      </c>
      <c r="C10056" t="s">
        <v>4080</v>
      </c>
      <c r="D10056" t="s">
        <v>4160</v>
      </c>
      <c r="E10056">
        <v>151500</v>
      </c>
      <c r="F10056">
        <v>6.3904494382022503E-2</v>
      </c>
      <c r="G10056">
        <v>66</v>
      </c>
    </row>
    <row r="10057" spans="1:7" x14ac:dyDescent="0.25">
      <c r="A10057">
        <v>95658</v>
      </c>
      <c r="B10057" t="s">
        <v>6285</v>
      </c>
      <c r="C10057" t="s">
        <v>99</v>
      </c>
      <c r="D10057" t="s">
        <v>8273</v>
      </c>
      <c r="E10057">
        <v>659900</v>
      </c>
      <c r="F10057">
        <v>9.0383344348975506E-2</v>
      </c>
      <c r="G10057">
        <v>63</v>
      </c>
    </row>
    <row r="10058" spans="1:7" x14ac:dyDescent="0.25">
      <c r="A10058">
        <v>1568</v>
      </c>
      <c r="B10058" t="s">
        <v>8560</v>
      </c>
      <c r="C10058" t="s">
        <v>106</v>
      </c>
      <c r="D10058" t="s">
        <v>222</v>
      </c>
      <c r="E10058">
        <v>445300</v>
      </c>
      <c r="F10058">
        <v>8.9907844459429095E-4</v>
      </c>
      <c r="G10058">
        <v>0</v>
      </c>
    </row>
    <row r="10059" spans="1:7" x14ac:dyDescent="0.25">
      <c r="A10059">
        <v>4009</v>
      </c>
      <c r="B10059" t="s">
        <v>584</v>
      </c>
      <c r="C10059" t="s">
        <v>575</v>
      </c>
      <c r="D10059" t="s">
        <v>8395</v>
      </c>
      <c r="E10059">
        <v>213200</v>
      </c>
      <c r="F10059">
        <v>6.3872255489022006E-2</v>
      </c>
      <c r="G10059">
        <v>67</v>
      </c>
    </row>
    <row r="10060" spans="1:7" x14ac:dyDescent="0.25">
      <c r="A10060">
        <v>66220</v>
      </c>
      <c r="B10060" t="s">
        <v>5986</v>
      </c>
      <c r="C10060" t="s">
        <v>5958</v>
      </c>
      <c r="D10060" t="s">
        <v>5890</v>
      </c>
      <c r="E10060">
        <v>441100</v>
      </c>
      <c r="F10060">
        <v>2.94049008168028E-2</v>
      </c>
      <c r="G10060">
        <v>57</v>
      </c>
    </row>
    <row r="10061" spans="1:7" x14ac:dyDescent="0.25">
      <c r="A10061">
        <v>28789</v>
      </c>
      <c r="B10061" t="s">
        <v>2861</v>
      </c>
      <c r="C10061" t="s">
        <v>2564</v>
      </c>
      <c r="D10061" t="s">
        <v>2839</v>
      </c>
      <c r="E10061">
        <v>164200</v>
      </c>
      <c r="F10061">
        <v>9.8327759197324394E-2</v>
      </c>
      <c r="G10061">
        <v>121</v>
      </c>
    </row>
    <row r="10062" spans="1:7" x14ac:dyDescent="0.25">
      <c r="A10062">
        <v>85363</v>
      </c>
      <c r="B10062" t="s">
        <v>6767</v>
      </c>
      <c r="C10062" t="s">
        <v>6743</v>
      </c>
      <c r="D10062" t="s">
        <v>8264</v>
      </c>
      <c r="E10062">
        <v>173000</v>
      </c>
      <c r="F10062">
        <v>9.9110546378653103E-2</v>
      </c>
      <c r="G10062">
        <v>58</v>
      </c>
    </row>
    <row r="10063" spans="1:7" x14ac:dyDescent="0.25">
      <c r="A10063">
        <v>48350</v>
      </c>
      <c r="B10063" t="s">
        <v>144</v>
      </c>
      <c r="C10063" t="s">
        <v>4633</v>
      </c>
      <c r="D10063" t="s">
        <v>8278</v>
      </c>
      <c r="E10063">
        <v>275600</v>
      </c>
      <c r="F10063">
        <v>1.54753131908622E-2</v>
      </c>
      <c r="G10063">
        <v>67</v>
      </c>
    </row>
    <row r="10064" spans="1:7" x14ac:dyDescent="0.25">
      <c r="A10064">
        <v>79922</v>
      </c>
      <c r="B10064" t="s">
        <v>6506</v>
      </c>
      <c r="C10064" t="s">
        <v>6396</v>
      </c>
      <c r="D10064" t="s">
        <v>6506</v>
      </c>
      <c r="E10064">
        <v>249000</v>
      </c>
      <c r="F10064">
        <v>2.8500619578686499E-2</v>
      </c>
      <c r="G10064">
        <v>0</v>
      </c>
    </row>
    <row r="10065" spans="1:7" x14ac:dyDescent="0.25">
      <c r="A10065">
        <v>98365</v>
      </c>
      <c r="B10065" t="s">
        <v>7591</v>
      </c>
      <c r="C10065" t="s">
        <v>7521</v>
      </c>
      <c r="E10065">
        <v>436200</v>
      </c>
      <c r="F10065">
        <v>7.1744471744471697E-2</v>
      </c>
      <c r="G10065">
        <v>85.5</v>
      </c>
    </row>
    <row r="10066" spans="1:7" x14ac:dyDescent="0.25">
      <c r="A10066">
        <v>2379</v>
      </c>
      <c r="B10066" t="s">
        <v>349</v>
      </c>
      <c r="C10066" t="s">
        <v>106</v>
      </c>
      <c r="D10066" t="s">
        <v>8271</v>
      </c>
      <c r="E10066">
        <v>366300</v>
      </c>
      <c r="F10066">
        <v>3.85596824496739E-2</v>
      </c>
      <c r="G10066">
        <v>77</v>
      </c>
    </row>
    <row r="10067" spans="1:7" x14ac:dyDescent="0.25">
      <c r="A10067">
        <v>42127</v>
      </c>
      <c r="B10067" t="s">
        <v>8561</v>
      </c>
      <c r="C10067" t="s">
        <v>4016</v>
      </c>
      <c r="D10067" t="s">
        <v>5493</v>
      </c>
      <c r="E10067">
        <v>109600</v>
      </c>
      <c r="F10067">
        <v>2.04841713221601E-2</v>
      </c>
      <c r="G10067">
        <v>0</v>
      </c>
    </row>
    <row r="10068" spans="1:7" x14ac:dyDescent="0.25">
      <c r="A10068">
        <v>28383</v>
      </c>
      <c r="B10068" t="s">
        <v>2753</v>
      </c>
      <c r="C10068" t="s">
        <v>2564</v>
      </c>
      <c r="D10068" t="s">
        <v>941</v>
      </c>
      <c r="E10068">
        <v>59100</v>
      </c>
      <c r="F10068">
        <v>-2.1523178807947001E-2</v>
      </c>
      <c r="G10068">
        <v>132</v>
      </c>
    </row>
    <row r="10069" spans="1:7" x14ac:dyDescent="0.25">
      <c r="A10069">
        <v>42029</v>
      </c>
      <c r="B10069" t="s">
        <v>4053</v>
      </c>
      <c r="C10069" t="s">
        <v>4016</v>
      </c>
      <c r="E10069">
        <v>95300</v>
      </c>
      <c r="F10069">
        <v>9.1638029782359701E-2</v>
      </c>
      <c r="G10069">
        <v>99</v>
      </c>
    </row>
    <row r="10070" spans="1:7" x14ac:dyDescent="0.25">
      <c r="A10070">
        <v>97394</v>
      </c>
      <c r="B10070" t="s">
        <v>7469</v>
      </c>
      <c r="C10070" t="s">
        <v>7409</v>
      </c>
      <c r="D10070" t="s">
        <v>423</v>
      </c>
      <c r="E10070">
        <v>276300</v>
      </c>
      <c r="F10070">
        <v>5.7405281285878303E-2</v>
      </c>
      <c r="G10070">
        <v>117.5</v>
      </c>
    </row>
    <row r="10071" spans="1:7" x14ac:dyDescent="0.25">
      <c r="A10071">
        <v>20841</v>
      </c>
      <c r="B10071" t="s">
        <v>2157</v>
      </c>
      <c r="C10071" t="s">
        <v>101</v>
      </c>
      <c r="D10071" t="s">
        <v>8259</v>
      </c>
      <c r="E10071">
        <v>612700</v>
      </c>
      <c r="F10071">
        <v>6.2407620298899702E-3</v>
      </c>
      <c r="G10071">
        <v>99</v>
      </c>
    </row>
    <row r="10072" spans="1:7" x14ac:dyDescent="0.25">
      <c r="A10072">
        <v>49117</v>
      </c>
      <c r="B10072" t="s">
        <v>9412</v>
      </c>
      <c r="C10072" t="s">
        <v>4633</v>
      </c>
      <c r="D10072" t="s">
        <v>8377</v>
      </c>
      <c r="E10072">
        <v>289400</v>
      </c>
      <c r="F10072">
        <v>-4.8143053645116904E-3</v>
      </c>
      <c r="G10072">
        <v>0</v>
      </c>
    </row>
    <row r="10073" spans="1:7" x14ac:dyDescent="0.25">
      <c r="A10073">
        <v>98855</v>
      </c>
      <c r="B10073" t="s">
        <v>8562</v>
      </c>
      <c r="C10073" t="s">
        <v>7521</v>
      </c>
      <c r="E10073">
        <v>170600</v>
      </c>
      <c r="F10073">
        <v>0.19551506657323101</v>
      </c>
      <c r="G10073">
        <v>0</v>
      </c>
    </row>
    <row r="10074" spans="1:7" x14ac:dyDescent="0.25">
      <c r="A10074">
        <v>21035</v>
      </c>
      <c r="B10074" t="s">
        <v>2182</v>
      </c>
      <c r="C10074" t="s">
        <v>101</v>
      </c>
      <c r="D10074" t="s">
        <v>8267</v>
      </c>
      <c r="E10074">
        <v>643100</v>
      </c>
      <c r="F10074">
        <v>-1.75679804460739E-2</v>
      </c>
      <c r="G10074">
        <v>90</v>
      </c>
    </row>
    <row r="10075" spans="1:7" x14ac:dyDescent="0.25">
      <c r="A10075">
        <v>65793</v>
      </c>
      <c r="B10075" t="s">
        <v>5643</v>
      </c>
      <c r="C10075" t="s">
        <v>5817</v>
      </c>
      <c r="D10075" t="s">
        <v>5954</v>
      </c>
      <c r="E10075">
        <v>105700</v>
      </c>
      <c r="F10075">
        <v>2.6213592233009699E-2</v>
      </c>
      <c r="G10075">
        <v>101.5</v>
      </c>
    </row>
    <row r="10076" spans="1:7" x14ac:dyDescent="0.25">
      <c r="A10076">
        <v>53118</v>
      </c>
      <c r="B10076" t="s">
        <v>4408</v>
      </c>
      <c r="C10076" t="s">
        <v>5049</v>
      </c>
      <c r="D10076" t="s">
        <v>8331</v>
      </c>
      <c r="E10076">
        <v>353500</v>
      </c>
      <c r="F10076">
        <v>8.5354620816702503E-2</v>
      </c>
      <c r="G10076">
        <v>63</v>
      </c>
    </row>
    <row r="10077" spans="1:7" x14ac:dyDescent="0.25">
      <c r="A10077">
        <v>97467</v>
      </c>
      <c r="B10077" t="s">
        <v>7486</v>
      </c>
      <c r="C10077" t="s">
        <v>7409</v>
      </c>
      <c r="D10077" t="s">
        <v>7488</v>
      </c>
      <c r="E10077">
        <v>178400</v>
      </c>
      <c r="F10077">
        <v>2.0011435105774699E-2</v>
      </c>
      <c r="G10077">
        <v>77</v>
      </c>
    </row>
    <row r="10078" spans="1:7" x14ac:dyDescent="0.25">
      <c r="A10078">
        <v>55734</v>
      </c>
      <c r="B10078" t="s">
        <v>5361</v>
      </c>
      <c r="C10078" t="s">
        <v>5260</v>
      </c>
      <c r="D10078" t="s">
        <v>3011</v>
      </c>
      <c r="E10078">
        <v>90700</v>
      </c>
      <c r="F10078">
        <v>5.8343057176195999E-2</v>
      </c>
      <c r="G10078">
        <v>78</v>
      </c>
    </row>
    <row r="10079" spans="1:7" x14ac:dyDescent="0.25">
      <c r="A10079">
        <v>49346</v>
      </c>
      <c r="B10079" t="s">
        <v>4848</v>
      </c>
      <c r="C10079" t="s">
        <v>4633</v>
      </c>
      <c r="D10079" t="s">
        <v>4831</v>
      </c>
      <c r="E10079">
        <v>159300</v>
      </c>
      <c r="F10079">
        <v>8.8114754098360698E-2</v>
      </c>
      <c r="G10079">
        <v>112</v>
      </c>
    </row>
    <row r="10080" spans="1:7" x14ac:dyDescent="0.25">
      <c r="A10080">
        <v>3304</v>
      </c>
      <c r="B10080" t="s">
        <v>499</v>
      </c>
      <c r="C10080" t="s">
        <v>444</v>
      </c>
      <c r="D10080" t="s">
        <v>230</v>
      </c>
      <c r="E10080">
        <v>337200</v>
      </c>
      <c r="F10080">
        <v>6.5402843601895702E-2</v>
      </c>
      <c r="G10080">
        <v>74</v>
      </c>
    </row>
    <row r="10081" spans="1:7" x14ac:dyDescent="0.25">
      <c r="A10081">
        <v>93460</v>
      </c>
      <c r="B10081" t="s">
        <v>7115</v>
      </c>
      <c r="C10081" t="s">
        <v>99</v>
      </c>
      <c r="D10081" t="s">
        <v>8352</v>
      </c>
      <c r="E10081">
        <v>915200</v>
      </c>
      <c r="F10081">
        <v>6.7288629737609296E-2</v>
      </c>
      <c r="G10081">
        <v>74</v>
      </c>
    </row>
    <row r="10082" spans="1:7" x14ac:dyDescent="0.25">
      <c r="A10082">
        <v>49053</v>
      </c>
      <c r="B10082" t="s">
        <v>4783</v>
      </c>
      <c r="C10082" t="s">
        <v>4633</v>
      </c>
      <c r="D10082" t="s">
        <v>8339</v>
      </c>
      <c r="E10082">
        <v>166500</v>
      </c>
      <c r="F10082">
        <v>1.52439024390244E-2</v>
      </c>
      <c r="G10082">
        <v>70</v>
      </c>
    </row>
    <row r="10083" spans="1:7" x14ac:dyDescent="0.25">
      <c r="A10083">
        <v>41097</v>
      </c>
      <c r="B10083" t="s">
        <v>162</v>
      </c>
      <c r="C10083" t="s">
        <v>4016</v>
      </c>
      <c r="D10083" t="s">
        <v>4333</v>
      </c>
      <c r="E10083">
        <v>143100</v>
      </c>
      <c r="F10083">
        <v>1.41743444365698E-2</v>
      </c>
      <c r="G10083">
        <v>71</v>
      </c>
    </row>
    <row r="10084" spans="1:7" x14ac:dyDescent="0.25">
      <c r="A10084">
        <v>76258</v>
      </c>
      <c r="B10084" t="s">
        <v>6470</v>
      </c>
      <c r="C10084" t="s">
        <v>6396</v>
      </c>
      <c r="D10084" t="s">
        <v>8262</v>
      </c>
      <c r="E10084">
        <v>218700</v>
      </c>
      <c r="F10084">
        <v>0.10065425264217399</v>
      </c>
      <c r="G10084">
        <v>57</v>
      </c>
    </row>
    <row r="10085" spans="1:7" x14ac:dyDescent="0.25">
      <c r="A10085">
        <v>51250</v>
      </c>
      <c r="B10085" t="s">
        <v>9207</v>
      </c>
      <c r="C10085" t="s">
        <v>4942</v>
      </c>
      <c r="E10085">
        <v>212500</v>
      </c>
      <c r="F10085">
        <v>7.3774633653360303E-2</v>
      </c>
      <c r="G10085">
        <v>0</v>
      </c>
    </row>
    <row r="10086" spans="1:7" x14ac:dyDescent="0.25">
      <c r="A10086">
        <v>49677</v>
      </c>
      <c r="B10086" t="s">
        <v>8563</v>
      </c>
      <c r="C10086" t="s">
        <v>4633</v>
      </c>
      <c r="E10086">
        <v>86400</v>
      </c>
      <c r="F10086">
        <v>7.4626865671641798E-2</v>
      </c>
      <c r="G10086">
        <v>0</v>
      </c>
    </row>
    <row r="10087" spans="1:7" x14ac:dyDescent="0.25">
      <c r="A10087">
        <v>90290</v>
      </c>
      <c r="B10087" t="s">
        <v>6888</v>
      </c>
      <c r="C10087" t="s">
        <v>99</v>
      </c>
      <c r="D10087" t="s">
        <v>8256</v>
      </c>
      <c r="E10087">
        <v>1177900</v>
      </c>
      <c r="F10087">
        <v>6.4080656185919304E-3</v>
      </c>
      <c r="G10087">
        <v>63</v>
      </c>
    </row>
    <row r="10088" spans="1:7" x14ac:dyDescent="0.25">
      <c r="A10088">
        <v>7603</v>
      </c>
      <c r="B10088" t="s">
        <v>829</v>
      </c>
      <c r="C10088" t="s">
        <v>733</v>
      </c>
      <c r="D10088" t="s">
        <v>8250</v>
      </c>
      <c r="E10088">
        <v>351500</v>
      </c>
      <c r="F10088">
        <v>3.7179108881675998E-2</v>
      </c>
      <c r="G10088">
        <v>113</v>
      </c>
    </row>
    <row r="10089" spans="1:7" x14ac:dyDescent="0.25">
      <c r="A10089">
        <v>11559</v>
      </c>
      <c r="B10089" t="s">
        <v>255</v>
      </c>
      <c r="C10089" t="s">
        <v>1075</v>
      </c>
      <c r="D10089" t="s">
        <v>8250</v>
      </c>
      <c r="E10089">
        <v>1307300</v>
      </c>
      <c r="F10089">
        <v>3.4092706850181898E-2</v>
      </c>
      <c r="G10089">
        <v>134</v>
      </c>
    </row>
    <row r="10090" spans="1:7" x14ac:dyDescent="0.25">
      <c r="A10090">
        <v>34291</v>
      </c>
      <c r="B10090" t="s">
        <v>3518</v>
      </c>
      <c r="C10090" t="s">
        <v>3212</v>
      </c>
      <c r="D10090" t="s">
        <v>8311</v>
      </c>
      <c r="E10090">
        <v>218800</v>
      </c>
      <c r="F10090">
        <v>5.6494447126991802E-2</v>
      </c>
      <c r="G10090">
        <v>89</v>
      </c>
    </row>
    <row r="10091" spans="1:7" x14ac:dyDescent="0.25">
      <c r="A10091">
        <v>17921</v>
      </c>
      <c r="B10091" t="s">
        <v>226</v>
      </c>
      <c r="C10091" t="s">
        <v>1538</v>
      </c>
      <c r="D10091" t="s">
        <v>1846</v>
      </c>
      <c r="E10091">
        <v>51200</v>
      </c>
      <c r="F10091">
        <v>-8.4078711985688698E-2</v>
      </c>
      <c r="G10091">
        <v>93</v>
      </c>
    </row>
    <row r="10092" spans="1:7" x14ac:dyDescent="0.25">
      <c r="A10092">
        <v>6249</v>
      </c>
      <c r="B10092" t="s">
        <v>537</v>
      </c>
      <c r="C10092" t="s">
        <v>678</v>
      </c>
      <c r="D10092" t="s">
        <v>8375</v>
      </c>
      <c r="E10092">
        <v>233300</v>
      </c>
      <c r="F10092">
        <v>1.7444395987788901E-2</v>
      </c>
      <c r="G10092">
        <v>95</v>
      </c>
    </row>
    <row r="10093" spans="1:7" x14ac:dyDescent="0.25">
      <c r="A10093">
        <v>48651</v>
      </c>
      <c r="B10093" t="s">
        <v>4730</v>
      </c>
      <c r="C10093" t="s">
        <v>4633</v>
      </c>
      <c r="E10093">
        <v>116500</v>
      </c>
      <c r="F10093">
        <v>6.2956204379562106E-2</v>
      </c>
      <c r="G10093">
        <v>69</v>
      </c>
    </row>
    <row r="10094" spans="1:7" x14ac:dyDescent="0.25">
      <c r="A10094">
        <v>7649</v>
      </c>
      <c r="B10094" t="s">
        <v>849</v>
      </c>
      <c r="C10094" t="s">
        <v>733</v>
      </c>
      <c r="D10094" t="s">
        <v>8250</v>
      </c>
      <c r="E10094">
        <v>591800</v>
      </c>
      <c r="F10094">
        <v>1.2835871983570101E-2</v>
      </c>
      <c r="G10094">
        <v>113</v>
      </c>
    </row>
    <row r="10095" spans="1:7" x14ac:dyDescent="0.25">
      <c r="A10095">
        <v>45232</v>
      </c>
      <c r="B10095" t="s">
        <v>4333</v>
      </c>
      <c r="C10095" t="s">
        <v>4080</v>
      </c>
      <c r="D10095" t="s">
        <v>4333</v>
      </c>
      <c r="E10095">
        <v>86300</v>
      </c>
      <c r="F10095">
        <v>0.126631853785901</v>
      </c>
      <c r="G10095">
        <v>66</v>
      </c>
    </row>
    <row r="10096" spans="1:7" x14ac:dyDescent="0.25">
      <c r="A10096">
        <v>2655</v>
      </c>
      <c r="B10096" t="s">
        <v>375</v>
      </c>
      <c r="C10096" t="s">
        <v>106</v>
      </c>
      <c r="D10096" t="s">
        <v>8416</v>
      </c>
      <c r="E10096">
        <v>584700</v>
      </c>
      <c r="F10096">
        <v>1.01935038009675E-2</v>
      </c>
      <c r="G10096">
        <v>88</v>
      </c>
    </row>
    <row r="10097" spans="1:7" x14ac:dyDescent="0.25">
      <c r="A10097">
        <v>12540</v>
      </c>
      <c r="B10097" t="s">
        <v>1306</v>
      </c>
      <c r="C10097" t="s">
        <v>1075</v>
      </c>
      <c r="D10097" t="s">
        <v>8250</v>
      </c>
      <c r="E10097">
        <v>330300</v>
      </c>
      <c r="F10097">
        <v>3.8026398491514797E-2</v>
      </c>
      <c r="G10097">
        <v>123.5</v>
      </c>
    </row>
    <row r="10098" spans="1:7" x14ac:dyDescent="0.25">
      <c r="A10098">
        <v>30145</v>
      </c>
      <c r="B10098" t="s">
        <v>345</v>
      </c>
      <c r="C10098" t="s">
        <v>2990</v>
      </c>
      <c r="D10098" t="s">
        <v>8261</v>
      </c>
      <c r="E10098">
        <v>169300</v>
      </c>
      <c r="F10098">
        <v>9.1553836234687297E-2</v>
      </c>
      <c r="G10098">
        <v>60</v>
      </c>
    </row>
    <row r="10099" spans="1:7" x14ac:dyDescent="0.25">
      <c r="A10099">
        <v>46225</v>
      </c>
      <c r="B10099" t="s">
        <v>4431</v>
      </c>
      <c r="C10099" t="s">
        <v>4413</v>
      </c>
      <c r="D10099" t="s">
        <v>8292</v>
      </c>
      <c r="E10099">
        <v>92900</v>
      </c>
      <c r="F10099">
        <v>0.246979865771812</v>
      </c>
      <c r="G10099">
        <v>0</v>
      </c>
    </row>
    <row r="10100" spans="1:7" x14ac:dyDescent="0.25">
      <c r="A10100">
        <v>86325</v>
      </c>
      <c r="B10100" t="s">
        <v>6808</v>
      </c>
      <c r="C10100" t="s">
        <v>6743</v>
      </c>
      <c r="D10100" t="s">
        <v>5153</v>
      </c>
      <c r="E10100">
        <v>317700</v>
      </c>
      <c r="F10100">
        <v>6.9696969696969702E-2</v>
      </c>
      <c r="G10100">
        <v>75</v>
      </c>
    </row>
    <row r="10101" spans="1:7" x14ac:dyDescent="0.25">
      <c r="A10101">
        <v>66227</v>
      </c>
      <c r="B10101" t="s">
        <v>5986</v>
      </c>
      <c r="C10101" t="s">
        <v>5958</v>
      </c>
      <c r="D10101" t="s">
        <v>5890</v>
      </c>
      <c r="E10101">
        <v>347800</v>
      </c>
      <c r="F10101">
        <v>2.8994082840236701E-2</v>
      </c>
      <c r="G10101">
        <v>69</v>
      </c>
    </row>
    <row r="10102" spans="1:7" x14ac:dyDescent="0.25">
      <c r="A10102">
        <v>15089</v>
      </c>
      <c r="B10102" t="s">
        <v>1568</v>
      </c>
      <c r="C10102" t="s">
        <v>1538</v>
      </c>
      <c r="D10102" t="s">
        <v>1587</v>
      </c>
      <c r="E10102">
        <v>100400</v>
      </c>
      <c r="F10102">
        <v>-4.1984732824427502E-2</v>
      </c>
      <c r="G10102">
        <v>85</v>
      </c>
    </row>
    <row r="10103" spans="1:7" x14ac:dyDescent="0.25">
      <c r="A10103">
        <v>35962</v>
      </c>
      <c r="B10103" t="s">
        <v>3633</v>
      </c>
      <c r="C10103" t="s">
        <v>3568</v>
      </c>
      <c r="D10103" t="s">
        <v>3634</v>
      </c>
      <c r="E10103">
        <v>82700</v>
      </c>
      <c r="F10103">
        <v>9.3915343915343896E-2</v>
      </c>
      <c r="G10103">
        <v>0</v>
      </c>
    </row>
    <row r="10104" spans="1:7" x14ac:dyDescent="0.25">
      <c r="A10104">
        <v>27572</v>
      </c>
      <c r="B10104" t="s">
        <v>2650</v>
      </c>
      <c r="C10104" t="s">
        <v>2564</v>
      </c>
      <c r="D10104" t="s">
        <v>8300</v>
      </c>
      <c r="E10104">
        <v>214700</v>
      </c>
      <c r="F10104">
        <v>4.8851978505129401E-2</v>
      </c>
      <c r="G10104">
        <v>76</v>
      </c>
    </row>
    <row r="10105" spans="1:7" x14ac:dyDescent="0.25">
      <c r="A10105">
        <v>34637</v>
      </c>
      <c r="B10105" t="s">
        <v>3537</v>
      </c>
      <c r="C10105" t="s">
        <v>3212</v>
      </c>
      <c r="D10105" t="s">
        <v>8283</v>
      </c>
      <c r="E10105">
        <v>260100</v>
      </c>
      <c r="F10105">
        <v>4.2902967121090603E-2</v>
      </c>
      <c r="G10105">
        <v>115</v>
      </c>
    </row>
    <row r="10106" spans="1:7" x14ac:dyDescent="0.25">
      <c r="A10106">
        <v>76023</v>
      </c>
      <c r="B10106" t="s">
        <v>8564</v>
      </c>
      <c r="C10106" t="s">
        <v>6396</v>
      </c>
      <c r="D10106" t="s">
        <v>8262</v>
      </c>
      <c r="E10106">
        <v>211900</v>
      </c>
      <c r="F10106">
        <v>8.3887468030690499E-2</v>
      </c>
      <c r="G10106">
        <v>0</v>
      </c>
    </row>
    <row r="10107" spans="1:7" x14ac:dyDescent="0.25">
      <c r="A10107">
        <v>95683</v>
      </c>
      <c r="B10107" t="s">
        <v>7318</v>
      </c>
      <c r="C10107" t="s">
        <v>99</v>
      </c>
      <c r="D10107" t="s">
        <v>8273</v>
      </c>
      <c r="E10107">
        <v>526500</v>
      </c>
      <c r="F10107">
        <v>-3.5957607872823599E-3</v>
      </c>
      <c r="G10107">
        <v>82</v>
      </c>
    </row>
    <row r="10108" spans="1:7" x14ac:dyDescent="0.25">
      <c r="A10108">
        <v>79745</v>
      </c>
      <c r="B10108" t="s">
        <v>8565</v>
      </c>
      <c r="C10108" t="s">
        <v>6396</v>
      </c>
      <c r="E10108">
        <v>64500</v>
      </c>
      <c r="F10108">
        <v>0.102564102564103</v>
      </c>
      <c r="G10108">
        <v>0</v>
      </c>
    </row>
    <row r="10109" spans="1:7" x14ac:dyDescent="0.25">
      <c r="A10109">
        <v>11558</v>
      </c>
      <c r="B10109" t="s">
        <v>1154</v>
      </c>
      <c r="C10109" t="s">
        <v>1075</v>
      </c>
      <c r="D10109" t="s">
        <v>8250</v>
      </c>
      <c r="E10109">
        <v>506100</v>
      </c>
      <c r="F10109">
        <v>4.3075020610057697E-2</v>
      </c>
      <c r="G10109">
        <v>134</v>
      </c>
    </row>
    <row r="10110" spans="1:7" x14ac:dyDescent="0.25">
      <c r="A10110">
        <v>35905</v>
      </c>
      <c r="B10110" t="s">
        <v>3628</v>
      </c>
      <c r="C10110" t="s">
        <v>3568</v>
      </c>
      <c r="D10110" t="s">
        <v>3626</v>
      </c>
      <c r="E10110">
        <v>124500</v>
      </c>
      <c r="F10110">
        <v>1.8821603927986898E-2</v>
      </c>
      <c r="G10110">
        <v>93</v>
      </c>
    </row>
    <row r="10111" spans="1:7" x14ac:dyDescent="0.25">
      <c r="A10111">
        <v>28114</v>
      </c>
      <c r="B10111" t="s">
        <v>2710</v>
      </c>
      <c r="C10111" t="s">
        <v>2564</v>
      </c>
      <c r="D10111" t="s">
        <v>2695</v>
      </c>
      <c r="E10111">
        <v>90700</v>
      </c>
      <c r="F10111">
        <v>4.61361014994233E-2</v>
      </c>
      <c r="G10111">
        <v>99</v>
      </c>
    </row>
    <row r="10112" spans="1:7" x14ac:dyDescent="0.25">
      <c r="A10112">
        <v>6370</v>
      </c>
      <c r="B10112" t="s">
        <v>702</v>
      </c>
      <c r="C10112" t="s">
        <v>678</v>
      </c>
      <c r="D10112" t="s">
        <v>8375</v>
      </c>
      <c r="E10112">
        <v>212900</v>
      </c>
      <c r="F10112">
        <v>4.5164457535591597E-2</v>
      </c>
      <c r="G10112">
        <v>100</v>
      </c>
    </row>
    <row r="10113" spans="1:7" x14ac:dyDescent="0.25">
      <c r="A10113">
        <v>49065</v>
      </c>
      <c r="B10113" t="s">
        <v>4788</v>
      </c>
      <c r="C10113" t="s">
        <v>4633</v>
      </c>
      <c r="D10113" t="s">
        <v>8339</v>
      </c>
      <c r="E10113">
        <v>155600</v>
      </c>
      <c r="F10113">
        <v>7.3844030365769503E-2</v>
      </c>
      <c r="G10113">
        <v>76</v>
      </c>
    </row>
    <row r="10114" spans="1:7" x14ac:dyDescent="0.25">
      <c r="A10114">
        <v>93953</v>
      </c>
      <c r="B10114" t="s">
        <v>7158</v>
      </c>
      <c r="C10114" t="s">
        <v>99</v>
      </c>
      <c r="D10114" t="s">
        <v>7151</v>
      </c>
      <c r="E10114">
        <v>1658400</v>
      </c>
      <c r="F10114">
        <v>-1.95104647037957E-2</v>
      </c>
      <c r="G10114">
        <v>70</v>
      </c>
    </row>
    <row r="10115" spans="1:7" x14ac:dyDescent="0.25">
      <c r="A10115">
        <v>2461</v>
      </c>
      <c r="B10115" t="s">
        <v>354</v>
      </c>
      <c r="C10115" t="s">
        <v>106</v>
      </c>
      <c r="D10115" t="s">
        <v>8271</v>
      </c>
      <c r="E10115">
        <v>977200</v>
      </c>
      <c r="F10115">
        <v>-2.1443888491779802E-3</v>
      </c>
      <c r="G10115">
        <v>82</v>
      </c>
    </row>
    <row r="10116" spans="1:7" x14ac:dyDescent="0.25">
      <c r="A10116">
        <v>1469</v>
      </c>
      <c r="B10116" t="s">
        <v>191</v>
      </c>
      <c r="C10116" t="s">
        <v>106</v>
      </c>
      <c r="D10116" t="s">
        <v>8271</v>
      </c>
      <c r="E10116">
        <v>292700</v>
      </c>
      <c r="F10116">
        <v>2.4859943977591E-2</v>
      </c>
      <c r="G10116">
        <v>78</v>
      </c>
    </row>
    <row r="10117" spans="1:7" x14ac:dyDescent="0.25">
      <c r="A10117">
        <v>46783</v>
      </c>
      <c r="B10117" t="s">
        <v>2435</v>
      </c>
      <c r="C10117" t="s">
        <v>4413</v>
      </c>
      <c r="D10117" t="s">
        <v>125</v>
      </c>
      <c r="E10117">
        <v>203100</v>
      </c>
      <c r="F10117">
        <v>7.0637849235635194E-2</v>
      </c>
      <c r="G10117">
        <v>63</v>
      </c>
    </row>
    <row r="10118" spans="1:7" x14ac:dyDescent="0.25">
      <c r="A10118">
        <v>15133</v>
      </c>
      <c r="B10118" t="s">
        <v>1579</v>
      </c>
      <c r="C10118" t="s">
        <v>1538</v>
      </c>
      <c r="D10118" t="s">
        <v>1587</v>
      </c>
      <c r="E10118">
        <v>70400</v>
      </c>
      <c r="F10118">
        <v>-2.8328611898016999E-3</v>
      </c>
      <c r="G10118">
        <v>71</v>
      </c>
    </row>
    <row r="10119" spans="1:7" x14ac:dyDescent="0.25">
      <c r="A10119">
        <v>83341</v>
      </c>
      <c r="B10119" t="s">
        <v>3586</v>
      </c>
      <c r="C10119" t="s">
        <v>6625</v>
      </c>
      <c r="D10119" t="s">
        <v>6635</v>
      </c>
      <c r="E10119">
        <v>256600</v>
      </c>
      <c r="F10119">
        <v>0.102233676975945</v>
      </c>
      <c r="G10119">
        <v>72</v>
      </c>
    </row>
    <row r="10120" spans="1:7" x14ac:dyDescent="0.25">
      <c r="A10120">
        <v>65653</v>
      </c>
      <c r="B10120" t="s">
        <v>3155</v>
      </c>
      <c r="C10120" t="s">
        <v>5817</v>
      </c>
      <c r="D10120" t="s">
        <v>5938</v>
      </c>
      <c r="E10120">
        <v>130200</v>
      </c>
      <c r="F10120">
        <v>7.5144508670520194E-2</v>
      </c>
      <c r="G10120">
        <v>96.5</v>
      </c>
    </row>
    <row r="10121" spans="1:7" x14ac:dyDescent="0.25">
      <c r="A10121">
        <v>48380</v>
      </c>
      <c r="B10121" t="s">
        <v>238</v>
      </c>
      <c r="C10121" t="s">
        <v>4633</v>
      </c>
      <c r="D10121" t="s">
        <v>8278</v>
      </c>
      <c r="E10121">
        <v>367100</v>
      </c>
      <c r="F10121">
        <v>-1.3967230727907599E-2</v>
      </c>
      <c r="G10121">
        <v>67.5</v>
      </c>
    </row>
    <row r="10122" spans="1:7" x14ac:dyDescent="0.25">
      <c r="A10122">
        <v>25951</v>
      </c>
      <c r="B10122" t="s">
        <v>9328</v>
      </c>
      <c r="C10122" t="s">
        <v>2519</v>
      </c>
      <c r="E10122">
        <v>58700</v>
      </c>
      <c r="F10122">
        <v>-7.7044025157232701E-2</v>
      </c>
      <c r="G10122">
        <v>0</v>
      </c>
    </row>
    <row r="10123" spans="1:7" x14ac:dyDescent="0.25">
      <c r="A10123">
        <v>67880</v>
      </c>
      <c r="B10123" t="s">
        <v>1533</v>
      </c>
      <c r="C10123" t="s">
        <v>5958</v>
      </c>
      <c r="E10123">
        <v>109900</v>
      </c>
      <c r="F10123">
        <v>-7.7246011754827898E-2</v>
      </c>
      <c r="G10123">
        <v>0</v>
      </c>
    </row>
    <row r="10124" spans="1:7" x14ac:dyDescent="0.25">
      <c r="A10124">
        <v>10504</v>
      </c>
      <c r="B10124" t="s">
        <v>1078</v>
      </c>
      <c r="C10124" t="s">
        <v>1075</v>
      </c>
      <c r="D10124" t="s">
        <v>8250</v>
      </c>
      <c r="E10124">
        <v>922900</v>
      </c>
      <c r="F10124">
        <v>-7.63440860215054E-3</v>
      </c>
      <c r="G10124">
        <v>120</v>
      </c>
    </row>
    <row r="10125" spans="1:7" x14ac:dyDescent="0.25">
      <c r="A10125">
        <v>48883</v>
      </c>
      <c r="B10125" t="s">
        <v>8542</v>
      </c>
      <c r="C10125" t="s">
        <v>4633</v>
      </c>
      <c r="D10125" t="s">
        <v>2713</v>
      </c>
      <c r="E10125">
        <v>162300</v>
      </c>
      <c r="F10125">
        <v>-0.103314917127072</v>
      </c>
      <c r="G10125">
        <v>0</v>
      </c>
    </row>
    <row r="10126" spans="1:7" x14ac:dyDescent="0.25">
      <c r="A10126">
        <v>24101</v>
      </c>
      <c r="B10126" t="s">
        <v>2458</v>
      </c>
      <c r="C10126" t="s">
        <v>2066</v>
      </c>
      <c r="D10126" t="s">
        <v>2435</v>
      </c>
      <c r="E10126">
        <v>211000</v>
      </c>
      <c r="F10126">
        <v>2.92682926829268E-2</v>
      </c>
      <c r="G10126">
        <v>103</v>
      </c>
    </row>
    <row r="10127" spans="1:7" x14ac:dyDescent="0.25">
      <c r="A10127">
        <v>43011</v>
      </c>
      <c r="B10127" t="s">
        <v>4082</v>
      </c>
      <c r="C10127" t="s">
        <v>4080</v>
      </c>
      <c r="D10127" t="s">
        <v>1095</v>
      </c>
      <c r="E10127">
        <v>212200</v>
      </c>
      <c r="F10127">
        <v>-3.6330608537693002E-2</v>
      </c>
      <c r="G10127">
        <v>52</v>
      </c>
    </row>
    <row r="10128" spans="1:7" x14ac:dyDescent="0.25">
      <c r="A10128">
        <v>99027</v>
      </c>
      <c r="B10128" t="s">
        <v>7671</v>
      </c>
      <c r="C10128" t="s">
        <v>7521</v>
      </c>
      <c r="D10128" t="s">
        <v>8306</v>
      </c>
      <c r="E10128">
        <v>311700</v>
      </c>
      <c r="F10128">
        <v>0.10531914893617</v>
      </c>
      <c r="G10128">
        <v>53</v>
      </c>
    </row>
    <row r="10129" spans="1:7" x14ac:dyDescent="0.25">
      <c r="A10129">
        <v>8084</v>
      </c>
      <c r="B10129" t="s">
        <v>525</v>
      </c>
      <c r="C10129" t="s">
        <v>733</v>
      </c>
      <c r="D10129" t="s">
        <v>8293</v>
      </c>
      <c r="E10129">
        <v>172500</v>
      </c>
      <c r="F10129">
        <v>-1.0894495412843999E-2</v>
      </c>
      <c r="G10129">
        <v>118</v>
      </c>
    </row>
    <row r="10130" spans="1:7" x14ac:dyDescent="0.25">
      <c r="A10130">
        <v>26426</v>
      </c>
      <c r="B10130" t="s">
        <v>288</v>
      </c>
      <c r="C10130" t="s">
        <v>2519</v>
      </c>
      <c r="D10130" t="s">
        <v>2166</v>
      </c>
      <c r="E10130">
        <v>60400</v>
      </c>
      <c r="F10130">
        <v>-1.62866449511401E-2</v>
      </c>
      <c r="G10130">
        <v>73</v>
      </c>
    </row>
    <row r="10131" spans="1:7" x14ac:dyDescent="0.25">
      <c r="A10131">
        <v>37885</v>
      </c>
      <c r="B10131" t="s">
        <v>3843</v>
      </c>
      <c r="C10131" t="s">
        <v>3692</v>
      </c>
      <c r="E10131">
        <v>220200</v>
      </c>
      <c r="F10131">
        <v>3.2833020637898697E-2</v>
      </c>
      <c r="G10131">
        <v>162</v>
      </c>
    </row>
    <row r="10132" spans="1:7" x14ac:dyDescent="0.25">
      <c r="A10132">
        <v>74352</v>
      </c>
      <c r="B10132" t="s">
        <v>2337</v>
      </c>
      <c r="C10132" t="s">
        <v>6269</v>
      </c>
      <c r="E10132">
        <v>106500</v>
      </c>
      <c r="F10132">
        <v>9.7938144329896906E-2</v>
      </c>
      <c r="G10132">
        <v>123</v>
      </c>
    </row>
    <row r="10133" spans="1:7" x14ac:dyDescent="0.25">
      <c r="A10133">
        <v>54011</v>
      </c>
      <c r="B10133" t="s">
        <v>4912</v>
      </c>
      <c r="C10133" t="s">
        <v>5049</v>
      </c>
      <c r="D10133" t="s">
        <v>8314</v>
      </c>
      <c r="E10133">
        <v>198800</v>
      </c>
      <c r="F10133">
        <v>3.8120104438642298E-2</v>
      </c>
      <c r="G10133">
        <v>71</v>
      </c>
    </row>
    <row r="10134" spans="1:7" x14ac:dyDescent="0.25">
      <c r="A10134">
        <v>28124</v>
      </c>
      <c r="B10134" t="s">
        <v>2713</v>
      </c>
      <c r="C10134" t="s">
        <v>2564</v>
      </c>
      <c r="D10134" t="s">
        <v>8258</v>
      </c>
      <c r="E10134">
        <v>180200</v>
      </c>
      <c r="F10134">
        <v>0.110289587184227</v>
      </c>
      <c r="G10134">
        <v>56</v>
      </c>
    </row>
    <row r="10135" spans="1:7" x14ac:dyDescent="0.25">
      <c r="A10135">
        <v>38028</v>
      </c>
      <c r="B10135" t="s">
        <v>3857</v>
      </c>
      <c r="C10135" t="s">
        <v>3692</v>
      </c>
      <c r="D10135" t="s">
        <v>3852</v>
      </c>
      <c r="E10135">
        <v>392700</v>
      </c>
      <c r="F10135">
        <v>5.8775950390941002E-2</v>
      </c>
      <c r="G10135">
        <v>85</v>
      </c>
    </row>
    <row r="10136" spans="1:7" x14ac:dyDescent="0.25">
      <c r="A10136">
        <v>15851</v>
      </c>
      <c r="B10136" t="s">
        <v>962</v>
      </c>
      <c r="C10136" t="s">
        <v>1538</v>
      </c>
      <c r="E10136">
        <v>76400</v>
      </c>
      <c r="F10136">
        <v>2.68817204301075E-2</v>
      </c>
      <c r="G10136">
        <v>0</v>
      </c>
    </row>
    <row r="10137" spans="1:7" x14ac:dyDescent="0.25">
      <c r="A10137">
        <v>43162</v>
      </c>
      <c r="B10137" t="s">
        <v>2829</v>
      </c>
      <c r="C10137" t="s">
        <v>4080</v>
      </c>
      <c r="D10137" t="s">
        <v>2838</v>
      </c>
      <c r="E10137">
        <v>150400</v>
      </c>
      <c r="F10137">
        <v>4.7353760445682402E-2</v>
      </c>
      <c r="G10137">
        <v>64</v>
      </c>
    </row>
    <row r="10138" spans="1:7" x14ac:dyDescent="0.25">
      <c r="A10138">
        <v>95631</v>
      </c>
      <c r="B10138" t="s">
        <v>7302</v>
      </c>
      <c r="C10138" t="s">
        <v>99</v>
      </c>
      <c r="D10138" t="s">
        <v>8273</v>
      </c>
      <c r="E10138">
        <v>374500</v>
      </c>
      <c r="F10138">
        <v>-2.67671517671518E-2</v>
      </c>
      <c r="G10138">
        <v>63</v>
      </c>
    </row>
    <row r="10139" spans="1:7" x14ac:dyDescent="0.25">
      <c r="A10139">
        <v>19075</v>
      </c>
      <c r="B10139" t="s">
        <v>1973</v>
      </c>
      <c r="C10139" t="s">
        <v>1538</v>
      </c>
      <c r="D10139" t="s">
        <v>8293</v>
      </c>
      <c r="E10139">
        <v>329700</v>
      </c>
      <c r="F10139">
        <v>9.1827364554637296E-3</v>
      </c>
      <c r="G10139">
        <v>80</v>
      </c>
    </row>
    <row r="10140" spans="1:7" x14ac:dyDescent="0.25">
      <c r="A10140">
        <v>22520</v>
      </c>
      <c r="B10140" t="s">
        <v>2338</v>
      </c>
      <c r="C10140" t="s">
        <v>2066</v>
      </c>
      <c r="E10140">
        <v>179400</v>
      </c>
      <c r="F10140">
        <v>4.6674445740956798E-2</v>
      </c>
      <c r="G10140">
        <v>107</v>
      </c>
    </row>
    <row r="10141" spans="1:7" x14ac:dyDescent="0.25">
      <c r="A10141">
        <v>15627</v>
      </c>
      <c r="B10141" t="s">
        <v>447</v>
      </c>
      <c r="C10141" t="s">
        <v>1538</v>
      </c>
      <c r="D10141" t="s">
        <v>1587</v>
      </c>
      <c r="E10141">
        <v>83900</v>
      </c>
      <c r="F10141">
        <v>-1.4101057579318401E-2</v>
      </c>
      <c r="G10141">
        <v>85</v>
      </c>
    </row>
    <row r="10142" spans="1:7" x14ac:dyDescent="0.25">
      <c r="A10142">
        <v>17339</v>
      </c>
      <c r="B10142" t="s">
        <v>744</v>
      </c>
      <c r="C10142" t="s">
        <v>1538</v>
      </c>
      <c r="D10142" t="s">
        <v>8310</v>
      </c>
      <c r="E10142">
        <v>229800</v>
      </c>
      <c r="F10142">
        <v>1.63644405130473E-2</v>
      </c>
      <c r="G10142">
        <v>84</v>
      </c>
    </row>
    <row r="10143" spans="1:7" x14ac:dyDescent="0.25">
      <c r="A10143">
        <v>33576</v>
      </c>
      <c r="B10143" t="s">
        <v>3440</v>
      </c>
      <c r="C10143" t="s">
        <v>3212</v>
      </c>
      <c r="D10143" t="s">
        <v>8283</v>
      </c>
      <c r="E10143">
        <v>209300</v>
      </c>
      <c r="F10143">
        <v>3.0019685039370098E-2</v>
      </c>
      <c r="G10143">
        <v>77</v>
      </c>
    </row>
    <row r="10144" spans="1:7" x14ac:dyDescent="0.25">
      <c r="A10144">
        <v>24054</v>
      </c>
      <c r="B10144" t="s">
        <v>2437</v>
      </c>
      <c r="C10144" t="s">
        <v>2066</v>
      </c>
      <c r="D10144" t="s">
        <v>2460</v>
      </c>
      <c r="E10144">
        <v>58100</v>
      </c>
      <c r="F10144">
        <v>1.9298245614035099E-2</v>
      </c>
      <c r="G10144">
        <v>111.5</v>
      </c>
    </row>
    <row r="10145" spans="1:7" x14ac:dyDescent="0.25">
      <c r="A10145">
        <v>97325</v>
      </c>
      <c r="B10145" t="s">
        <v>7456</v>
      </c>
      <c r="C10145" t="s">
        <v>7409</v>
      </c>
      <c r="D10145" t="s">
        <v>288</v>
      </c>
      <c r="E10145">
        <v>259100</v>
      </c>
      <c r="F10145">
        <v>9.0947368421052596E-2</v>
      </c>
      <c r="G10145">
        <v>54</v>
      </c>
    </row>
    <row r="10146" spans="1:7" x14ac:dyDescent="0.25">
      <c r="A10146">
        <v>75135</v>
      </c>
      <c r="B10146" t="s">
        <v>6418</v>
      </c>
      <c r="C10146" t="s">
        <v>6396</v>
      </c>
      <c r="D10146" t="s">
        <v>8262</v>
      </c>
      <c r="E10146">
        <v>196200</v>
      </c>
      <c r="F10146">
        <v>9.3036211699164303E-2</v>
      </c>
      <c r="G10146">
        <v>76</v>
      </c>
    </row>
    <row r="10147" spans="1:7" x14ac:dyDescent="0.25">
      <c r="A10147">
        <v>81637</v>
      </c>
      <c r="B10147" t="s">
        <v>6600</v>
      </c>
      <c r="C10147" t="s">
        <v>6509</v>
      </c>
      <c r="D10147" t="s">
        <v>3961</v>
      </c>
      <c r="E10147">
        <v>453400</v>
      </c>
      <c r="F10147">
        <v>-2.1579628830384098E-2</v>
      </c>
      <c r="G10147">
        <v>92</v>
      </c>
    </row>
    <row r="10148" spans="1:7" x14ac:dyDescent="0.25">
      <c r="A10148">
        <v>74036</v>
      </c>
      <c r="B10148" t="s">
        <v>6331</v>
      </c>
      <c r="C10148" t="s">
        <v>6269</v>
      </c>
      <c r="D10148" t="s">
        <v>6347</v>
      </c>
      <c r="E10148">
        <v>150800</v>
      </c>
      <c r="F10148">
        <v>1.6857720836143002E-2</v>
      </c>
      <c r="G10148">
        <v>70</v>
      </c>
    </row>
    <row r="10149" spans="1:7" x14ac:dyDescent="0.25">
      <c r="A10149">
        <v>99001</v>
      </c>
      <c r="B10149" t="s">
        <v>7664</v>
      </c>
      <c r="C10149" t="s">
        <v>7521</v>
      </c>
      <c r="D10149" t="s">
        <v>8306</v>
      </c>
      <c r="E10149">
        <v>219200</v>
      </c>
      <c r="F10149">
        <v>0.10595358224016101</v>
      </c>
      <c r="G10149">
        <v>53</v>
      </c>
    </row>
    <row r="10150" spans="1:7" x14ac:dyDescent="0.25">
      <c r="A10150">
        <v>13077</v>
      </c>
      <c r="B10150" t="s">
        <v>1377</v>
      </c>
      <c r="C10150" t="s">
        <v>1075</v>
      </c>
      <c r="D10150" t="s">
        <v>1368</v>
      </c>
      <c r="E10150">
        <v>139100</v>
      </c>
      <c r="F10150">
        <v>3.5740878629932998E-2</v>
      </c>
      <c r="G10150">
        <v>94</v>
      </c>
    </row>
    <row r="10151" spans="1:7" x14ac:dyDescent="0.25">
      <c r="A10151">
        <v>75708</v>
      </c>
      <c r="B10151" t="s">
        <v>6441</v>
      </c>
      <c r="C10151" t="s">
        <v>6396</v>
      </c>
      <c r="D10151" t="s">
        <v>6441</v>
      </c>
      <c r="E10151">
        <v>89400</v>
      </c>
      <c r="F10151">
        <v>6.6825775656324596E-2</v>
      </c>
      <c r="G10151">
        <v>0</v>
      </c>
    </row>
    <row r="10152" spans="1:7" x14ac:dyDescent="0.25">
      <c r="A10152">
        <v>1921</v>
      </c>
      <c r="B10152" t="s">
        <v>274</v>
      </c>
      <c r="C10152" t="s">
        <v>106</v>
      </c>
      <c r="D10152" t="s">
        <v>8271</v>
      </c>
      <c r="E10152">
        <v>656200</v>
      </c>
      <c r="F10152">
        <v>-4.5696877380045701E-4</v>
      </c>
      <c r="G10152">
        <v>70</v>
      </c>
    </row>
    <row r="10153" spans="1:7" x14ac:dyDescent="0.25">
      <c r="A10153">
        <v>48632</v>
      </c>
      <c r="B10153" t="s">
        <v>3964</v>
      </c>
      <c r="C10153" t="s">
        <v>4633</v>
      </c>
      <c r="E10153">
        <v>106000</v>
      </c>
      <c r="F10153">
        <v>-3.6363636363636397E-2</v>
      </c>
      <c r="G10153">
        <v>71</v>
      </c>
    </row>
    <row r="10154" spans="1:7" x14ac:dyDescent="0.25">
      <c r="A10154">
        <v>29451</v>
      </c>
      <c r="B10154" t="s">
        <v>2925</v>
      </c>
      <c r="C10154" t="s">
        <v>2868</v>
      </c>
      <c r="D10154" t="s">
        <v>8301</v>
      </c>
      <c r="E10154">
        <v>804100</v>
      </c>
      <c r="F10154">
        <v>3.5410764872521198E-2</v>
      </c>
      <c r="G10154">
        <v>91</v>
      </c>
    </row>
    <row r="10155" spans="1:7" x14ac:dyDescent="0.25">
      <c r="A10155">
        <v>5661</v>
      </c>
      <c r="B10155" t="s">
        <v>661</v>
      </c>
      <c r="C10155" t="s">
        <v>641</v>
      </c>
      <c r="E10155">
        <v>228600</v>
      </c>
      <c r="F10155">
        <v>7.02247191011236E-2</v>
      </c>
      <c r="G10155">
        <v>94</v>
      </c>
    </row>
    <row r="10156" spans="1:7" x14ac:dyDescent="0.25">
      <c r="A10156">
        <v>75148</v>
      </c>
      <c r="B10156" t="s">
        <v>6421</v>
      </c>
      <c r="C10156" t="s">
        <v>6396</v>
      </c>
      <c r="D10156" t="s">
        <v>1238</v>
      </c>
      <c r="E10156">
        <v>142600</v>
      </c>
      <c r="F10156">
        <v>8.7719298245614002E-2</v>
      </c>
      <c r="G10156">
        <v>89</v>
      </c>
    </row>
    <row r="10157" spans="1:7" x14ac:dyDescent="0.25">
      <c r="A10157">
        <v>21875</v>
      </c>
      <c r="B10157" t="s">
        <v>2311</v>
      </c>
      <c r="C10157" t="s">
        <v>101</v>
      </c>
      <c r="D10157" t="s">
        <v>284</v>
      </c>
      <c r="E10157">
        <v>164400</v>
      </c>
      <c r="F10157">
        <v>2.8785982478097601E-2</v>
      </c>
      <c r="G10157">
        <v>92</v>
      </c>
    </row>
    <row r="10158" spans="1:7" x14ac:dyDescent="0.25">
      <c r="A10158">
        <v>30753</v>
      </c>
      <c r="B10158" t="s">
        <v>3142</v>
      </c>
      <c r="C10158" t="s">
        <v>2990</v>
      </c>
      <c r="D10158" t="s">
        <v>2932</v>
      </c>
      <c r="E10158">
        <v>69400</v>
      </c>
      <c r="F10158">
        <v>5.6316590563165903E-2</v>
      </c>
      <c r="G10158">
        <v>89</v>
      </c>
    </row>
    <row r="10159" spans="1:7" x14ac:dyDescent="0.25">
      <c r="A10159">
        <v>13211</v>
      </c>
      <c r="B10159" t="s">
        <v>1398</v>
      </c>
      <c r="C10159" t="s">
        <v>1075</v>
      </c>
      <c r="D10159" t="s">
        <v>1396</v>
      </c>
      <c r="E10159">
        <v>93600</v>
      </c>
      <c r="F10159">
        <v>1.07991360691145E-2</v>
      </c>
      <c r="G10159">
        <v>87</v>
      </c>
    </row>
    <row r="10160" spans="1:7" x14ac:dyDescent="0.25">
      <c r="A10160">
        <v>19510</v>
      </c>
      <c r="B10160" t="s">
        <v>2024</v>
      </c>
      <c r="C10160" t="s">
        <v>1538</v>
      </c>
      <c r="D10160" t="s">
        <v>261</v>
      </c>
      <c r="E10160">
        <v>218900</v>
      </c>
      <c r="F10160">
        <v>6.36540330417881E-2</v>
      </c>
      <c r="G10160">
        <v>75</v>
      </c>
    </row>
    <row r="10161" spans="1:7" x14ac:dyDescent="0.25">
      <c r="A10161">
        <v>98577</v>
      </c>
      <c r="B10161" t="s">
        <v>464</v>
      </c>
      <c r="C10161" t="s">
        <v>7521</v>
      </c>
      <c r="E10161">
        <v>151300</v>
      </c>
      <c r="F10161">
        <v>0.237121831561733</v>
      </c>
      <c r="G10161">
        <v>93</v>
      </c>
    </row>
    <row r="10162" spans="1:7" x14ac:dyDescent="0.25">
      <c r="A10162">
        <v>97016</v>
      </c>
      <c r="B10162" t="s">
        <v>7415</v>
      </c>
      <c r="C10162" t="s">
        <v>7409</v>
      </c>
      <c r="D10162" t="s">
        <v>8281</v>
      </c>
      <c r="E10162">
        <v>238500</v>
      </c>
      <c r="F10162">
        <v>4.33070866141732E-2</v>
      </c>
      <c r="G10162">
        <v>67</v>
      </c>
    </row>
    <row r="10163" spans="1:7" x14ac:dyDescent="0.25">
      <c r="A10163">
        <v>21017</v>
      </c>
      <c r="B10163" t="s">
        <v>2176</v>
      </c>
      <c r="C10163" t="s">
        <v>101</v>
      </c>
      <c r="D10163" t="s">
        <v>8267</v>
      </c>
      <c r="E10163">
        <v>181500</v>
      </c>
      <c r="F10163">
        <v>3.7142857142857102E-2</v>
      </c>
      <c r="G10163">
        <v>82</v>
      </c>
    </row>
    <row r="10164" spans="1:7" x14ac:dyDescent="0.25">
      <c r="A10164">
        <v>36856</v>
      </c>
      <c r="B10164" t="s">
        <v>3686</v>
      </c>
      <c r="C10164" t="s">
        <v>3568</v>
      </c>
      <c r="D10164" t="s">
        <v>2838</v>
      </c>
      <c r="E10164">
        <v>194500</v>
      </c>
      <c r="F10164">
        <v>4.0663456393793498E-2</v>
      </c>
      <c r="G10164">
        <v>87</v>
      </c>
    </row>
    <row r="10165" spans="1:7" x14ac:dyDescent="0.25">
      <c r="A10165">
        <v>18424</v>
      </c>
      <c r="B10165" t="s">
        <v>1862</v>
      </c>
      <c r="C10165" t="s">
        <v>1538</v>
      </c>
      <c r="E10165">
        <v>117200</v>
      </c>
      <c r="F10165">
        <v>5.30098831985625E-2</v>
      </c>
      <c r="G10165">
        <v>104</v>
      </c>
    </row>
    <row r="10166" spans="1:7" x14ac:dyDescent="0.25">
      <c r="A10166">
        <v>32113</v>
      </c>
      <c r="B10166" t="s">
        <v>3231</v>
      </c>
      <c r="C10166" t="s">
        <v>3212</v>
      </c>
      <c r="D10166" t="s">
        <v>3530</v>
      </c>
      <c r="E10166">
        <v>190900</v>
      </c>
      <c r="F10166">
        <v>8.3427922814982999E-2</v>
      </c>
      <c r="G10166">
        <v>89</v>
      </c>
    </row>
    <row r="10167" spans="1:7" x14ac:dyDescent="0.25">
      <c r="A10167">
        <v>37101</v>
      </c>
      <c r="B10167" t="s">
        <v>3725</v>
      </c>
      <c r="C10167" t="s">
        <v>3692</v>
      </c>
      <c r="E10167">
        <v>136400</v>
      </c>
      <c r="F10167">
        <v>0.13951545530492901</v>
      </c>
      <c r="G10167">
        <v>84</v>
      </c>
    </row>
    <row r="10168" spans="1:7" x14ac:dyDescent="0.25">
      <c r="A10168">
        <v>79121</v>
      </c>
      <c r="B10168" t="s">
        <v>6501</v>
      </c>
      <c r="C10168" t="s">
        <v>6396</v>
      </c>
      <c r="D10168" t="s">
        <v>6501</v>
      </c>
      <c r="E10168">
        <v>203300</v>
      </c>
      <c r="F10168">
        <v>6.9341258048538903E-3</v>
      </c>
      <c r="G10168">
        <v>0</v>
      </c>
    </row>
    <row r="10169" spans="1:7" x14ac:dyDescent="0.25">
      <c r="A10169">
        <v>28751</v>
      </c>
      <c r="B10169" t="s">
        <v>8186</v>
      </c>
      <c r="C10169" t="s">
        <v>2564</v>
      </c>
      <c r="D10169" t="s">
        <v>2862</v>
      </c>
      <c r="E10169">
        <v>157000</v>
      </c>
      <c r="F10169">
        <v>9.4839609483960904E-2</v>
      </c>
      <c r="G10169">
        <v>132</v>
      </c>
    </row>
    <row r="10170" spans="1:7" x14ac:dyDescent="0.25">
      <c r="A10170">
        <v>8810</v>
      </c>
      <c r="B10170" t="s">
        <v>1048</v>
      </c>
      <c r="C10170" t="s">
        <v>733</v>
      </c>
      <c r="D10170" t="s">
        <v>8250</v>
      </c>
      <c r="E10170">
        <v>376400</v>
      </c>
      <c r="F10170">
        <v>-1.0615711252653899E-3</v>
      </c>
      <c r="G10170">
        <v>115</v>
      </c>
    </row>
    <row r="10171" spans="1:7" x14ac:dyDescent="0.25">
      <c r="A10171">
        <v>19506</v>
      </c>
      <c r="B10171" t="s">
        <v>522</v>
      </c>
      <c r="C10171" t="s">
        <v>1538</v>
      </c>
      <c r="D10171" t="s">
        <v>261</v>
      </c>
      <c r="E10171">
        <v>248500</v>
      </c>
      <c r="F10171">
        <v>4.8523206751054801E-2</v>
      </c>
      <c r="G10171">
        <v>78</v>
      </c>
    </row>
    <row r="10172" spans="1:7" x14ac:dyDescent="0.25">
      <c r="A10172">
        <v>41073</v>
      </c>
      <c r="B10172" t="s">
        <v>1588</v>
      </c>
      <c r="C10172" t="s">
        <v>4016</v>
      </c>
      <c r="D10172" t="s">
        <v>4333</v>
      </c>
      <c r="E10172">
        <v>139600</v>
      </c>
      <c r="F10172">
        <v>5.75757575757576E-2</v>
      </c>
      <c r="G10172">
        <v>66.5</v>
      </c>
    </row>
    <row r="10173" spans="1:7" x14ac:dyDescent="0.25">
      <c r="A10173">
        <v>38666</v>
      </c>
      <c r="B10173" t="s">
        <v>3898</v>
      </c>
      <c r="C10173" t="s">
        <v>3932</v>
      </c>
      <c r="E10173">
        <v>73800</v>
      </c>
      <c r="F10173">
        <v>-0.16040955631399301</v>
      </c>
      <c r="G10173">
        <v>0</v>
      </c>
    </row>
    <row r="10174" spans="1:7" x14ac:dyDescent="0.25">
      <c r="A10174">
        <v>89061</v>
      </c>
      <c r="B10174" t="s">
        <v>6853</v>
      </c>
      <c r="C10174" t="s">
        <v>6849</v>
      </c>
      <c r="D10174" t="s">
        <v>6853</v>
      </c>
      <c r="E10174">
        <v>252600</v>
      </c>
      <c r="F10174">
        <v>7.7645051194539294E-2</v>
      </c>
      <c r="G10174">
        <v>131</v>
      </c>
    </row>
    <row r="10175" spans="1:7" x14ac:dyDescent="0.25">
      <c r="A10175">
        <v>7756</v>
      </c>
      <c r="B10175" t="s">
        <v>882</v>
      </c>
      <c r="C10175" t="s">
        <v>733</v>
      </c>
      <c r="D10175" t="s">
        <v>8250</v>
      </c>
      <c r="E10175">
        <v>519900</v>
      </c>
      <c r="F10175">
        <v>-1.9981149858623901E-2</v>
      </c>
      <c r="G10175">
        <v>96</v>
      </c>
    </row>
    <row r="10176" spans="1:7" x14ac:dyDescent="0.25">
      <c r="A10176">
        <v>45204</v>
      </c>
      <c r="B10176" t="s">
        <v>4333</v>
      </c>
      <c r="C10176" t="s">
        <v>4080</v>
      </c>
      <c r="D10176" t="s">
        <v>4333</v>
      </c>
      <c r="E10176">
        <v>50200</v>
      </c>
      <c r="F10176">
        <v>-8.3941605839416095E-2</v>
      </c>
      <c r="G10176">
        <v>66</v>
      </c>
    </row>
    <row r="10177" spans="1:7" x14ac:dyDescent="0.25">
      <c r="A10177">
        <v>46069</v>
      </c>
      <c r="B10177" t="s">
        <v>4423</v>
      </c>
      <c r="C10177" t="s">
        <v>4413</v>
      </c>
      <c r="D10177" t="s">
        <v>8292</v>
      </c>
      <c r="E10177">
        <v>172200</v>
      </c>
      <c r="F10177">
        <v>4.7445255474452497E-2</v>
      </c>
      <c r="G10177">
        <v>63</v>
      </c>
    </row>
    <row r="10178" spans="1:7" x14ac:dyDescent="0.25">
      <c r="A10178">
        <v>25570</v>
      </c>
      <c r="B10178" t="s">
        <v>822</v>
      </c>
      <c r="C10178" t="s">
        <v>2519</v>
      </c>
      <c r="D10178" t="s">
        <v>8421</v>
      </c>
      <c r="E10178">
        <v>81400</v>
      </c>
      <c r="F10178">
        <v>7.4257425742574297E-3</v>
      </c>
      <c r="G10178">
        <v>0</v>
      </c>
    </row>
    <row r="10179" spans="1:7" x14ac:dyDescent="0.25">
      <c r="A10179">
        <v>12077</v>
      </c>
      <c r="B10179" t="s">
        <v>518</v>
      </c>
      <c r="C10179" t="s">
        <v>1075</v>
      </c>
      <c r="D10179" t="s">
        <v>8320</v>
      </c>
      <c r="E10179">
        <v>290900</v>
      </c>
      <c r="F10179">
        <v>1.6067062521830201E-2</v>
      </c>
      <c r="G10179">
        <v>76.5</v>
      </c>
    </row>
    <row r="10180" spans="1:7" x14ac:dyDescent="0.25">
      <c r="A10180">
        <v>16316</v>
      </c>
      <c r="B10180" t="s">
        <v>1697</v>
      </c>
      <c r="C10180" t="s">
        <v>1538</v>
      </c>
      <c r="D10180" t="s">
        <v>1698</v>
      </c>
      <c r="E10180">
        <v>116700</v>
      </c>
      <c r="F10180">
        <v>9.2696629213483206E-2</v>
      </c>
      <c r="G10180">
        <v>102</v>
      </c>
    </row>
    <row r="10181" spans="1:7" x14ac:dyDescent="0.25">
      <c r="A10181">
        <v>93646</v>
      </c>
      <c r="B10181" t="s">
        <v>7144</v>
      </c>
      <c r="C10181" t="s">
        <v>99</v>
      </c>
      <c r="D10181" t="s">
        <v>4174</v>
      </c>
      <c r="E10181">
        <v>171800</v>
      </c>
      <c r="F10181">
        <v>0.14839572192513401</v>
      </c>
      <c r="G10181">
        <v>58</v>
      </c>
    </row>
    <row r="10182" spans="1:7" x14ac:dyDescent="0.25">
      <c r="A10182">
        <v>52333</v>
      </c>
      <c r="B10182" t="s">
        <v>1381</v>
      </c>
      <c r="C10182" t="s">
        <v>4942</v>
      </c>
      <c r="D10182" t="s">
        <v>5020</v>
      </c>
      <c r="E10182">
        <v>299400</v>
      </c>
      <c r="F10182">
        <v>6.6239316239316198E-2</v>
      </c>
      <c r="G10182">
        <v>81</v>
      </c>
    </row>
    <row r="10183" spans="1:7" x14ac:dyDescent="0.25">
      <c r="A10183">
        <v>73052</v>
      </c>
      <c r="B10183" t="s">
        <v>6280</v>
      </c>
      <c r="C10183" t="s">
        <v>6269</v>
      </c>
      <c r="E10183">
        <v>66800</v>
      </c>
      <c r="F10183">
        <v>2.9275808936825898E-2</v>
      </c>
      <c r="G10183">
        <v>170</v>
      </c>
    </row>
    <row r="10184" spans="1:7" x14ac:dyDescent="0.25">
      <c r="A10184">
        <v>70373</v>
      </c>
      <c r="B10184" t="s">
        <v>6116</v>
      </c>
      <c r="C10184" t="s">
        <v>6091</v>
      </c>
      <c r="D10184" t="s">
        <v>8347</v>
      </c>
      <c r="E10184">
        <v>108100</v>
      </c>
      <c r="F10184">
        <v>0.123700623700624</v>
      </c>
      <c r="G10184">
        <v>102.5</v>
      </c>
    </row>
    <row r="10185" spans="1:7" x14ac:dyDescent="0.25">
      <c r="A10185">
        <v>29824</v>
      </c>
      <c r="B10185" t="s">
        <v>2977</v>
      </c>
      <c r="C10185" t="s">
        <v>2868</v>
      </c>
      <c r="D10185" t="s">
        <v>8325</v>
      </c>
      <c r="E10185">
        <v>102300</v>
      </c>
      <c r="F10185">
        <v>3.9634146341463401E-2</v>
      </c>
      <c r="G10185">
        <v>110</v>
      </c>
    </row>
    <row r="10186" spans="1:7" x14ac:dyDescent="0.25">
      <c r="A10186">
        <v>14464</v>
      </c>
      <c r="B10186" t="s">
        <v>1489</v>
      </c>
      <c r="C10186" t="s">
        <v>1075</v>
      </c>
      <c r="D10186" t="s">
        <v>403</v>
      </c>
      <c r="E10186">
        <v>134100</v>
      </c>
      <c r="F10186">
        <v>8.6709886547812004E-2</v>
      </c>
      <c r="G10186">
        <v>74</v>
      </c>
    </row>
    <row r="10187" spans="1:7" x14ac:dyDescent="0.25">
      <c r="A10187">
        <v>24370</v>
      </c>
      <c r="B10187" t="s">
        <v>2482</v>
      </c>
      <c r="C10187" t="s">
        <v>2066</v>
      </c>
      <c r="E10187">
        <v>57800</v>
      </c>
      <c r="F10187">
        <v>3.9568345323740997E-2</v>
      </c>
      <c r="G10187">
        <v>100.5</v>
      </c>
    </row>
    <row r="10188" spans="1:7" x14ac:dyDescent="0.25">
      <c r="A10188">
        <v>96756</v>
      </c>
      <c r="B10188" t="s">
        <v>7391</v>
      </c>
      <c r="C10188" t="s">
        <v>7368</v>
      </c>
      <c r="D10188" t="s">
        <v>7388</v>
      </c>
      <c r="E10188">
        <v>708700</v>
      </c>
      <c r="F10188">
        <v>7.4439053972104305E-2</v>
      </c>
      <c r="G10188">
        <v>109.5</v>
      </c>
    </row>
    <row r="10189" spans="1:7" x14ac:dyDescent="0.25">
      <c r="A10189">
        <v>75763</v>
      </c>
      <c r="B10189" t="s">
        <v>8566</v>
      </c>
      <c r="C10189" t="s">
        <v>6396</v>
      </c>
      <c r="D10189" t="s">
        <v>1238</v>
      </c>
      <c r="E10189">
        <v>151100</v>
      </c>
      <c r="F10189">
        <v>7.6977904490377794E-2</v>
      </c>
      <c r="G10189">
        <v>0</v>
      </c>
    </row>
    <row r="10190" spans="1:7" x14ac:dyDescent="0.25">
      <c r="A10190">
        <v>66006</v>
      </c>
      <c r="B10190" t="s">
        <v>5960</v>
      </c>
      <c r="C10190" t="s">
        <v>5958</v>
      </c>
      <c r="D10190" t="s">
        <v>255</v>
      </c>
      <c r="E10190">
        <v>205700</v>
      </c>
      <c r="F10190">
        <v>4.0465351542741501E-2</v>
      </c>
      <c r="G10190">
        <v>72</v>
      </c>
    </row>
    <row r="10191" spans="1:7" x14ac:dyDescent="0.25">
      <c r="A10191">
        <v>53177</v>
      </c>
      <c r="B10191" t="s">
        <v>5097</v>
      </c>
      <c r="C10191" t="s">
        <v>5049</v>
      </c>
      <c r="D10191" t="s">
        <v>5107</v>
      </c>
      <c r="E10191">
        <v>185800</v>
      </c>
      <c r="F10191">
        <v>9.9408284023668594E-2</v>
      </c>
      <c r="G10191">
        <v>55</v>
      </c>
    </row>
    <row r="10192" spans="1:7" x14ac:dyDescent="0.25">
      <c r="A10192">
        <v>62930</v>
      </c>
      <c r="B10192" t="s">
        <v>5814</v>
      </c>
      <c r="C10192" t="s">
        <v>5519</v>
      </c>
      <c r="E10192">
        <v>43200</v>
      </c>
      <c r="F10192">
        <v>0.23782234957020101</v>
      </c>
      <c r="G10192">
        <v>0</v>
      </c>
    </row>
    <row r="10193" spans="1:7" x14ac:dyDescent="0.25">
      <c r="A10193">
        <v>74120</v>
      </c>
      <c r="B10193" t="s">
        <v>6347</v>
      </c>
      <c r="C10193" t="s">
        <v>6269</v>
      </c>
      <c r="D10193" t="s">
        <v>6347</v>
      </c>
      <c r="E10193">
        <v>221700</v>
      </c>
      <c r="F10193">
        <v>-1.0709504685408299E-2</v>
      </c>
      <c r="G10193">
        <v>76</v>
      </c>
    </row>
    <row r="10194" spans="1:7" x14ac:dyDescent="0.25">
      <c r="A10194">
        <v>7924</v>
      </c>
      <c r="B10194" t="s">
        <v>911</v>
      </c>
      <c r="C10194" t="s">
        <v>733</v>
      </c>
      <c r="D10194" t="s">
        <v>8250</v>
      </c>
      <c r="E10194">
        <v>627700</v>
      </c>
      <c r="F10194">
        <v>-2.0137371214486399E-2</v>
      </c>
      <c r="G10194">
        <v>99</v>
      </c>
    </row>
    <row r="10195" spans="1:7" x14ac:dyDescent="0.25">
      <c r="A10195">
        <v>53520</v>
      </c>
      <c r="B10195" t="s">
        <v>5113</v>
      </c>
      <c r="C10195" t="s">
        <v>5049</v>
      </c>
      <c r="D10195" t="s">
        <v>558</v>
      </c>
      <c r="E10195">
        <v>144300</v>
      </c>
      <c r="F10195">
        <v>2.7046263345195699E-2</v>
      </c>
      <c r="G10195">
        <v>65</v>
      </c>
    </row>
    <row r="10196" spans="1:7" x14ac:dyDescent="0.25">
      <c r="A10196">
        <v>7041</v>
      </c>
      <c r="B10196" t="s">
        <v>759</v>
      </c>
      <c r="C10196" t="s">
        <v>733</v>
      </c>
      <c r="D10196" t="s">
        <v>8250</v>
      </c>
      <c r="E10196">
        <v>799100</v>
      </c>
      <c r="F10196">
        <v>-2.72671941570298E-2</v>
      </c>
      <c r="G10196">
        <v>94</v>
      </c>
    </row>
    <row r="10197" spans="1:7" x14ac:dyDescent="0.25">
      <c r="A10197">
        <v>28097</v>
      </c>
      <c r="B10197" t="s">
        <v>2706</v>
      </c>
      <c r="C10197" t="s">
        <v>2564</v>
      </c>
      <c r="D10197" t="s">
        <v>8567</v>
      </c>
      <c r="E10197">
        <v>188600</v>
      </c>
      <c r="F10197">
        <v>9.2699884125144794E-2</v>
      </c>
      <c r="G10197">
        <v>74</v>
      </c>
    </row>
    <row r="10198" spans="1:7" x14ac:dyDescent="0.25">
      <c r="A10198">
        <v>72687</v>
      </c>
      <c r="B10198" t="s">
        <v>6250</v>
      </c>
      <c r="C10198" t="s">
        <v>6206</v>
      </c>
      <c r="E10198">
        <v>115300</v>
      </c>
      <c r="F10198">
        <v>0.111861137897782</v>
      </c>
      <c r="G10198">
        <v>216</v>
      </c>
    </row>
    <row r="10199" spans="1:7" x14ac:dyDescent="0.25">
      <c r="A10199">
        <v>39474</v>
      </c>
      <c r="B10199" t="s">
        <v>3987</v>
      </c>
      <c r="C10199" t="s">
        <v>3932</v>
      </c>
      <c r="E10199">
        <v>83500</v>
      </c>
      <c r="F10199">
        <v>-9.0413943355119805E-2</v>
      </c>
      <c r="G10199">
        <v>0</v>
      </c>
    </row>
    <row r="10200" spans="1:7" x14ac:dyDescent="0.25">
      <c r="A10200">
        <v>86333</v>
      </c>
      <c r="B10200" t="s">
        <v>5327</v>
      </c>
      <c r="C10200" t="s">
        <v>6743</v>
      </c>
      <c r="D10200" t="s">
        <v>5153</v>
      </c>
      <c r="E10200">
        <v>184600</v>
      </c>
      <c r="F10200">
        <v>7.3880162885398504E-2</v>
      </c>
      <c r="G10200">
        <v>0</v>
      </c>
    </row>
    <row r="10201" spans="1:7" x14ac:dyDescent="0.25">
      <c r="A10201">
        <v>7826</v>
      </c>
      <c r="B10201" t="s">
        <v>891</v>
      </c>
      <c r="C10201" t="s">
        <v>733</v>
      </c>
      <c r="D10201" t="s">
        <v>8250</v>
      </c>
      <c r="E10201">
        <v>248200</v>
      </c>
      <c r="F10201">
        <v>-3.2128514056224901E-3</v>
      </c>
      <c r="G10201">
        <v>118</v>
      </c>
    </row>
    <row r="10202" spans="1:7" x14ac:dyDescent="0.25">
      <c r="A10202">
        <v>7004</v>
      </c>
      <c r="B10202" t="s">
        <v>729</v>
      </c>
      <c r="C10202" t="s">
        <v>733</v>
      </c>
      <c r="D10202" t="s">
        <v>8250</v>
      </c>
      <c r="E10202">
        <v>522500</v>
      </c>
      <c r="F10202">
        <v>-2.97121634168988E-2</v>
      </c>
      <c r="G10202">
        <v>94</v>
      </c>
    </row>
    <row r="10203" spans="1:7" x14ac:dyDescent="0.25">
      <c r="A10203">
        <v>4364</v>
      </c>
      <c r="B10203" t="s">
        <v>323</v>
      </c>
      <c r="C10203" t="s">
        <v>575</v>
      </c>
      <c r="D10203" t="s">
        <v>8408</v>
      </c>
      <c r="E10203">
        <v>197400</v>
      </c>
      <c r="F10203">
        <v>4.8327137546468397E-2</v>
      </c>
      <c r="G10203">
        <v>76</v>
      </c>
    </row>
    <row r="10204" spans="1:7" x14ac:dyDescent="0.25">
      <c r="A10204">
        <v>7432</v>
      </c>
      <c r="B10204" t="s">
        <v>807</v>
      </c>
      <c r="C10204" t="s">
        <v>733</v>
      </c>
      <c r="D10204" t="s">
        <v>8250</v>
      </c>
      <c r="E10204">
        <v>460400</v>
      </c>
      <c r="F10204">
        <v>-1.95100802081075E-3</v>
      </c>
      <c r="G10204">
        <v>113</v>
      </c>
    </row>
    <row r="10205" spans="1:7" x14ac:dyDescent="0.25">
      <c r="A10205">
        <v>23842</v>
      </c>
      <c r="B10205" t="s">
        <v>8568</v>
      </c>
      <c r="C10205" t="s">
        <v>2066</v>
      </c>
      <c r="D10205" t="s">
        <v>157</v>
      </c>
      <c r="E10205">
        <v>223200</v>
      </c>
      <c r="F10205">
        <v>6.3870352716873205E-2</v>
      </c>
      <c r="G10205">
        <v>0</v>
      </c>
    </row>
    <row r="10206" spans="1:7" x14ac:dyDescent="0.25">
      <c r="A10206">
        <v>42408</v>
      </c>
      <c r="B10206" t="s">
        <v>4068</v>
      </c>
      <c r="C10206" t="s">
        <v>4016</v>
      </c>
      <c r="D10206" t="s">
        <v>3765</v>
      </c>
      <c r="E10206">
        <v>57800</v>
      </c>
      <c r="F10206">
        <v>4.3321299638989202E-2</v>
      </c>
      <c r="G10206">
        <v>83</v>
      </c>
    </row>
    <row r="10207" spans="1:7" x14ac:dyDescent="0.25">
      <c r="A10207">
        <v>21163</v>
      </c>
      <c r="B10207" t="s">
        <v>498</v>
      </c>
      <c r="C10207" t="s">
        <v>101</v>
      </c>
      <c r="D10207" t="s">
        <v>8267</v>
      </c>
      <c r="E10207">
        <v>475500</v>
      </c>
      <c r="F10207">
        <v>-5.6461731493099099E-3</v>
      </c>
      <c r="G10207">
        <v>76</v>
      </c>
    </row>
    <row r="10208" spans="1:7" x14ac:dyDescent="0.25">
      <c r="A10208">
        <v>32666</v>
      </c>
      <c r="B10208" t="s">
        <v>326</v>
      </c>
      <c r="C10208" t="s">
        <v>3212</v>
      </c>
      <c r="D10208" t="s">
        <v>3246</v>
      </c>
      <c r="E10208">
        <v>174900</v>
      </c>
      <c r="F10208">
        <v>-3.4188034188034201E-3</v>
      </c>
      <c r="G10208">
        <v>131.5</v>
      </c>
    </row>
    <row r="10209" spans="1:7" x14ac:dyDescent="0.25">
      <c r="A10209">
        <v>95693</v>
      </c>
      <c r="B10209" t="s">
        <v>467</v>
      </c>
      <c r="C10209" t="s">
        <v>99</v>
      </c>
      <c r="D10209" t="s">
        <v>8273</v>
      </c>
      <c r="E10209">
        <v>670000</v>
      </c>
      <c r="F10209">
        <v>3.1245190087732799E-2</v>
      </c>
      <c r="G10209">
        <v>54</v>
      </c>
    </row>
    <row r="10210" spans="1:7" x14ac:dyDescent="0.25">
      <c r="A10210">
        <v>24065</v>
      </c>
      <c r="B10210" t="s">
        <v>2443</v>
      </c>
      <c r="C10210" t="s">
        <v>2066</v>
      </c>
      <c r="D10210" t="s">
        <v>2435</v>
      </c>
      <c r="E10210">
        <v>181200</v>
      </c>
      <c r="F10210">
        <v>4.4380403458213299E-2</v>
      </c>
      <c r="G10210">
        <v>103</v>
      </c>
    </row>
    <row r="10211" spans="1:7" x14ac:dyDescent="0.25">
      <c r="A10211">
        <v>50035</v>
      </c>
      <c r="B10211" t="s">
        <v>4947</v>
      </c>
      <c r="C10211" t="s">
        <v>4942</v>
      </c>
      <c r="D10211" t="s">
        <v>8371</v>
      </c>
      <c r="E10211">
        <v>231700</v>
      </c>
      <c r="F10211">
        <v>2.02553940995156E-2</v>
      </c>
      <c r="G10211">
        <v>74</v>
      </c>
    </row>
    <row r="10212" spans="1:7" x14ac:dyDescent="0.25">
      <c r="A10212">
        <v>70446</v>
      </c>
      <c r="B10212" t="s">
        <v>6125</v>
      </c>
      <c r="C10212" t="s">
        <v>6091</v>
      </c>
      <c r="D10212" t="s">
        <v>4454</v>
      </c>
      <c r="E10212">
        <v>153200</v>
      </c>
      <c r="F10212">
        <v>0.11014492753623201</v>
      </c>
      <c r="G10212">
        <v>88</v>
      </c>
    </row>
    <row r="10213" spans="1:7" x14ac:dyDescent="0.25">
      <c r="A10213">
        <v>37681</v>
      </c>
      <c r="B10213" t="s">
        <v>1648</v>
      </c>
      <c r="C10213" t="s">
        <v>3692</v>
      </c>
      <c r="D10213" t="s">
        <v>1432</v>
      </c>
      <c r="E10213">
        <v>135500</v>
      </c>
      <c r="F10213">
        <v>5.61184723304754E-2</v>
      </c>
      <c r="G10213">
        <v>70</v>
      </c>
    </row>
    <row r="10214" spans="1:7" x14ac:dyDescent="0.25">
      <c r="A10214">
        <v>98294</v>
      </c>
      <c r="B10214" t="s">
        <v>7572</v>
      </c>
      <c r="C10214" t="s">
        <v>7521</v>
      </c>
      <c r="D10214" t="s">
        <v>8268</v>
      </c>
      <c r="E10214">
        <v>327000</v>
      </c>
      <c r="F10214">
        <v>5.2462182169295102E-2</v>
      </c>
      <c r="G10214">
        <v>50</v>
      </c>
    </row>
    <row r="10215" spans="1:7" x14ac:dyDescent="0.25">
      <c r="A10215">
        <v>13624</v>
      </c>
      <c r="B10215" t="s">
        <v>998</v>
      </c>
      <c r="C10215" t="s">
        <v>1075</v>
      </c>
      <c r="D10215" t="s">
        <v>8367</v>
      </c>
      <c r="E10215">
        <v>147500</v>
      </c>
      <c r="F10215">
        <v>-3.7834311806914503E-2</v>
      </c>
      <c r="G10215">
        <v>0</v>
      </c>
    </row>
    <row r="10216" spans="1:7" x14ac:dyDescent="0.25">
      <c r="A10216">
        <v>30628</v>
      </c>
      <c r="B10216" t="s">
        <v>3114</v>
      </c>
      <c r="C10216" t="s">
        <v>2990</v>
      </c>
      <c r="D10216" t="s">
        <v>8335</v>
      </c>
      <c r="E10216">
        <v>167400</v>
      </c>
      <c r="F10216">
        <v>0.107875579086698</v>
      </c>
      <c r="G10216">
        <v>91</v>
      </c>
    </row>
    <row r="10217" spans="1:7" x14ac:dyDescent="0.25">
      <c r="A10217">
        <v>19041</v>
      </c>
      <c r="B10217" t="s">
        <v>1966</v>
      </c>
      <c r="C10217" t="s">
        <v>1538</v>
      </c>
      <c r="D10217" t="s">
        <v>8293</v>
      </c>
      <c r="E10217">
        <v>720600</v>
      </c>
      <c r="F10217">
        <v>1.3896609227348499E-3</v>
      </c>
      <c r="G10217">
        <v>80</v>
      </c>
    </row>
    <row r="10218" spans="1:7" x14ac:dyDescent="0.25">
      <c r="A10218">
        <v>21084</v>
      </c>
      <c r="B10218" t="s">
        <v>2194</v>
      </c>
      <c r="C10218" t="s">
        <v>101</v>
      </c>
      <c r="D10218" t="s">
        <v>8267</v>
      </c>
      <c r="E10218">
        <v>367400</v>
      </c>
      <c r="F10218">
        <v>-6.4899945916711702E-3</v>
      </c>
      <c r="G10218">
        <v>82</v>
      </c>
    </row>
    <row r="10219" spans="1:7" x14ac:dyDescent="0.25">
      <c r="A10219">
        <v>92363</v>
      </c>
      <c r="B10219" t="s">
        <v>9208</v>
      </c>
      <c r="C10219" t="s">
        <v>99</v>
      </c>
      <c r="D10219" t="s">
        <v>8282</v>
      </c>
      <c r="E10219">
        <v>85300</v>
      </c>
      <c r="F10219">
        <v>8.9399744572158393E-2</v>
      </c>
      <c r="G10219">
        <v>0</v>
      </c>
    </row>
    <row r="10220" spans="1:7" x14ac:dyDescent="0.25">
      <c r="A10220">
        <v>93926</v>
      </c>
      <c r="B10220" t="s">
        <v>6160</v>
      </c>
      <c r="C10220" t="s">
        <v>99</v>
      </c>
      <c r="D10220" t="s">
        <v>7151</v>
      </c>
      <c r="E10220">
        <v>412300</v>
      </c>
      <c r="F10220">
        <v>9.3924117803130799E-2</v>
      </c>
      <c r="G10220">
        <v>70</v>
      </c>
    </row>
    <row r="10221" spans="1:7" x14ac:dyDescent="0.25">
      <c r="A10221">
        <v>7732</v>
      </c>
      <c r="B10221" t="s">
        <v>424</v>
      </c>
      <c r="C10221" t="s">
        <v>733</v>
      </c>
      <c r="D10221" t="s">
        <v>8250</v>
      </c>
      <c r="E10221">
        <v>281100</v>
      </c>
      <c r="F10221">
        <v>-1.29915730337079E-2</v>
      </c>
      <c r="G10221">
        <v>103</v>
      </c>
    </row>
    <row r="10222" spans="1:7" x14ac:dyDescent="0.25">
      <c r="A10222">
        <v>72823</v>
      </c>
      <c r="B10222" t="s">
        <v>2474</v>
      </c>
      <c r="C10222" t="s">
        <v>6206</v>
      </c>
      <c r="D10222" t="s">
        <v>3835</v>
      </c>
      <c r="E10222">
        <v>84200</v>
      </c>
      <c r="F10222">
        <v>3.82244143033292E-2</v>
      </c>
      <c r="G10222">
        <v>81.5</v>
      </c>
    </row>
    <row r="10223" spans="1:7" x14ac:dyDescent="0.25">
      <c r="A10223">
        <v>52411</v>
      </c>
      <c r="B10223" t="s">
        <v>5031</v>
      </c>
      <c r="C10223" t="s">
        <v>4942</v>
      </c>
      <c r="D10223" t="s">
        <v>5031</v>
      </c>
      <c r="E10223">
        <v>299400</v>
      </c>
      <c r="F10223">
        <v>4.3933054393305401E-2</v>
      </c>
      <c r="G10223">
        <v>57</v>
      </c>
    </row>
    <row r="10224" spans="1:7" x14ac:dyDescent="0.25">
      <c r="A10224">
        <v>6422</v>
      </c>
      <c r="B10224" t="s">
        <v>549</v>
      </c>
      <c r="C10224" t="s">
        <v>678</v>
      </c>
      <c r="D10224" t="s">
        <v>8276</v>
      </c>
      <c r="E10224">
        <v>302200</v>
      </c>
      <c r="F10224">
        <v>4.4590390597995203E-2</v>
      </c>
      <c r="G10224">
        <v>91</v>
      </c>
    </row>
    <row r="10225" spans="1:7" x14ac:dyDescent="0.25">
      <c r="A10225">
        <v>10547</v>
      </c>
      <c r="B10225" t="s">
        <v>1093</v>
      </c>
      <c r="C10225" t="s">
        <v>1075</v>
      </c>
      <c r="D10225" t="s">
        <v>8250</v>
      </c>
      <c r="E10225">
        <v>377500</v>
      </c>
      <c r="F10225">
        <v>2.6560424966799502E-3</v>
      </c>
      <c r="G10225">
        <v>119</v>
      </c>
    </row>
    <row r="10226" spans="1:7" x14ac:dyDescent="0.25">
      <c r="A10226">
        <v>27350</v>
      </c>
      <c r="B10226" t="s">
        <v>2614</v>
      </c>
      <c r="C10226" t="s">
        <v>2564</v>
      </c>
      <c r="D10226" t="s">
        <v>8289</v>
      </c>
      <c r="E10226">
        <v>148300</v>
      </c>
      <c r="F10226">
        <v>7.6197387518142201E-2</v>
      </c>
      <c r="G10226">
        <v>72</v>
      </c>
    </row>
    <row r="10227" spans="1:7" x14ac:dyDescent="0.25">
      <c r="A10227">
        <v>76050</v>
      </c>
      <c r="B10227" t="s">
        <v>3760</v>
      </c>
      <c r="C10227" t="s">
        <v>6396</v>
      </c>
      <c r="D10227" t="s">
        <v>8262</v>
      </c>
      <c r="E10227">
        <v>248300</v>
      </c>
      <c r="F10227">
        <v>0.151135836810385</v>
      </c>
      <c r="G10227">
        <v>57</v>
      </c>
    </row>
    <row r="10228" spans="1:7" x14ac:dyDescent="0.25">
      <c r="A10228">
        <v>26187</v>
      </c>
      <c r="B10228" t="s">
        <v>162</v>
      </c>
      <c r="C10228" t="s">
        <v>2519</v>
      </c>
      <c r="D10228" t="s">
        <v>8402</v>
      </c>
      <c r="E10228">
        <v>144500</v>
      </c>
      <c r="F10228">
        <v>4.3321299638989202E-2</v>
      </c>
      <c r="G10228">
        <v>98.5</v>
      </c>
    </row>
    <row r="10229" spans="1:7" x14ac:dyDescent="0.25">
      <c r="A10229">
        <v>24651</v>
      </c>
      <c r="B10229" t="s">
        <v>2517</v>
      </c>
      <c r="C10229" t="s">
        <v>2066</v>
      </c>
      <c r="D10229" t="s">
        <v>2512</v>
      </c>
      <c r="E10229">
        <v>114500</v>
      </c>
      <c r="F10229">
        <v>9.3600764087870103E-2</v>
      </c>
      <c r="G10229">
        <v>126</v>
      </c>
    </row>
    <row r="10230" spans="1:7" x14ac:dyDescent="0.25">
      <c r="A10230">
        <v>31321</v>
      </c>
      <c r="B10230" t="s">
        <v>343</v>
      </c>
      <c r="C10230" t="s">
        <v>2990</v>
      </c>
      <c r="D10230" t="s">
        <v>3176</v>
      </c>
      <c r="E10230">
        <v>145000</v>
      </c>
      <c r="F10230">
        <v>0.196369636963696</v>
      </c>
      <c r="G10230">
        <v>88</v>
      </c>
    </row>
    <row r="10231" spans="1:7" x14ac:dyDescent="0.25">
      <c r="A10231">
        <v>76437</v>
      </c>
      <c r="B10231" t="s">
        <v>8569</v>
      </c>
      <c r="C10231" t="s">
        <v>6396</v>
      </c>
      <c r="E10231">
        <v>68800</v>
      </c>
      <c r="F10231">
        <v>6.9984447900466595E-2</v>
      </c>
      <c r="G10231">
        <v>0</v>
      </c>
    </row>
    <row r="10232" spans="1:7" x14ac:dyDescent="0.25">
      <c r="A10232">
        <v>1775</v>
      </c>
      <c r="B10232" t="s">
        <v>243</v>
      </c>
      <c r="C10232" t="s">
        <v>106</v>
      </c>
      <c r="D10232" t="s">
        <v>8271</v>
      </c>
      <c r="E10232">
        <v>510700</v>
      </c>
      <c r="F10232">
        <v>1.6925527678215899E-2</v>
      </c>
      <c r="G10232">
        <v>64</v>
      </c>
    </row>
    <row r="10233" spans="1:7" x14ac:dyDescent="0.25">
      <c r="A10233">
        <v>26150</v>
      </c>
      <c r="B10233" t="s">
        <v>2551</v>
      </c>
      <c r="C10233" t="s">
        <v>2519</v>
      </c>
      <c r="D10233" t="s">
        <v>8402</v>
      </c>
      <c r="E10233">
        <v>144800</v>
      </c>
      <c r="F10233">
        <v>5.7706355003652302E-2</v>
      </c>
      <c r="G10233">
        <v>98.5</v>
      </c>
    </row>
    <row r="10234" spans="1:7" x14ac:dyDescent="0.25">
      <c r="A10234">
        <v>56347</v>
      </c>
      <c r="B10234" t="s">
        <v>5407</v>
      </c>
      <c r="C10234" t="s">
        <v>5260</v>
      </c>
      <c r="E10234">
        <v>125100</v>
      </c>
      <c r="F10234">
        <v>0.117962466487936</v>
      </c>
      <c r="G10234">
        <v>95</v>
      </c>
    </row>
    <row r="10235" spans="1:7" x14ac:dyDescent="0.25">
      <c r="A10235">
        <v>56329</v>
      </c>
      <c r="B10235" t="s">
        <v>3664</v>
      </c>
      <c r="C10235" t="s">
        <v>5260</v>
      </c>
      <c r="D10235" t="s">
        <v>8404</v>
      </c>
      <c r="E10235">
        <v>183900</v>
      </c>
      <c r="F10235">
        <v>6.9808027923211197E-2</v>
      </c>
      <c r="G10235">
        <v>0</v>
      </c>
    </row>
    <row r="10236" spans="1:7" x14ac:dyDescent="0.25">
      <c r="A10236">
        <v>17737</v>
      </c>
      <c r="B10236" t="s">
        <v>1828</v>
      </c>
      <c r="C10236" t="s">
        <v>1538</v>
      </c>
      <c r="D10236" t="s">
        <v>1824</v>
      </c>
      <c r="E10236">
        <v>157800</v>
      </c>
      <c r="F10236">
        <v>3.2047089601046401E-2</v>
      </c>
      <c r="G10236">
        <v>90</v>
      </c>
    </row>
    <row r="10237" spans="1:7" x14ac:dyDescent="0.25">
      <c r="A10237">
        <v>33876</v>
      </c>
      <c r="B10237" t="s">
        <v>3484</v>
      </c>
      <c r="C10237" t="s">
        <v>3212</v>
      </c>
      <c r="D10237" t="s">
        <v>3484</v>
      </c>
      <c r="E10237">
        <v>140800</v>
      </c>
      <c r="F10237">
        <v>4.7619047619047603E-2</v>
      </c>
      <c r="G10237">
        <v>136.5</v>
      </c>
    </row>
    <row r="10238" spans="1:7" x14ac:dyDescent="0.25">
      <c r="A10238">
        <v>30184</v>
      </c>
      <c r="B10238" t="s">
        <v>1642</v>
      </c>
      <c r="C10238" t="s">
        <v>2990</v>
      </c>
      <c r="D10238" t="s">
        <v>8261</v>
      </c>
      <c r="E10238">
        <v>212400</v>
      </c>
      <c r="F10238">
        <v>4.3222003929273098E-2</v>
      </c>
      <c r="G10238">
        <v>60</v>
      </c>
    </row>
    <row r="10239" spans="1:7" x14ac:dyDescent="0.25">
      <c r="A10239">
        <v>85045</v>
      </c>
      <c r="B10239" t="s">
        <v>2207</v>
      </c>
      <c r="C10239" t="s">
        <v>6743</v>
      </c>
      <c r="D10239" t="s">
        <v>8264</v>
      </c>
      <c r="E10239">
        <v>399500</v>
      </c>
      <c r="F10239">
        <v>4.14494264859228E-2</v>
      </c>
      <c r="G10239">
        <v>63</v>
      </c>
    </row>
    <row r="10240" spans="1:7" x14ac:dyDescent="0.25">
      <c r="A10240">
        <v>66901</v>
      </c>
      <c r="B10240" t="s">
        <v>8570</v>
      </c>
      <c r="C10240" t="s">
        <v>5958</v>
      </c>
      <c r="E10240">
        <v>70100</v>
      </c>
      <c r="F10240">
        <v>5.4135338345864703E-2</v>
      </c>
      <c r="G10240">
        <v>0</v>
      </c>
    </row>
    <row r="10241" spans="1:7" x14ac:dyDescent="0.25">
      <c r="A10241">
        <v>11942</v>
      </c>
      <c r="B10241" t="s">
        <v>1224</v>
      </c>
      <c r="C10241" t="s">
        <v>1075</v>
      </c>
      <c r="D10241" t="s">
        <v>8250</v>
      </c>
      <c r="E10241">
        <v>675000</v>
      </c>
      <c r="F10241">
        <v>-1.20023419203747E-2</v>
      </c>
      <c r="G10241">
        <v>111</v>
      </c>
    </row>
    <row r="10242" spans="1:7" x14ac:dyDescent="0.25">
      <c r="A10242">
        <v>63101</v>
      </c>
      <c r="B10242" t="s">
        <v>4763</v>
      </c>
      <c r="C10242" t="s">
        <v>5817</v>
      </c>
      <c r="D10242" t="s">
        <v>8263</v>
      </c>
      <c r="E10242">
        <v>191900</v>
      </c>
      <c r="F10242">
        <v>-0.107856810785681</v>
      </c>
      <c r="G10242">
        <v>68</v>
      </c>
    </row>
    <row r="10243" spans="1:7" x14ac:dyDescent="0.25">
      <c r="A10243">
        <v>74119</v>
      </c>
      <c r="B10243" t="s">
        <v>6347</v>
      </c>
      <c r="C10243" t="s">
        <v>6269</v>
      </c>
      <c r="D10243" t="s">
        <v>6347</v>
      </c>
      <c r="E10243">
        <v>116700</v>
      </c>
      <c r="F10243">
        <v>-6.7146282973621102E-2</v>
      </c>
      <c r="G10243">
        <v>76</v>
      </c>
    </row>
    <row r="10244" spans="1:7" x14ac:dyDescent="0.25">
      <c r="A10244">
        <v>79339</v>
      </c>
      <c r="B10244" t="s">
        <v>8571</v>
      </c>
      <c r="C10244" t="s">
        <v>6396</v>
      </c>
      <c r="E10244">
        <v>47200</v>
      </c>
      <c r="F10244">
        <v>-1.2552301255230099E-2</v>
      </c>
      <c r="G10244">
        <v>0</v>
      </c>
    </row>
    <row r="10245" spans="1:7" x14ac:dyDescent="0.25">
      <c r="A10245">
        <v>92655</v>
      </c>
      <c r="B10245" t="s">
        <v>192</v>
      </c>
      <c r="C10245" t="s">
        <v>99</v>
      </c>
      <c r="D10245" t="s">
        <v>8256</v>
      </c>
      <c r="E10245">
        <v>655500</v>
      </c>
      <c r="F10245">
        <v>2.69465768447439E-2</v>
      </c>
      <c r="G10245">
        <v>65</v>
      </c>
    </row>
    <row r="10246" spans="1:7" x14ac:dyDescent="0.25">
      <c r="A10246">
        <v>43460</v>
      </c>
      <c r="B10246" t="s">
        <v>4137</v>
      </c>
      <c r="C10246" t="s">
        <v>4080</v>
      </c>
      <c r="D10246" t="s">
        <v>4160</v>
      </c>
      <c r="E10246">
        <v>125900</v>
      </c>
      <c r="F10246">
        <v>4.9166666666666699E-2</v>
      </c>
      <c r="G10246">
        <v>72</v>
      </c>
    </row>
    <row r="10247" spans="1:7" x14ac:dyDescent="0.25">
      <c r="A10247">
        <v>18072</v>
      </c>
      <c r="B10247" t="s">
        <v>1876</v>
      </c>
      <c r="C10247" t="s">
        <v>1538</v>
      </c>
      <c r="D10247" t="s">
        <v>8350</v>
      </c>
      <c r="E10247">
        <v>168700</v>
      </c>
      <c r="F10247">
        <v>4.1358024691357999E-2</v>
      </c>
      <c r="G10247">
        <v>73</v>
      </c>
    </row>
    <row r="10248" spans="1:7" x14ac:dyDescent="0.25">
      <c r="A10248">
        <v>60195</v>
      </c>
      <c r="B10248" t="s">
        <v>5584</v>
      </c>
      <c r="C10248" t="s">
        <v>5519</v>
      </c>
      <c r="D10248" t="s">
        <v>8251</v>
      </c>
      <c r="E10248">
        <v>159600</v>
      </c>
      <c r="F10248">
        <v>4.3137254901960798E-2</v>
      </c>
      <c r="G10248">
        <v>74</v>
      </c>
    </row>
    <row r="10249" spans="1:7" x14ac:dyDescent="0.25">
      <c r="A10249">
        <v>14047</v>
      </c>
      <c r="B10249" t="s">
        <v>1452</v>
      </c>
      <c r="C10249" t="s">
        <v>1075</v>
      </c>
      <c r="D10249" t="s">
        <v>8302</v>
      </c>
      <c r="E10249">
        <v>143800</v>
      </c>
      <c r="F10249">
        <v>4.1274438812454697E-2</v>
      </c>
      <c r="G10249">
        <v>84</v>
      </c>
    </row>
    <row r="10250" spans="1:7" x14ac:dyDescent="0.25">
      <c r="A10250">
        <v>1226</v>
      </c>
      <c r="B10250" t="s">
        <v>151</v>
      </c>
      <c r="C10250" t="s">
        <v>106</v>
      </c>
      <c r="D10250" t="s">
        <v>146</v>
      </c>
      <c r="E10250">
        <v>191700</v>
      </c>
      <c r="F10250">
        <v>3.5656401944894701E-2</v>
      </c>
      <c r="G10250">
        <v>94</v>
      </c>
    </row>
    <row r="10251" spans="1:7" x14ac:dyDescent="0.25">
      <c r="A10251">
        <v>16735</v>
      </c>
      <c r="B10251" t="s">
        <v>8572</v>
      </c>
      <c r="C10251" t="s">
        <v>1538</v>
      </c>
      <c r="D10251" t="s">
        <v>410</v>
      </c>
      <c r="E10251">
        <v>57400</v>
      </c>
      <c r="F10251">
        <v>0.15959595959596001</v>
      </c>
      <c r="G10251">
        <v>0</v>
      </c>
    </row>
    <row r="10252" spans="1:7" x14ac:dyDescent="0.25">
      <c r="A10252">
        <v>44273</v>
      </c>
      <c r="B10252" t="s">
        <v>4250</v>
      </c>
      <c r="C10252" t="s">
        <v>4080</v>
      </c>
      <c r="D10252" t="s">
        <v>8270</v>
      </c>
      <c r="E10252">
        <v>181300</v>
      </c>
      <c r="F10252">
        <v>-5.5126791620727696E-4</v>
      </c>
      <c r="G10252">
        <v>69</v>
      </c>
    </row>
    <row r="10253" spans="1:7" x14ac:dyDescent="0.25">
      <c r="A10253">
        <v>7764</v>
      </c>
      <c r="B10253" t="s">
        <v>886</v>
      </c>
      <c r="C10253" t="s">
        <v>733</v>
      </c>
      <c r="D10253" t="s">
        <v>8250</v>
      </c>
      <c r="E10253">
        <v>463300</v>
      </c>
      <c r="F10253">
        <v>3.2998885172798198E-2</v>
      </c>
      <c r="G10253">
        <v>105</v>
      </c>
    </row>
    <row r="10254" spans="1:7" x14ac:dyDescent="0.25">
      <c r="A10254">
        <v>39168</v>
      </c>
      <c r="B10254" t="s">
        <v>2824</v>
      </c>
      <c r="C10254" t="s">
        <v>3932</v>
      </c>
      <c r="E10254">
        <v>110700</v>
      </c>
      <c r="F10254">
        <v>5.93301435406699E-2</v>
      </c>
      <c r="G10254">
        <v>0</v>
      </c>
    </row>
    <row r="10255" spans="1:7" x14ac:dyDescent="0.25">
      <c r="A10255">
        <v>54848</v>
      </c>
      <c r="B10255" t="s">
        <v>9329</v>
      </c>
      <c r="C10255" t="s">
        <v>5049</v>
      </c>
      <c r="E10255">
        <v>89000</v>
      </c>
      <c r="F10255">
        <v>1.1248593925759301E-3</v>
      </c>
      <c r="G10255">
        <v>0</v>
      </c>
    </row>
    <row r="10256" spans="1:7" x14ac:dyDescent="0.25">
      <c r="A10256">
        <v>7023</v>
      </c>
      <c r="B10256" t="s">
        <v>745</v>
      </c>
      <c r="C10256" t="s">
        <v>733</v>
      </c>
      <c r="D10256" t="s">
        <v>8250</v>
      </c>
      <c r="E10256">
        <v>456300</v>
      </c>
      <c r="F10256">
        <v>-2.10255310019309E-2</v>
      </c>
      <c r="G10256">
        <v>112</v>
      </c>
    </row>
    <row r="10257" spans="1:7" x14ac:dyDescent="0.25">
      <c r="A10257">
        <v>21632</v>
      </c>
      <c r="B10257" t="s">
        <v>2251</v>
      </c>
      <c r="C10257" t="s">
        <v>101</v>
      </c>
      <c r="E10257">
        <v>116600</v>
      </c>
      <c r="F10257">
        <v>-3.5566583953680703E-2</v>
      </c>
      <c r="G10257">
        <v>99.5</v>
      </c>
    </row>
    <row r="10258" spans="1:7" x14ac:dyDescent="0.25">
      <c r="A10258">
        <v>7755</v>
      </c>
      <c r="B10258" t="s">
        <v>861</v>
      </c>
      <c r="C10258" t="s">
        <v>733</v>
      </c>
      <c r="D10258" t="s">
        <v>8250</v>
      </c>
      <c r="E10258">
        <v>485000</v>
      </c>
      <c r="F10258">
        <v>9.7036869486541499E-2</v>
      </c>
      <c r="G10258">
        <v>104</v>
      </c>
    </row>
    <row r="10259" spans="1:7" x14ac:dyDescent="0.25">
      <c r="A10259">
        <v>28512</v>
      </c>
      <c r="B10259" t="s">
        <v>1142</v>
      </c>
      <c r="C10259" t="s">
        <v>2564</v>
      </c>
      <c r="D10259" t="s">
        <v>8181</v>
      </c>
      <c r="E10259">
        <v>324700</v>
      </c>
      <c r="F10259">
        <v>5.4220779220779197E-2</v>
      </c>
      <c r="G10259">
        <v>112</v>
      </c>
    </row>
    <row r="10260" spans="1:7" x14ac:dyDescent="0.25">
      <c r="A10260">
        <v>72774</v>
      </c>
      <c r="B10260" t="s">
        <v>6258</v>
      </c>
      <c r="C10260" t="s">
        <v>6206</v>
      </c>
      <c r="D10260" t="s">
        <v>8340</v>
      </c>
      <c r="E10260">
        <v>166900</v>
      </c>
      <c r="F10260">
        <v>0.148657949070888</v>
      </c>
      <c r="G10260">
        <v>65</v>
      </c>
    </row>
    <row r="10261" spans="1:7" x14ac:dyDescent="0.25">
      <c r="A10261">
        <v>37025</v>
      </c>
      <c r="B10261" t="s">
        <v>3700</v>
      </c>
      <c r="C10261" t="s">
        <v>3692</v>
      </c>
      <c r="D10261" t="s">
        <v>8255</v>
      </c>
      <c r="E10261">
        <v>134600</v>
      </c>
      <c r="F10261">
        <v>9.4308943089430899E-2</v>
      </c>
      <c r="G10261">
        <v>94</v>
      </c>
    </row>
    <row r="10262" spans="1:7" x14ac:dyDescent="0.25">
      <c r="A10262">
        <v>31028</v>
      </c>
      <c r="B10262" t="s">
        <v>3154</v>
      </c>
      <c r="C10262" t="s">
        <v>2990</v>
      </c>
      <c r="D10262" t="s">
        <v>3164</v>
      </c>
      <c r="E10262">
        <v>135800</v>
      </c>
      <c r="F10262">
        <v>6.5934065934065894E-2</v>
      </c>
      <c r="G10262">
        <v>72</v>
      </c>
    </row>
    <row r="10263" spans="1:7" x14ac:dyDescent="0.25">
      <c r="A10263">
        <v>80543</v>
      </c>
      <c r="B10263" t="s">
        <v>6554</v>
      </c>
      <c r="C10263" t="s">
        <v>6509</v>
      </c>
      <c r="D10263" t="s">
        <v>6560</v>
      </c>
      <c r="E10263">
        <v>309400</v>
      </c>
      <c r="F10263">
        <v>4.1400201952204597E-2</v>
      </c>
      <c r="G10263">
        <v>55</v>
      </c>
    </row>
    <row r="10264" spans="1:7" x14ac:dyDescent="0.25">
      <c r="A10264">
        <v>97378</v>
      </c>
      <c r="B10264" t="s">
        <v>4423</v>
      </c>
      <c r="C10264" t="s">
        <v>7409</v>
      </c>
      <c r="D10264" t="s">
        <v>8281</v>
      </c>
      <c r="E10264">
        <v>232800</v>
      </c>
      <c r="F10264">
        <v>0.127906976744186</v>
      </c>
      <c r="G10264">
        <v>61</v>
      </c>
    </row>
    <row r="10265" spans="1:7" x14ac:dyDescent="0.25">
      <c r="A10265">
        <v>63334</v>
      </c>
      <c r="B10265" t="s">
        <v>2333</v>
      </c>
      <c r="C10265" t="s">
        <v>5817</v>
      </c>
      <c r="E10265">
        <v>145000</v>
      </c>
      <c r="F10265">
        <v>0</v>
      </c>
      <c r="G10265">
        <v>0</v>
      </c>
    </row>
    <row r="10266" spans="1:7" x14ac:dyDescent="0.25">
      <c r="A10266">
        <v>30582</v>
      </c>
      <c r="B10266" t="s">
        <v>3111</v>
      </c>
      <c r="C10266" t="s">
        <v>2990</v>
      </c>
      <c r="E10266">
        <v>219100</v>
      </c>
      <c r="F10266">
        <v>0.16480595427963801</v>
      </c>
      <c r="G10266">
        <v>113</v>
      </c>
    </row>
    <row r="10267" spans="1:7" x14ac:dyDescent="0.25">
      <c r="A10267">
        <v>46075</v>
      </c>
      <c r="B10267" t="s">
        <v>4426</v>
      </c>
      <c r="C10267" t="s">
        <v>4413</v>
      </c>
      <c r="D10267" t="s">
        <v>8292</v>
      </c>
      <c r="E10267">
        <v>201900</v>
      </c>
      <c r="F10267">
        <v>5.3757828810020898E-2</v>
      </c>
      <c r="G10267">
        <v>69</v>
      </c>
    </row>
    <row r="10268" spans="1:7" x14ac:dyDescent="0.25">
      <c r="A10268">
        <v>5443</v>
      </c>
      <c r="B10268" t="s">
        <v>411</v>
      </c>
      <c r="C10268" t="s">
        <v>641</v>
      </c>
      <c r="E10268">
        <v>234200</v>
      </c>
      <c r="F10268">
        <v>3.99644760213144E-2</v>
      </c>
      <c r="G10268">
        <v>97.5</v>
      </c>
    </row>
    <row r="10269" spans="1:7" x14ac:dyDescent="0.25">
      <c r="A10269">
        <v>8068</v>
      </c>
      <c r="B10269" t="s">
        <v>955</v>
      </c>
      <c r="C10269" t="s">
        <v>733</v>
      </c>
      <c r="D10269" t="s">
        <v>8293</v>
      </c>
      <c r="E10269">
        <v>168800</v>
      </c>
      <c r="F10269">
        <v>1.32052821128451E-2</v>
      </c>
      <c r="G10269">
        <v>109</v>
      </c>
    </row>
    <row r="10270" spans="1:7" x14ac:dyDescent="0.25">
      <c r="A10270">
        <v>62049</v>
      </c>
      <c r="B10270" t="s">
        <v>3762</v>
      </c>
      <c r="C10270" t="s">
        <v>5519</v>
      </c>
      <c r="E10270">
        <v>65700</v>
      </c>
      <c r="F10270">
        <v>7.5286415711947594E-2</v>
      </c>
      <c r="G10270">
        <v>96</v>
      </c>
    </row>
    <row r="10271" spans="1:7" x14ac:dyDescent="0.25">
      <c r="A10271">
        <v>14569</v>
      </c>
      <c r="B10271" t="s">
        <v>2762</v>
      </c>
      <c r="C10271" t="s">
        <v>1075</v>
      </c>
      <c r="E10271">
        <v>106100</v>
      </c>
      <c r="F10271">
        <v>4.8418972332015801E-2</v>
      </c>
      <c r="G10271">
        <v>0</v>
      </c>
    </row>
    <row r="10272" spans="1:7" x14ac:dyDescent="0.25">
      <c r="A10272">
        <v>19352</v>
      </c>
      <c r="B10272" t="s">
        <v>487</v>
      </c>
      <c r="C10272" t="s">
        <v>1538</v>
      </c>
      <c r="D10272" t="s">
        <v>8293</v>
      </c>
      <c r="E10272">
        <v>335700</v>
      </c>
      <c r="F10272">
        <v>1.0840108401084E-2</v>
      </c>
      <c r="G10272">
        <v>78</v>
      </c>
    </row>
    <row r="10273" spans="1:7" x14ac:dyDescent="0.25">
      <c r="A10273">
        <v>74108</v>
      </c>
      <c r="B10273" t="s">
        <v>6347</v>
      </c>
      <c r="C10273" t="s">
        <v>6269</v>
      </c>
      <c r="D10273" t="s">
        <v>6347</v>
      </c>
      <c r="E10273">
        <v>87800</v>
      </c>
      <c r="F10273">
        <v>3.4285714285714301E-3</v>
      </c>
      <c r="G10273">
        <v>76</v>
      </c>
    </row>
    <row r="10274" spans="1:7" x14ac:dyDescent="0.25">
      <c r="A10274">
        <v>8558</v>
      </c>
      <c r="B10274" t="s">
        <v>1008</v>
      </c>
      <c r="C10274" t="s">
        <v>733</v>
      </c>
      <c r="D10274" t="s">
        <v>8250</v>
      </c>
      <c r="E10274">
        <v>694700</v>
      </c>
      <c r="F10274">
        <v>8.85855358698809E-3</v>
      </c>
      <c r="G10274">
        <v>99</v>
      </c>
    </row>
    <row r="10275" spans="1:7" x14ac:dyDescent="0.25">
      <c r="A10275">
        <v>7028</v>
      </c>
      <c r="B10275" t="s">
        <v>749</v>
      </c>
      <c r="C10275" t="s">
        <v>733</v>
      </c>
      <c r="D10275" t="s">
        <v>8250</v>
      </c>
      <c r="E10275">
        <v>644100</v>
      </c>
      <c r="F10275">
        <v>1.8823157228725101E-2</v>
      </c>
      <c r="G10275">
        <v>94</v>
      </c>
    </row>
    <row r="10276" spans="1:7" x14ac:dyDescent="0.25">
      <c r="A10276">
        <v>45335</v>
      </c>
      <c r="B10276" t="s">
        <v>421</v>
      </c>
      <c r="C10276" t="s">
        <v>4080</v>
      </c>
      <c r="D10276" t="s">
        <v>2183</v>
      </c>
      <c r="E10276">
        <v>147000</v>
      </c>
      <c r="F10276">
        <v>6.4446053584359203E-2</v>
      </c>
      <c r="G10276">
        <v>62</v>
      </c>
    </row>
    <row r="10277" spans="1:7" x14ac:dyDescent="0.25">
      <c r="A10277">
        <v>5733</v>
      </c>
      <c r="B10277" t="s">
        <v>668</v>
      </c>
      <c r="C10277" t="s">
        <v>641</v>
      </c>
      <c r="D10277" t="s">
        <v>666</v>
      </c>
      <c r="E10277">
        <v>174500</v>
      </c>
      <c r="F10277">
        <v>7.58323057953144E-2</v>
      </c>
      <c r="G10277">
        <v>115</v>
      </c>
    </row>
    <row r="10278" spans="1:7" x14ac:dyDescent="0.25">
      <c r="A10278">
        <v>1860</v>
      </c>
      <c r="B10278" t="s">
        <v>259</v>
      </c>
      <c r="C10278" t="s">
        <v>106</v>
      </c>
      <c r="D10278" t="s">
        <v>8271</v>
      </c>
      <c r="E10278">
        <v>391600</v>
      </c>
      <c r="F10278">
        <v>6.4250835260858397E-3</v>
      </c>
      <c r="G10278">
        <v>70</v>
      </c>
    </row>
    <row r="10279" spans="1:7" x14ac:dyDescent="0.25">
      <c r="A10279">
        <v>46017</v>
      </c>
      <c r="B10279" t="s">
        <v>1012</v>
      </c>
      <c r="C10279" t="s">
        <v>4413</v>
      </c>
      <c r="D10279" t="s">
        <v>8292</v>
      </c>
      <c r="E10279">
        <v>98900</v>
      </c>
      <c r="F10279">
        <v>5.7754010695187201E-2</v>
      </c>
      <c r="G10279">
        <v>60</v>
      </c>
    </row>
    <row r="10280" spans="1:7" x14ac:dyDescent="0.25">
      <c r="A10280">
        <v>84664</v>
      </c>
      <c r="B10280" t="s">
        <v>5472</v>
      </c>
      <c r="C10280" t="s">
        <v>6693</v>
      </c>
      <c r="D10280" t="s">
        <v>8349</v>
      </c>
      <c r="E10280">
        <v>472400</v>
      </c>
      <c r="F10280">
        <v>5.0945494994438303E-2</v>
      </c>
      <c r="G10280">
        <v>50</v>
      </c>
    </row>
    <row r="10281" spans="1:7" x14ac:dyDescent="0.25">
      <c r="A10281">
        <v>60136</v>
      </c>
      <c r="B10281" t="s">
        <v>5568</v>
      </c>
      <c r="C10281" t="s">
        <v>5519</v>
      </c>
      <c r="D10281" t="s">
        <v>8251</v>
      </c>
      <c r="E10281">
        <v>272200</v>
      </c>
      <c r="F10281">
        <v>4.6118370484242902E-2</v>
      </c>
      <c r="G10281">
        <v>83.5</v>
      </c>
    </row>
    <row r="10282" spans="1:7" x14ac:dyDescent="0.25">
      <c r="A10282">
        <v>16870</v>
      </c>
      <c r="B10282" t="s">
        <v>1722</v>
      </c>
      <c r="C10282" t="s">
        <v>1538</v>
      </c>
      <c r="D10282" t="s">
        <v>1728</v>
      </c>
      <c r="E10282">
        <v>328200</v>
      </c>
      <c r="F10282">
        <v>7.2899640405361205E-2</v>
      </c>
      <c r="G10282">
        <v>73.5</v>
      </c>
    </row>
    <row r="10283" spans="1:7" x14ac:dyDescent="0.25">
      <c r="A10283">
        <v>52172</v>
      </c>
      <c r="B10283" t="s">
        <v>7916</v>
      </c>
      <c r="C10283" t="s">
        <v>4942</v>
      </c>
      <c r="E10283">
        <v>132300</v>
      </c>
      <c r="F10283">
        <v>9.9750623441396499E-2</v>
      </c>
      <c r="G10283">
        <v>0</v>
      </c>
    </row>
    <row r="10284" spans="1:7" x14ac:dyDescent="0.25">
      <c r="A10284">
        <v>6057</v>
      </c>
      <c r="B10284" t="s">
        <v>684</v>
      </c>
      <c r="C10284" t="s">
        <v>678</v>
      </c>
      <c r="D10284" t="s">
        <v>725</v>
      </c>
      <c r="E10284">
        <v>262500</v>
      </c>
      <c r="F10284">
        <v>-3.02918359807905E-2</v>
      </c>
      <c r="G10284">
        <v>93</v>
      </c>
    </row>
    <row r="10285" spans="1:7" x14ac:dyDescent="0.25">
      <c r="A10285">
        <v>21131</v>
      </c>
      <c r="B10285" t="s">
        <v>2207</v>
      </c>
      <c r="C10285" t="s">
        <v>101</v>
      </c>
      <c r="D10285" t="s">
        <v>8267</v>
      </c>
      <c r="E10285">
        <v>501800</v>
      </c>
      <c r="F10285">
        <v>-2.4304880419988299E-2</v>
      </c>
      <c r="G10285">
        <v>88</v>
      </c>
    </row>
    <row r="10286" spans="1:7" x14ac:dyDescent="0.25">
      <c r="A10286">
        <v>95005</v>
      </c>
      <c r="B10286" t="s">
        <v>7223</v>
      </c>
      <c r="C10286" t="s">
        <v>99</v>
      </c>
      <c r="D10286" t="s">
        <v>8308</v>
      </c>
      <c r="E10286">
        <v>717200</v>
      </c>
      <c r="F10286">
        <v>-2.9893142161504099E-2</v>
      </c>
      <c r="G10286">
        <v>57</v>
      </c>
    </row>
    <row r="10287" spans="1:7" x14ac:dyDescent="0.25">
      <c r="A10287">
        <v>12832</v>
      </c>
      <c r="B10287" t="s">
        <v>1340</v>
      </c>
      <c r="C10287" t="s">
        <v>1075</v>
      </c>
      <c r="D10287" t="s">
        <v>1331</v>
      </c>
      <c r="E10287">
        <v>133500</v>
      </c>
      <c r="F10287">
        <v>5.2009456264775399E-2</v>
      </c>
      <c r="G10287">
        <v>119</v>
      </c>
    </row>
    <row r="10288" spans="1:7" x14ac:dyDescent="0.25">
      <c r="A10288">
        <v>47060</v>
      </c>
      <c r="B10288" t="s">
        <v>4547</v>
      </c>
      <c r="C10288" t="s">
        <v>4413</v>
      </c>
      <c r="D10288" t="s">
        <v>4333</v>
      </c>
      <c r="E10288">
        <v>224100</v>
      </c>
      <c r="F10288">
        <v>5.6577086280056602E-2</v>
      </c>
      <c r="G10288">
        <v>75</v>
      </c>
    </row>
    <row r="10289" spans="1:7" x14ac:dyDescent="0.25">
      <c r="A10289">
        <v>85701</v>
      </c>
      <c r="B10289" t="s">
        <v>6794</v>
      </c>
      <c r="C10289" t="s">
        <v>6743</v>
      </c>
      <c r="D10289" t="s">
        <v>6794</v>
      </c>
      <c r="E10289">
        <v>261800</v>
      </c>
      <c r="F10289">
        <v>3.8476794922649701E-2</v>
      </c>
      <c r="G10289">
        <v>62</v>
      </c>
    </row>
    <row r="10290" spans="1:7" x14ac:dyDescent="0.25">
      <c r="A10290">
        <v>93625</v>
      </c>
      <c r="B10290" t="s">
        <v>4622</v>
      </c>
      <c r="C10290" t="s">
        <v>99</v>
      </c>
      <c r="D10290" t="s">
        <v>4174</v>
      </c>
      <c r="E10290">
        <v>277300</v>
      </c>
      <c r="F10290">
        <v>6.90053970701619E-2</v>
      </c>
      <c r="G10290">
        <v>58</v>
      </c>
    </row>
    <row r="10291" spans="1:7" x14ac:dyDescent="0.25">
      <c r="A10291">
        <v>84315</v>
      </c>
      <c r="B10291" t="s">
        <v>6066</v>
      </c>
      <c r="C10291" t="s">
        <v>6693</v>
      </c>
      <c r="D10291" t="s">
        <v>8321</v>
      </c>
      <c r="E10291">
        <v>412500</v>
      </c>
      <c r="F10291">
        <v>9.3004769475357699E-2</v>
      </c>
      <c r="G10291">
        <v>46</v>
      </c>
    </row>
    <row r="10292" spans="1:7" x14ac:dyDescent="0.25">
      <c r="A10292">
        <v>68528</v>
      </c>
      <c r="B10292" t="s">
        <v>242</v>
      </c>
      <c r="C10292" t="s">
        <v>6064</v>
      </c>
      <c r="D10292" t="s">
        <v>242</v>
      </c>
      <c r="E10292">
        <v>168600</v>
      </c>
      <c r="F10292">
        <v>1.50511739915713E-2</v>
      </c>
      <c r="G10292">
        <v>55</v>
      </c>
    </row>
    <row r="10293" spans="1:7" x14ac:dyDescent="0.25">
      <c r="A10293">
        <v>48888</v>
      </c>
      <c r="B10293" t="s">
        <v>4765</v>
      </c>
      <c r="C10293" t="s">
        <v>4633</v>
      </c>
      <c r="D10293" t="s">
        <v>8353</v>
      </c>
      <c r="E10293">
        <v>97100</v>
      </c>
      <c r="F10293">
        <v>6.3526834611172006E-2</v>
      </c>
      <c r="G10293">
        <v>62</v>
      </c>
    </row>
    <row r="10294" spans="1:7" x14ac:dyDescent="0.25">
      <c r="A10294">
        <v>1982</v>
      </c>
      <c r="B10294" t="s">
        <v>289</v>
      </c>
      <c r="C10294" t="s">
        <v>106</v>
      </c>
      <c r="D10294" t="s">
        <v>8271</v>
      </c>
      <c r="E10294">
        <v>577800</v>
      </c>
      <c r="F10294">
        <v>4.31485827766745E-2</v>
      </c>
      <c r="G10294">
        <v>70</v>
      </c>
    </row>
    <row r="10295" spans="1:7" x14ac:dyDescent="0.25">
      <c r="A10295">
        <v>38310</v>
      </c>
      <c r="B10295" t="s">
        <v>3569</v>
      </c>
      <c r="C10295" t="s">
        <v>3692</v>
      </c>
      <c r="E10295">
        <v>86300</v>
      </c>
      <c r="F10295">
        <v>7.7403245942571794E-2</v>
      </c>
      <c r="G10295">
        <v>0</v>
      </c>
    </row>
    <row r="10296" spans="1:7" x14ac:dyDescent="0.25">
      <c r="A10296">
        <v>54021</v>
      </c>
      <c r="B10296" t="s">
        <v>5153</v>
      </c>
      <c r="C10296" t="s">
        <v>5049</v>
      </c>
      <c r="D10296" t="s">
        <v>8314</v>
      </c>
      <c r="E10296">
        <v>240700</v>
      </c>
      <c r="F10296">
        <v>3.26040326040326E-2</v>
      </c>
      <c r="G10296">
        <v>71</v>
      </c>
    </row>
    <row r="10297" spans="1:7" x14ac:dyDescent="0.25">
      <c r="A10297">
        <v>22973</v>
      </c>
      <c r="B10297" t="s">
        <v>2387</v>
      </c>
      <c r="C10297" t="s">
        <v>2066</v>
      </c>
      <c r="D10297" t="s">
        <v>2373</v>
      </c>
      <c r="E10297">
        <v>211200</v>
      </c>
      <c r="F10297">
        <v>4.09068506653524E-2</v>
      </c>
      <c r="G10297">
        <v>83</v>
      </c>
    </row>
    <row r="10298" spans="1:7" x14ac:dyDescent="0.25">
      <c r="A10298">
        <v>60135</v>
      </c>
      <c r="B10298" t="s">
        <v>4127</v>
      </c>
      <c r="C10298" t="s">
        <v>5519</v>
      </c>
      <c r="D10298" t="s">
        <v>8251</v>
      </c>
      <c r="E10298">
        <v>178300</v>
      </c>
      <c r="F10298">
        <v>4.8206937095825998E-2</v>
      </c>
      <c r="G10298">
        <v>79</v>
      </c>
    </row>
    <row r="10299" spans="1:7" x14ac:dyDescent="0.25">
      <c r="A10299">
        <v>1519</v>
      </c>
      <c r="B10299" t="s">
        <v>202</v>
      </c>
      <c r="C10299" t="s">
        <v>106</v>
      </c>
      <c r="D10299" t="s">
        <v>222</v>
      </c>
      <c r="E10299">
        <v>405800</v>
      </c>
      <c r="F10299">
        <v>-9.8473658296405696E-4</v>
      </c>
      <c r="G10299">
        <v>0</v>
      </c>
    </row>
    <row r="10300" spans="1:7" x14ac:dyDescent="0.25">
      <c r="A10300">
        <v>36572</v>
      </c>
      <c r="B10300" t="s">
        <v>3672</v>
      </c>
      <c r="C10300" t="s">
        <v>3568</v>
      </c>
      <c r="D10300" t="s">
        <v>3679</v>
      </c>
      <c r="E10300">
        <v>151100</v>
      </c>
      <c r="F10300">
        <v>4.2788129744651501E-2</v>
      </c>
      <c r="G10300">
        <v>91</v>
      </c>
    </row>
    <row r="10301" spans="1:7" x14ac:dyDescent="0.25">
      <c r="A10301">
        <v>51601</v>
      </c>
      <c r="B10301" t="s">
        <v>5006</v>
      </c>
      <c r="C10301" t="s">
        <v>4942</v>
      </c>
      <c r="E10301">
        <v>76600</v>
      </c>
      <c r="F10301">
        <v>-1.92061459667093E-2</v>
      </c>
      <c r="G10301">
        <v>0</v>
      </c>
    </row>
    <row r="10302" spans="1:7" x14ac:dyDescent="0.25">
      <c r="A10302">
        <v>7422</v>
      </c>
      <c r="B10302" t="s">
        <v>803</v>
      </c>
      <c r="C10302" t="s">
        <v>733</v>
      </c>
      <c r="D10302" t="s">
        <v>8250</v>
      </c>
      <c r="E10302">
        <v>211500</v>
      </c>
      <c r="F10302">
        <v>0.18421052631578899</v>
      </c>
      <c r="G10302">
        <v>126</v>
      </c>
    </row>
    <row r="10303" spans="1:7" x14ac:dyDescent="0.25">
      <c r="A10303">
        <v>18078</v>
      </c>
      <c r="B10303" t="s">
        <v>1861</v>
      </c>
      <c r="C10303" t="s">
        <v>1538</v>
      </c>
      <c r="D10303" t="s">
        <v>8350</v>
      </c>
      <c r="E10303">
        <v>295400</v>
      </c>
      <c r="F10303">
        <v>3.61276745001754E-2</v>
      </c>
      <c r="G10303">
        <v>80</v>
      </c>
    </row>
    <row r="10304" spans="1:7" x14ac:dyDescent="0.25">
      <c r="A10304">
        <v>20711</v>
      </c>
      <c r="B10304" t="s">
        <v>2122</v>
      </c>
      <c r="C10304" t="s">
        <v>101</v>
      </c>
      <c r="D10304" t="s">
        <v>8267</v>
      </c>
      <c r="E10304">
        <v>422900</v>
      </c>
      <c r="F10304">
        <v>-7.1365832235397497E-2</v>
      </c>
      <c r="G10304">
        <v>90</v>
      </c>
    </row>
    <row r="10305" spans="1:7" x14ac:dyDescent="0.25">
      <c r="A10305">
        <v>23192</v>
      </c>
      <c r="B10305" t="s">
        <v>657</v>
      </c>
      <c r="C10305" t="s">
        <v>2066</v>
      </c>
      <c r="D10305" t="s">
        <v>157</v>
      </c>
      <c r="E10305">
        <v>292100</v>
      </c>
      <c r="F10305">
        <v>-2.92455965437022E-2</v>
      </c>
      <c r="G10305">
        <v>70.5</v>
      </c>
    </row>
    <row r="10306" spans="1:7" x14ac:dyDescent="0.25">
      <c r="A10306">
        <v>70722</v>
      </c>
      <c r="B10306" t="s">
        <v>200</v>
      </c>
      <c r="C10306" t="s">
        <v>6091</v>
      </c>
      <c r="D10306" t="s">
        <v>6175</v>
      </c>
      <c r="E10306">
        <v>166500</v>
      </c>
      <c r="F10306">
        <v>-5.2901023890785E-2</v>
      </c>
      <c r="G10306">
        <v>80</v>
      </c>
    </row>
    <row r="10307" spans="1:7" x14ac:dyDescent="0.25">
      <c r="A10307">
        <v>71409</v>
      </c>
      <c r="B10307" t="s">
        <v>2347</v>
      </c>
      <c r="C10307" t="s">
        <v>6091</v>
      </c>
      <c r="D10307" t="s">
        <v>3694</v>
      </c>
      <c r="E10307">
        <v>126700</v>
      </c>
      <c r="F10307">
        <v>6.2919463087248301E-2</v>
      </c>
      <c r="G10307">
        <v>84</v>
      </c>
    </row>
    <row r="10308" spans="1:7" x14ac:dyDescent="0.25">
      <c r="A10308">
        <v>84741</v>
      </c>
      <c r="B10308" t="s">
        <v>6739</v>
      </c>
      <c r="C10308" t="s">
        <v>6693</v>
      </c>
      <c r="E10308">
        <v>261700</v>
      </c>
      <c r="F10308">
        <v>0.106086221470837</v>
      </c>
      <c r="G10308">
        <v>0</v>
      </c>
    </row>
    <row r="10309" spans="1:7" x14ac:dyDescent="0.25">
      <c r="A10309">
        <v>92342</v>
      </c>
      <c r="B10309" t="s">
        <v>7002</v>
      </c>
      <c r="C10309" t="s">
        <v>99</v>
      </c>
      <c r="D10309" t="s">
        <v>8282</v>
      </c>
      <c r="E10309">
        <v>239500</v>
      </c>
      <c r="F10309">
        <v>4.3572984749455299E-2</v>
      </c>
      <c r="G10309">
        <v>88.5</v>
      </c>
    </row>
    <row r="10310" spans="1:7" x14ac:dyDescent="0.25">
      <c r="A10310">
        <v>49098</v>
      </c>
      <c r="B10310" t="s">
        <v>1272</v>
      </c>
      <c r="C10310" t="s">
        <v>4633</v>
      </c>
      <c r="D10310" t="s">
        <v>8377</v>
      </c>
      <c r="E10310">
        <v>131900</v>
      </c>
      <c r="F10310">
        <v>7.8495502861815197E-2</v>
      </c>
      <c r="G10310">
        <v>71</v>
      </c>
    </row>
    <row r="10311" spans="1:7" x14ac:dyDescent="0.25">
      <c r="A10311">
        <v>81635</v>
      </c>
      <c r="B10311" t="s">
        <v>6599</v>
      </c>
      <c r="C10311" t="s">
        <v>6509</v>
      </c>
      <c r="D10311" t="s">
        <v>6593</v>
      </c>
      <c r="E10311">
        <v>249200</v>
      </c>
      <c r="F10311">
        <v>6.8152593227603905E-2</v>
      </c>
      <c r="G10311">
        <v>91</v>
      </c>
    </row>
    <row r="10312" spans="1:7" x14ac:dyDescent="0.25">
      <c r="A10312">
        <v>14514</v>
      </c>
      <c r="B10312" t="s">
        <v>1501</v>
      </c>
      <c r="C10312" t="s">
        <v>1075</v>
      </c>
      <c r="D10312" t="s">
        <v>403</v>
      </c>
      <c r="E10312">
        <v>179200</v>
      </c>
      <c r="F10312">
        <v>7.4985002999400099E-2</v>
      </c>
      <c r="G10312">
        <v>69.5</v>
      </c>
    </row>
    <row r="10313" spans="1:7" x14ac:dyDescent="0.25">
      <c r="A10313">
        <v>39654</v>
      </c>
      <c r="B10313" t="s">
        <v>3163</v>
      </c>
      <c r="C10313" t="s">
        <v>3932</v>
      </c>
      <c r="E10313">
        <v>102000</v>
      </c>
      <c r="F10313">
        <v>2.3069207622868598E-2</v>
      </c>
      <c r="G10313">
        <v>0</v>
      </c>
    </row>
    <row r="10314" spans="1:7" x14ac:dyDescent="0.25">
      <c r="A10314">
        <v>8221</v>
      </c>
      <c r="B10314" t="s">
        <v>985</v>
      </c>
      <c r="C10314" t="s">
        <v>733</v>
      </c>
      <c r="D10314" t="s">
        <v>8369</v>
      </c>
      <c r="E10314">
        <v>253400</v>
      </c>
      <c r="F10314">
        <v>3.0500203334688902E-2</v>
      </c>
      <c r="G10314">
        <v>129</v>
      </c>
    </row>
    <row r="10315" spans="1:7" x14ac:dyDescent="0.25">
      <c r="A10315">
        <v>48421</v>
      </c>
      <c r="B10315" t="s">
        <v>4706</v>
      </c>
      <c r="C10315" t="s">
        <v>4633</v>
      </c>
      <c r="D10315" t="s">
        <v>8278</v>
      </c>
      <c r="E10315">
        <v>149000</v>
      </c>
      <c r="F10315">
        <v>7.5812274368231E-2</v>
      </c>
      <c r="G10315">
        <v>73</v>
      </c>
    </row>
    <row r="10316" spans="1:7" x14ac:dyDescent="0.25">
      <c r="A10316">
        <v>12834</v>
      </c>
      <c r="B10316" t="s">
        <v>1069</v>
      </c>
      <c r="C10316" t="s">
        <v>1075</v>
      </c>
      <c r="D10316" t="s">
        <v>1331</v>
      </c>
      <c r="E10316">
        <v>192400</v>
      </c>
      <c r="F10316">
        <v>3.8876889848812102E-2</v>
      </c>
      <c r="G10316">
        <v>119</v>
      </c>
    </row>
    <row r="10317" spans="1:7" x14ac:dyDescent="0.25">
      <c r="A10317">
        <v>22824</v>
      </c>
      <c r="B10317" t="s">
        <v>2366</v>
      </c>
      <c r="C10317" t="s">
        <v>2066</v>
      </c>
      <c r="E10317">
        <v>182500</v>
      </c>
      <c r="F10317">
        <v>6.0429982568274303E-2</v>
      </c>
      <c r="G10317">
        <v>82</v>
      </c>
    </row>
    <row r="10318" spans="1:7" x14ac:dyDescent="0.25">
      <c r="A10318">
        <v>34484</v>
      </c>
      <c r="B10318" t="s">
        <v>211</v>
      </c>
      <c r="C10318" t="s">
        <v>3212</v>
      </c>
      <c r="D10318" t="s">
        <v>3242</v>
      </c>
      <c r="E10318">
        <v>213500</v>
      </c>
      <c r="F10318">
        <v>9.4562647754137096E-3</v>
      </c>
      <c r="G10318">
        <v>97</v>
      </c>
    </row>
    <row r="10319" spans="1:7" x14ac:dyDescent="0.25">
      <c r="A10319">
        <v>35114</v>
      </c>
      <c r="B10319" t="s">
        <v>3572</v>
      </c>
      <c r="C10319" t="s">
        <v>3568</v>
      </c>
      <c r="D10319" t="s">
        <v>8299</v>
      </c>
      <c r="E10319">
        <v>222600</v>
      </c>
      <c r="F10319">
        <v>5.5977229601517998E-2</v>
      </c>
      <c r="G10319">
        <v>54</v>
      </c>
    </row>
    <row r="10320" spans="1:7" x14ac:dyDescent="0.25">
      <c r="A10320">
        <v>63780</v>
      </c>
      <c r="B10320" t="s">
        <v>5872</v>
      </c>
      <c r="C10320" t="s">
        <v>5817</v>
      </c>
      <c r="D10320" t="s">
        <v>8573</v>
      </c>
      <c r="E10320">
        <v>125100</v>
      </c>
      <c r="F10320">
        <v>1.4598540145985399E-2</v>
      </c>
      <c r="G10320">
        <v>0</v>
      </c>
    </row>
    <row r="10321" spans="1:7" x14ac:dyDescent="0.25">
      <c r="A10321">
        <v>2537</v>
      </c>
      <c r="B10321" t="s">
        <v>366</v>
      </c>
      <c r="C10321" t="s">
        <v>106</v>
      </c>
      <c r="D10321" t="s">
        <v>8416</v>
      </c>
      <c r="E10321">
        <v>451900</v>
      </c>
      <c r="F10321">
        <v>2.7746190584489398E-2</v>
      </c>
      <c r="G10321">
        <v>88</v>
      </c>
    </row>
    <row r="10322" spans="1:7" x14ac:dyDescent="0.25">
      <c r="A10322">
        <v>38355</v>
      </c>
      <c r="B10322" t="s">
        <v>1463</v>
      </c>
      <c r="C10322" t="s">
        <v>3692</v>
      </c>
      <c r="E10322">
        <v>172100</v>
      </c>
      <c r="F10322">
        <v>4.8112058465286198E-2</v>
      </c>
      <c r="G10322">
        <v>86</v>
      </c>
    </row>
    <row r="10323" spans="1:7" x14ac:dyDescent="0.25">
      <c r="A10323">
        <v>12186</v>
      </c>
      <c r="B10323" t="s">
        <v>1252</v>
      </c>
      <c r="C10323" t="s">
        <v>1075</v>
      </c>
      <c r="D10323" t="s">
        <v>8320</v>
      </c>
      <c r="E10323">
        <v>254000</v>
      </c>
      <c r="F10323">
        <v>-1.01325019485581E-2</v>
      </c>
      <c r="G10323">
        <v>84</v>
      </c>
    </row>
    <row r="10324" spans="1:7" x14ac:dyDescent="0.25">
      <c r="A10324">
        <v>37096</v>
      </c>
      <c r="B10324" t="s">
        <v>756</v>
      </c>
      <c r="C10324" t="s">
        <v>3692</v>
      </c>
      <c r="E10324">
        <v>70100</v>
      </c>
      <c r="F10324">
        <v>-2.2315202231520202E-2</v>
      </c>
      <c r="G10324">
        <v>0</v>
      </c>
    </row>
    <row r="10325" spans="1:7" x14ac:dyDescent="0.25">
      <c r="A10325">
        <v>70710</v>
      </c>
      <c r="B10325" t="s">
        <v>6155</v>
      </c>
      <c r="C10325" t="s">
        <v>6091</v>
      </c>
      <c r="D10325" t="s">
        <v>6175</v>
      </c>
      <c r="E10325">
        <v>218400</v>
      </c>
      <c r="F10325">
        <v>1.25173852573018E-2</v>
      </c>
      <c r="G10325">
        <v>71.5</v>
      </c>
    </row>
    <row r="10326" spans="1:7" x14ac:dyDescent="0.25">
      <c r="A10326">
        <v>68526</v>
      </c>
      <c r="B10326" t="s">
        <v>242</v>
      </c>
      <c r="C10326" t="s">
        <v>6064</v>
      </c>
      <c r="D10326" t="s">
        <v>242</v>
      </c>
      <c r="E10326">
        <v>331200</v>
      </c>
      <c r="F10326">
        <v>1.53280196198651E-2</v>
      </c>
      <c r="G10326">
        <v>55</v>
      </c>
    </row>
    <row r="10327" spans="1:7" x14ac:dyDescent="0.25">
      <c r="A10327">
        <v>39629</v>
      </c>
      <c r="B10327" t="s">
        <v>4003</v>
      </c>
      <c r="C10327" t="s">
        <v>3932</v>
      </c>
      <c r="D10327" t="s">
        <v>1177</v>
      </c>
      <c r="E10327">
        <v>136500</v>
      </c>
      <c r="F10327">
        <v>0.13750000000000001</v>
      </c>
      <c r="G10327">
        <v>0</v>
      </c>
    </row>
    <row r="10328" spans="1:7" x14ac:dyDescent="0.25">
      <c r="A10328">
        <v>56468</v>
      </c>
      <c r="B10328" t="s">
        <v>5431</v>
      </c>
      <c r="C10328" t="s">
        <v>5260</v>
      </c>
      <c r="D10328" t="s">
        <v>5416</v>
      </c>
      <c r="E10328">
        <v>271800</v>
      </c>
      <c r="F10328">
        <v>2.4500565397663002E-2</v>
      </c>
      <c r="G10328">
        <v>70</v>
      </c>
    </row>
    <row r="10329" spans="1:7" x14ac:dyDescent="0.25">
      <c r="A10329">
        <v>21904</v>
      </c>
      <c r="B10329" t="s">
        <v>2313</v>
      </c>
      <c r="C10329" t="s">
        <v>101</v>
      </c>
      <c r="D10329" t="s">
        <v>8293</v>
      </c>
      <c r="E10329">
        <v>253900</v>
      </c>
      <c r="F10329">
        <v>4.5716639209225703E-2</v>
      </c>
      <c r="G10329">
        <v>89.5</v>
      </c>
    </row>
    <row r="10330" spans="1:7" x14ac:dyDescent="0.25">
      <c r="A10330">
        <v>29709</v>
      </c>
      <c r="B10330" t="s">
        <v>1012</v>
      </c>
      <c r="C10330" t="s">
        <v>2868</v>
      </c>
      <c r="E10330">
        <v>108400</v>
      </c>
      <c r="F10330">
        <v>7.6464746772591893E-2</v>
      </c>
      <c r="G10330">
        <v>0</v>
      </c>
    </row>
    <row r="10331" spans="1:7" x14ac:dyDescent="0.25">
      <c r="A10331">
        <v>12158</v>
      </c>
      <c r="B10331" t="s">
        <v>518</v>
      </c>
      <c r="C10331" t="s">
        <v>1075</v>
      </c>
      <c r="D10331" t="s">
        <v>8320</v>
      </c>
      <c r="E10331">
        <v>220000</v>
      </c>
      <c r="F10331">
        <v>1.7576318223866801E-2</v>
      </c>
      <c r="G10331">
        <v>76.5</v>
      </c>
    </row>
    <row r="10332" spans="1:7" x14ac:dyDescent="0.25">
      <c r="A10332">
        <v>95619</v>
      </c>
      <c r="B10332" t="s">
        <v>7295</v>
      </c>
      <c r="C10332" t="s">
        <v>99</v>
      </c>
      <c r="D10332" t="s">
        <v>8273</v>
      </c>
      <c r="E10332">
        <v>344000</v>
      </c>
      <c r="F10332">
        <v>4.1162227602905603E-2</v>
      </c>
      <c r="G10332">
        <v>77</v>
      </c>
    </row>
    <row r="10333" spans="1:7" x14ac:dyDescent="0.25">
      <c r="A10333">
        <v>12822</v>
      </c>
      <c r="B10333" t="s">
        <v>1337</v>
      </c>
      <c r="C10333" t="s">
        <v>1075</v>
      </c>
      <c r="D10333" t="s">
        <v>8320</v>
      </c>
      <c r="E10333">
        <v>149900</v>
      </c>
      <c r="F10333">
        <v>4.3145441892832301E-2</v>
      </c>
      <c r="G10333">
        <v>91</v>
      </c>
    </row>
    <row r="10334" spans="1:7" x14ac:dyDescent="0.25">
      <c r="A10334">
        <v>96795</v>
      </c>
      <c r="B10334" t="s">
        <v>7406</v>
      </c>
      <c r="C10334" t="s">
        <v>7368</v>
      </c>
      <c r="D10334" t="s">
        <v>8315</v>
      </c>
      <c r="E10334">
        <v>741600</v>
      </c>
      <c r="F10334">
        <v>-5.1055662188099801E-2</v>
      </c>
      <c r="G10334">
        <v>78</v>
      </c>
    </row>
    <row r="10335" spans="1:7" x14ac:dyDescent="0.25">
      <c r="A10335">
        <v>26431</v>
      </c>
      <c r="B10335" t="s">
        <v>2555</v>
      </c>
      <c r="C10335" t="s">
        <v>2519</v>
      </c>
      <c r="D10335" t="s">
        <v>2166</v>
      </c>
      <c r="E10335">
        <v>84000</v>
      </c>
      <c r="F10335">
        <v>-0.114857744994731</v>
      </c>
      <c r="G10335">
        <v>73</v>
      </c>
    </row>
    <row r="10336" spans="1:7" x14ac:dyDescent="0.25">
      <c r="A10336">
        <v>65010</v>
      </c>
      <c r="B10336" t="s">
        <v>226</v>
      </c>
      <c r="C10336" t="s">
        <v>5817</v>
      </c>
      <c r="D10336" t="s">
        <v>1800</v>
      </c>
      <c r="E10336">
        <v>188500</v>
      </c>
      <c r="F10336">
        <v>3.1931878658861099E-3</v>
      </c>
      <c r="G10336">
        <v>65</v>
      </c>
    </row>
    <row r="10337" spans="1:7" x14ac:dyDescent="0.25">
      <c r="A10337">
        <v>60942</v>
      </c>
      <c r="B10337" t="s">
        <v>5672</v>
      </c>
      <c r="C10337" t="s">
        <v>5519</v>
      </c>
      <c r="D10337" t="s">
        <v>547</v>
      </c>
      <c r="E10337">
        <v>48200</v>
      </c>
      <c r="F10337">
        <v>5.2401746724890799E-2</v>
      </c>
      <c r="G10337">
        <v>105</v>
      </c>
    </row>
    <row r="10338" spans="1:7" x14ac:dyDescent="0.25">
      <c r="A10338">
        <v>3841</v>
      </c>
      <c r="B10338" t="s">
        <v>554</v>
      </c>
      <c r="C10338" t="s">
        <v>444</v>
      </c>
      <c r="D10338" t="s">
        <v>8271</v>
      </c>
      <c r="E10338">
        <v>360300</v>
      </c>
      <c r="F10338">
        <v>1.9813189923577699E-2</v>
      </c>
      <c r="G10338">
        <v>69</v>
      </c>
    </row>
    <row r="10339" spans="1:7" x14ac:dyDescent="0.25">
      <c r="A10339">
        <v>79347</v>
      </c>
      <c r="B10339" t="s">
        <v>8574</v>
      </c>
      <c r="C10339" t="s">
        <v>6396</v>
      </c>
      <c r="E10339">
        <v>76600</v>
      </c>
      <c r="F10339">
        <v>1.5915119363395201E-2</v>
      </c>
      <c r="G10339">
        <v>0</v>
      </c>
    </row>
    <row r="10340" spans="1:7" x14ac:dyDescent="0.25">
      <c r="A10340">
        <v>37220</v>
      </c>
      <c r="B10340" t="s">
        <v>3695</v>
      </c>
      <c r="C10340" t="s">
        <v>3692</v>
      </c>
      <c r="D10340" t="s">
        <v>8255</v>
      </c>
      <c r="E10340">
        <v>493900</v>
      </c>
      <c r="F10340">
        <v>3.4128978224455597E-2</v>
      </c>
      <c r="G10340">
        <v>61</v>
      </c>
    </row>
    <row r="10341" spans="1:7" x14ac:dyDescent="0.25">
      <c r="A10341">
        <v>13114</v>
      </c>
      <c r="B10341" t="s">
        <v>1383</v>
      </c>
      <c r="C10341" t="s">
        <v>1075</v>
      </c>
      <c r="D10341" t="s">
        <v>1396</v>
      </c>
      <c r="E10341">
        <v>115200</v>
      </c>
      <c r="F10341">
        <v>3.6903690369036901E-2</v>
      </c>
      <c r="G10341">
        <v>102</v>
      </c>
    </row>
    <row r="10342" spans="1:7" x14ac:dyDescent="0.25">
      <c r="A10342">
        <v>11363</v>
      </c>
      <c r="B10342" t="s">
        <v>1074</v>
      </c>
      <c r="C10342" t="s">
        <v>1075</v>
      </c>
      <c r="D10342" t="s">
        <v>8250</v>
      </c>
      <c r="E10342">
        <v>989400</v>
      </c>
      <c r="F10342">
        <v>-3.4825870646766198E-2</v>
      </c>
      <c r="G10342">
        <v>160</v>
      </c>
    </row>
    <row r="10343" spans="1:7" x14ac:dyDescent="0.25">
      <c r="A10343">
        <v>37769</v>
      </c>
      <c r="B10343" t="s">
        <v>1704</v>
      </c>
      <c r="C10343" t="s">
        <v>3692</v>
      </c>
      <c r="D10343" t="s">
        <v>3848</v>
      </c>
      <c r="E10343">
        <v>112400</v>
      </c>
      <c r="F10343">
        <v>0.18565400843881899</v>
      </c>
      <c r="G10343">
        <v>68.5</v>
      </c>
    </row>
    <row r="10344" spans="1:7" x14ac:dyDescent="0.25">
      <c r="A10344">
        <v>60606</v>
      </c>
      <c r="B10344" t="s">
        <v>5660</v>
      </c>
      <c r="C10344" t="s">
        <v>5519</v>
      </c>
      <c r="D10344" t="s">
        <v>8251</v>
      </c>
      <c r="E10344">
        <v>380200</v>
      </c>
      <c r="F10344">
        <v>-8.5178055822906606E-2</v>
      </c>
      <c r="G10344">
        <v>97</v>
      </c>
    </row>
    <row r="10345" spans="1:7" x14ac:dyDescent="0.25">
      <c r="A10345">
        <v>6335</v>
      </c>
      <c r="B10345" t="s">
        <v>699</v>
      </c>
      <c r="C10345" t="s">
        <v>678</v>
      </c>
      <c r="D10345" t="s">
        <v>8375</v>
      </c>
      <c r="E10345">
        <v>230600</v>
      </c>
      <c r="F10345">
        <v>2.3978685612788601E-2</v>
      </c>
      <c r="G10345">
        <v>78.5</v>
      </c>
    </row>
    <row r="10346" spans="1:7" x14ac:dyDescent="0.25">
      <c r="A10346">
        <v>20616</v>
      </c>
      <c r="B10346" t="s">
        <v>2095</v>
      </c>
      <c r="C10346" t="s">
        <v>101</v>
      </c>
      <c r="D10346" t="s">
        <v>8259</v>
      </c>
      <c r="E10346">
        <v>266200</v>
      </c>
      <c r="F10346">
        <v>1.37090632140137E-2</v>
      </c>
      <c r="G10346">
        <v>90</v>
      </c>
    </row>
    <row r="10347" spans="1:7" x14ac:dyDescent="0.25">
      <c r="A10347">
        <v>11944</v>
      </c>
      <c r="B10347" t="s">
        <v>8575</v>
      </c>
      <c r="C10347" t="s">
        <v>1075</v>
      </c>
      <c r="D10347" t="s">
        <v>8250</v>
      </c>
      <c r="E10347">
        <v>655000</v>
      </c>
      <c r="F10347">
        <v>0.197659535564088</v>
      </c>
      <c r="G10347">
        <v>0</v>
      </c>
    </row>
    <row r="10348" spans="1:7" x14ac:dyDescent="0.25">
      <c r="A10348">
        <v>4071</v>
      </c>
      <c r="B10348" t="s">
        <v>464</v>
      </c>
      <c r="C10348" t="s">
        <v>575</v>
      </c>
      <c r="D10348" t="s">
        <v>8395</v>
      </c>
      <c r="E10348">
        <v>307300</v>
      </c>
      <c r="F10348">
        <v>3.43318747896331E-2</v>
      </c>
      <c r="G10348">
        <v>67</v>
      </c>
    </row>
    <row r="10349" spans="1:7" x14ac:dyDescent="0.25">
      <c r="A10349">
        <v>7720</v>
      </c>
      <c r="B10349" t="s">
        <v>865</v>
      </c>
      <c r="C10349" t="s">
        <v>733</v>
      </c>
      <c r="D10349" t="s">
        <v>8250</v>
      </c>
      <c r="E10349">
        <v>589800</v>
      </c>
      <c r="F10349">
        <v>3.6373220875065899E-2</v>
      </c>
      <c r="G10349">
        <v>105</v>
      </c>
    </row>
    <row r="10350" spans="1:7" x14ac:dyDescent="0.25">
      <c r="A10350">
        <v>97444</v>
      </c>
      <c r="B10350" t="s">
        <v>7482</v>
      </c>
      <c r="C10350" t="s">
        <v>7409</v>
      </c>
      <c r="D10350" t="s">
        <v>7475</v>
      </c>
      <c r="E10350">
        <v>298800</v>
      </c>
      <c r="F10350">
        <v>0.111193752324284</v>
      </c>
      <c r="G10350">
        <v>85.5</v>
      </c>
    </row>
    <row r="10351" spans="1:7" x14ac:dyDescent="0.25">
      <c r="A10351">
        <v>10006</v>
      </c>
      <c r="B10351" t="s">
        <v>1074</v>
      </c>
      <c r="C10351" t="s">
        <v>1075</v>
      </c>
      <c r="D10351" t="s">
        <v>8250</v>
      </c>
      <c r="E10351">
        <v>862400</v>
      </c>
      <c r="F10351">
        <v>-7.0589503179221899E-2</v>
      </c>
      <c r="G10351">
        <v>160</v>
      </c>
    </row>
    <row r="10352" spans="1:7" x14ac:dyDescent="0.25">
      <c r="A10352">
        <v>32730</v>
      </c>
      <c r="B10352" t="s">
        <v>3304</v>
      </c>
      <c r="C10352" t="s">
        <v>3212</v>
      </c>
      <c r="D10352" t="s">
        <v>8272</v>
      </c>
      <c r="E10352">
        <v>206100</v>
      </c>
      <c r="F10352">
        <v>4.3544303797468403E-2</v>
      </c>
      <c r="G10352">
        <v>65</v>
      </c>
    </row>
    <row r="10353" spans="1:7" x14ac:dyDescent="0.25">
      <c r="A10353">
        <v>30183</v>
      </c>
      <c r="B10353" t="s">
        <v>3038</v>
      </c>
      <c r="C10353" t="s">
        <v>2990</v>
      </c>
      <c r="D10353" t="s">
        <v>8261</v>
      </c>
      <c r="E10353">
        <v>264300</v>
      </c>
      <c r="F10353">
        <v>6.0168471720818302E-2</v>
      </c>
      <c r="G10353">
        <v>62</v>
      </c>
    </row>
    <row r="10354" spans="1:7" x14ac:dyDescent="0.25">
      <c r="A10354">
        <v>53126</v>
      </c>
      <c r="B10354" t="s">
        <v>1480</v>
      </c>
      <c r="C10354" t="s">
        <v>5049</v>
      </c>
      <c r="D10354" t="s">
        <v>5107</v>
      </c>
      <c r="E10354">
        <v>277400</v>
      </c>
      <c r="F10354">
        <v>4.4821092278719402E-2</v>
      </c>
      <c r="G10354">
        <v>55</v>
      </c>
    </row>
    <row r="10355" spans="1:7" x14ac:dyDescent="0.25">
      <c r="A10355">
        <v>46552</v>
      </c>
      <c r="B10355" t="s">
        <v>4361</v>
      </c>
      <c r="C10355" t="s">
        <v>4413</v>
      </c>
      <c r="D10355" t="s">
        <v>8344</v>
      </c>
      <c r="E10355">
        <v>154900</v>
      </c>
      <c r="F10355">
        <v>1.9404915912031001E-3</v>
      </c>
      <c r="G10355">
        <v>78</v>
      </c>
    </row>
    <row r="10356" spans="1:7" x14ac:dyDescent="0.25">
      <c r="A10356">
        <v>73049</v>
      </c>
      <c r="B10356" t="s">
        <v>6278</v>
      </c>
      <c r="C10356" t="s">
        <v>6269</v>
      </c>
      <c r="D10356" t="s">
        <v>6295</v>
      </c>
      <c r="E10356">
        <v>172400</v>
      </c>
      <c r="F10356">
        <v>5.9618930547019E-2</v>
      </c>
      <c r="G10356">
        <v>71.5</v>
      </c>
    </row>
    <row r="10357" spans="1:7" x14ac:dyDescent="0.25">
      <c r="A10357">
        <v>44081</v>
      </c>
      <c r="B10357" t="s">
        <v>1662</v>
      </c>
      <c r="C10357" t="s">
        <v>4080</v>
      </c>
      <c r="D10357" t="s">
        <v>8270</v>
      </c>
      <c r="E10357">
        <v>177300</v>
      </c>
      <c r="F10357">
        <v>1.8380241240666301E-2</v>
      </c>
      <c r="G10357">
        <v>72</v>
      </c>
    </row>
    <row r="10358" spans="1:7" x14ac:dyDescent="0.25">
      <c r="A10358">
        <v>32531</v>
      </c>
      <c r="B10358" t="s">
        <v>3279</v>
      </c>
      <c r="C10358" t="s">
        <v>3212</v>
      </c>
      <c r="D10358" t="s">
        <v>8382</v>
      </c>
      <c r="E10358">
        <v>189900</v>
      </c>
      <c r="F10358">
        <v>0.14951573849878899</v>
      </c>
      <c r="G10358">
        <v>76</v>
      </c>
    </row>
    <row r="10359" spans="1:7" x14ac:dyDescent="0.25">
      <c r="A10359">
        <v>49415</v>
      </c>
      <c r="B10359" t="s">
        <v>4855</v>
      </c>
      <c r="C10359" t="s">
        <v>4633</v>
      </c>
      <c r="D10359" t="s">
        <v>4865</v>
      </c>
      <c r="E10359">
        <v>184300</v>
      </c>
      <c r="F10359">
        <v>5.1940639269406397E-2</v>
      </c>
      <c r="G10359">
        <v>71</v>
      </c>
    </row>
    <row r="10360" spans="1:7" x14ac:dyDescent="0.25">
      <c r="A10360">
        <v>13135</v>
      </c>
      <c r="B10360" t="s">
        <v>1388</v>
      </c>
      <c r="C10360" t="s">
        <v>1075</v>
      </c>
      <c r="D10360" t="s">
        <v>1396</v>
      </c>
      <c r="E10360">
        <v>126600</v>
      </c>
      <c r="F10360">
        <v>2.0145044319097499E-2</v>
      </c>
      <c r="G10360">
        <v>102</v>
      </c>
    </row>
    <row r="10361" spans="1:7" x14ac:dyDescent="0.25">
      <c r="A10361">
        <v>13073</v>
      </c>
      <c r="B10361" t="s">
        <v>184</v>
      </c>
      <c r="C10361" t="s">
        <v>1075</v>
      </c>
      <c r="D10361" t="s">
        <v>1530</v>
      </c>
      <c r="E10361">
        <v>141000</v>
      </c>
      <c r="F10361">
        <v>-1.1913104414856299E-2</v>
      </c>
      <c r="G10361">
        <v>103</v>
      </c>
    </row>
    <row r="10362" spans="1:7" x14ac:dyDescent="0.25">
      <c r="A10362">
        <v>21226</v>
      </c>
      <c r="B10362" t="s">
        <v>100</v>
      </c>
      <c r="C10362" t="s">
        <v>101</v>
      </c>
      <c r="D10362" t="s">
        <v>8267</v>
      </c>
      <c r="E10362">
        <v>227200</v>
      </c>
      <c r="F10362">
        <v>-3.0715225976305398E-3</v>
      </c>
      <c r="G10362">
        <v>106</v>
      </c>
    </row>
    <row r="10363" spans="1:7" x14ac:dyDescent="0.25">
      <c r="A10363">
        <v>16033</v>
      </c>
      <c r="B10363" t="s">
        <v>1660</v>
      </c>
      <c r="C10363" t="s">
        <v>1538</v>
      </c>
      <c r="D10363" t="s">
        <v>1587</v>
      </c>
      <c r="E10363">
        <v>190900</v>
      </c>
      <c r="F10363">
        <v>7.8531073446327704E-2</v>
      </c>
      <c r="G10363">
        <v>79</v>
      </c>
    </row>
    <row r="10364" spans="1:7" x14ac:dyDescent="0.25">
      <c r="A10364">
        <v>53122</v>
      </c>
      <c r="B10364" t="s">
        <v>5083</v>
      </c>
      <c r="C10364" t="s">
        <v>5049</v>
      </c>
      <c r="D10364" t="s">
        <v>8331</v>
      </c>
      <c r="E10364">
        <v>418100</v>
      </c>
      <c r="F10364">
        <v>3.6697247706422E-2</v>
      </c>
      <c r="G10364">
        <v>63</v>
      </c>
    </row>
    <row r="10365" spans="1:7" x14ac:dyDescent="0.25">
      <c r="A10365">
        <v>49631</v>
      </c>
      <c r="B10365" t="s">
        <v>8576</v>
      </c>
      <c r="C10365" t="s">
        <v>4633</v>
      </c>
      <c r="E10365">
        <v>83400</v>
      </c>
      <c r="F10365">
        <v>0.10904255319148901</v>
      </c>
      <c r="G10365">
        <v>0</v>
      </c>
    </row>
    <row r="10366" spans="1:7" x14ac:dyDescent="0.25">
      <c r="A10366">
        <v>56572</v>
      </c>
      <c r="B10366" t="s">
        <v>5445</v>
      </c>
      <c r="C10366" t="s">
        <v>5260</v>
      </c>
      <c r="D10366" t="s">
        <v>8451</v>
      </c>
      <c r="E10366">
        <v>206100</v>
      </c>
      <c r="F10366">
        <v>1.4271653543307099E-2</v>
      </c>
      <c r="G10366">
        <v>91</v>
      </c>
    </row>
    <row r="10367" spans="1:7" x14ac:dyDescent="0.25">
      <c r="A10367">
        <v>46711</v>
      </c>
      <c r="B10367" t="s">
        <v>1247</v>
      </c>
      <c r="C10367" t="s">
        <v>4413</v>
      </c>
      <c r="D10367" t="s">
        <v>1721</v>
      </c>
      <c r="E10367">
        <v>122600</v>
      </c>
      <c r="F10367">
        <v>9.7582811101163805E-2</v>
      </c>
      <c r="G10367">
        <v>54</v>
      </c>
    </row>
    <row r="10368" spans="1:7" x14ac:dyDescent="0.25">
      <c r="A10368">
        <v>62012</v>
      </c>
      <c r="B10368" t="s">
        <v>1517</v>
      </c>
      <c r="C10368" t="s">
        <v>5519</v>
      </c>
      <c r="D10368" t="s">
        <v>8263</v>
      </c>
      <c r="E10368">
        <v>121800</v>
      </c>
      <c r="F10368">
        <v>8.4594835262689197E-2</v>
      </c>
      <c r="G10368">
        <v>110</v>
      </c>
    </row>
    <row r="10369" spans="1:7" x14ac:dyDescent="0.25">
      <c r="A10369">
        <v>60096</v>
      </c>
      <c r="B10369" t="s">
        <v>5556</v>
      </c>
      <c r="C10369" t="s">
        <v>5519</v>
      </c>
      <c r="D10369" t="s">
        <v>8251</v>
      </c>
      <c r="E10369">
        <v>173300</v>
      </c>
      <c r="F10369">
        <v>4.0216086434573799E-2</v>
      </c>
      <c r="G10369">
        <v>94</v>
      </c>
    </row>
    <row r="10370" spans="1:7" x14ac:dyDescent="0.25">
      <c r="A10370">
        <v>19076</v>
      </c>
      <c r="B10370" t="s">
        <v>1974</v>
      </c>
      <c r="C10370" t="s">
        <v>1538</v>
      </c>
      <c r="D10370" t="s">
        <v>8293</v>
      </c>
      <c r="E10370">
        <v>177800</v>
      </c>
      <c r="F10370">
        <v>7.4969770253929896E-2</v>
      </c>
      <c r="G10370">
        <v>68</v>
      </c>
    </row>
    <row r="10371" spans="1:7" x14ac:dyDescent="0.25">
      <c r="A10371">
        <v>64040</v>
      </c>
      <c r="B10371" t="s">
        <v>203</v>
      </c>
      <c r="C10371" t="s">
        <v>5817</v>
      </c>
      <c r="D10371" t="s">
        <v>1347</v>
      </c>
      <c r="E10371">
        <v>151500</v>
      </c>
      <c r="F10371">
        <v>0.15914307574598299</v>
      </c>
      <c r="G10371">
        <v>75</v>
      </c>
    </row>
    <row r="10372" spans="1:7" x14ac:dyDescent="0.25">
      <c r="A10372">
        <v>54456</v>
      </c>
      <c r="B10372" t="s">
        <v>8577</v>
      </c>
      <c r="C10372" t="s">
        <v>5049</v>
      </c>
      <c r="E10372">
        <v>101100</v>
      </c>
      <c r="F10372">
        <v>5.3124999999999999E-2</v>
      </c>
      <c r="G10372">
        <v>0</v>
      </c>
    </row>
    <row r="10373" spans="1:7" x14ac:dyDescent="0.25">
      <c r="A10373">
        <v>48730</v>
      </c>
      <c r="B10373" t="s">
        <v>4740</v>
      </c>
      <c r="C10373" t="s">
        <v>4633</v>
      </c>
      <c r="E10373">
        <v>94300</v>
      </c>
      <c r="F10373">
        <v>1.94594594594595E-2</v>
      </c>
      <c r="G10373">
        <v>105.5</v>
      </c>
    </row>
    <row r="10374" spans="1:7" x14ac:dyDescent="0.25">
      <c r="A10374">
        <v>30173</v>
      </c>
      <c r="B10374" t="s">
        <v>1467</v>
      </c>
      <c r="C10374" t="s">
        <v>2990</v>
      </c>
      <c r="D10374" t="s">
        <v>1416</v>
      </c>
      <c r="E10374">
        <v>135000</v>
      </c>
      <c r="F10374">
        <v>-4.4247787610619503E-3</v>
      </c>
      <c r="G10374">
        <v>78</v>
      </c>
    </row>
    <row r="10375" spans="1:7" x14ac:dyDescent="0.25">
      <c r="A10375">
        <v>56367</v>
      </c>
      <c r="B10375" t="s">
        <v>8578</v>
      </c>
      <c r="C10375" t="s">
        <v>5260</v>
      </c>
      <c r="D10375" t="s">
        <v>8404</v>
      </c>
      <c r="E10375">
        <v>214000</v>
      </c>
      <c r="F10375">
        <v>4.2377009254749097E-2</v>
      </c>
      <c r="G10375">
        <v>0</v>
      </c>
    </row>
    <row r="10376" spans="1:7" x14ac:dyDescent="0.25">
      <c r="A10376">
        <v>53578</v>
      </c>
      <c r="B10376" t="s">
        <v>5131</v>
      </c>
      <c r="C10376" t="s">
        <v>5049</v>
      </c>
      <c r="D10376" t="s">
        <v>5139</v>
      </c>
      <c r="E10376">
        <v>255900</v>
      </c>
      <c r="F10376">
        <v>4.4063647490820097E-2</v>
      </c>
      <c r="G10376">
        <v>85</v>
      </c>
    </row>
    <row r="10377" spans="1:7" x14ac:dyDescent="0.25">
      <c r="A10377">
        <v>36611</v>
      </c>
      <c r="B10377" t="s">
        <v>3680</v>
      </c>
      <c r="C10377" t="s">
        <v>3568</v>
      </c>
      <c r="D10377" t="s">
        <v>3679</v>
      </c>
      <c r="E10377">
        <v>48600</v>
      </c>
      <c r="F10377">
        <v>-6.71785028790787E-2</v>
      </c>
      <c r="G10377">
        <v>91</v>
      </c>
    </row>
    <row r="10378" spans="1:7" x14ac:dyDescent="0.25">
      <c r="A10378">
        <v>93427</v>
      </c>
      <c r="B10378" t="s">
        <v>7102</v>
      </c>
      <c r="C10378" t="s">
        <v>99</v>
      </c>
      <c r="D10378" t="s">
        <v>8352</v>
      </c>
      <c r="E10378">
        <v>578000</v>
      </c>
      <c r="F10378">
        <v>3.4722222222222199E-3</v>
      </c>
      <c r="G10378">
        <v>74</v>
      </c>
    </row>
    <row r="10379" spans="1:7" x14ac:dyDescent="0.25">
      <c r="A10379">
        <v>27043</v>
      </c>
      <c r="B10379" t="s">
        <v>2576</v>
      </c>
      <c r="C10379" t="s">
        <v>2564</v>
      </c>
      <c r="D10379" t="s">
        <v>2574</v>
      </c>
      <c r="E10379">
        <v>171300</v>
      </c>
      <c r="F10379">
        <v>0.13594164456233401</v>
      </c>
      <c r="G10379">
        <v>83</v>
      </c>
    </row>
    <row r="10380" spans="1:7" x14ac:dyDescent="0.25">
      <c r="A10380">
        <v>15478</v>
      </c>
      <c r="B10380" t="s">
        <v>1615</v>
      </c>
      <c r="C10380" t="s">
        <v>1538</v>
      </c>
      <c r="D10380" t="s">
        <v>1587</v>
      </c>
      <c r="E10380">
        <v>115200</v>
      </c>
      <c r="F10380">
        <v>0.12062256809338499</v>
      </c>
      <c r="G10380">
        <v>109.5</v>
      </c>
    </row>
    <row r="10381" spans="1:7" x14ac:dyDescent="0.25">
      <c r="A10381">
        <v>23487</v>
      </c>
      <c r="B10381" t="s">
        <v>163</v>
      </c>
      <c r="C10381" t="s">
        <v>2066</v>
      </c>
      <c r="D10381" t="s">
        <v>8266</v>
      </c>
      <c r="E10381">
        <v>225600</v>
      </c>
      <c r="F10381">
        <v>6.1147695202257803E-2</v>
      </c>
      <c r="G10381">
        <v>82</v>
      </c>
    </row>
    <row r="10382" spans="1:7" x14ac:dyDescent="0.25">
      <c r="A10382">
        <v>74047</v>
      </c>
      <c r="B10382" t="s">
        <v>6336</v>
      </c>
      <c r="C10382" t="s">
        <v>6269</v>
      </c>
      <c r="D10382" t="s">
        <v>6347</v>
      </c>
      <c r="E10382">
        <v>141100</v>
      </c>
      <c r="F10382">
        <v>-2.8268551236749098E-3</v>
      </c>
      <c r="G10382">
        <v>75</v>
      </c>
    </row>
    <row r="10383" spans="1:7" x14ac:dyDescent="0.25">
      <c r="A10383">
        <v>6279</v>
      </c>
      <c r="B10383" t="s">
        <v>696</v>
      </c>
      <c r="C10383" t="s">
        <v>678</v>
      </c>
      <c r="D10383" t="s">
        <v>8276</v>
      </c>
      <c r="E10383">
        <v>219600</v>
      </c>
      <c r="F10383">
        <v>3.5360678925035402E-2</v>
      </c>
      <c r="G10383">
        <v>85</v>
      </c>
    </row>
    <row r="10384" spans="1:7" x14ac:dyDescent="0.25">
      <c r="A10384">
        <v>16933</v>
      </c>
      <c r="B10384" t="s">
        <v>157</v>
      </c>
      <c r="C10384" t="s">
        <v>1538</v>
      </c>
      <c r="E10384">
        <v>161100</v>
      </c>
      <c r="F10384">
        <v>4.9511400651465802E-2</v>
      </c>
      <c r="G10384">
        <v>83.5</v>
      </c>
    </row>
    <row r="10385" spans="1:7" x14ac:dyDescent="0.25">
      <c r="A10385">
        <v>78226</v>
      </c>
      <c r="B10385" t="s">
        <v>3440</v>
      </c>
      <c r="C10385" t="s">
        <v>6396</v>
      </c>
      <c r="D10385" t="s">
        <v>8257</v>
      </c>
      <c r="E10385">
        <v>103700</v>
      </c>
      <c r="F10385">
        <v>0.133333333333333</v>
      </c>
      <c r="G10385">
        <v>0</v>
      </c>
    </row>
    <row r="10386" spans="1:7" x14ac:dyDescent="0.25">
      <c r="A10386">
        <v>18655</v>
      </c>
      <c r="B10386" t="s">
        <v>637</v>
      </c>
      <c r="C10386" t="s">
        <v>1538</v>
      </c>
      <c r="D10386" t="s">
        <v>8358</v>
      </c>
      <c r="E10386">
        <v>124100</v>
      </c>
      <c r="F10386">
        <v>3.15876974231089E-2</v>
      </c>
      <c r="G10386">
        <v>98</v>
      </c>
    </row>
    <row r="10387" spans="1:7" x14ac:dyDescent="0.25">
      <c r="A10387">
        <v>98596</v>
      </c>
      <c r="B10387" t="s">
        <v>7626</v>
      </c>
      <c r="C10387" t="s">
        <v>7521</v>
      </c>
      <c r="D10387" t="s">
        <v>5921</v>
      </c>
      <c r="E10387">
        <v>259600</v>
      </c>
      <c r="F10387">
        <v>0.103741496598639</v>
      </c>
      <c r="G10387">
        <v>98</v>
      </c>
    </row>
    <row r="10388" spans="1:7" x14ac:dyDescent="0.25">
      <c r="A10388">
        <v>62230</v>
      </c>
      <c r="B10388" t="s">
        <v>5774</v>
      </c>
      <c r="C10388" t="s">
        <v>5519</v>
      </c>
      <c r="D10388" t="s">
        <v>8263</v>
      </c>
      <c r="E10388">
        <v>145600</v>
      </c>
      <c r="F10388">
        <v>5.8139534883720902E-2</v>
      </c>
      <c r="G10388">
        <v>84</v>
      </c>
    </row>
    <row r="10389" spans="1:7" x14ac:dyDescent="0.25">
      <c r="A10389">
        <v>75709</v>
      </c>
      <c r="B10389" t="s">
        <v>6441</v>
      </c>
      <c r="C10389" t="s">
        <v>6396</v>
      </c>
      <c r="D10389" t="s">
        <v>6441</v>
      </c>
      <c r="E10389">
        <v>158400</v>
      </c>
      <c r="F10389">
        <v>6.35324015247776E-3</v>
      </c>
      <c r="G10389">
        <v>75</v>
      </c>
    </row>
    <row r="10390" spans="1:7" x14ac:dyDescent="0.25">
      <c r="A10390">
        <v>85361</v>
      </c>
      <c r="B10390" t="s">
        <v>6766</v>
      </c>
      <c r="C10390" t="s">
        <v>6743</v>
      </c>
      <c r="D10390" t="s">
        <v>8264</v>
      </c>
      <c r="E10390">
        <v>327600</v>
      </c>
      <c r="F10390">
        <v>3.9669946048873403E-2</v>
      </c>
      <c r="G10390">
        <v>61</v>
      </c>
    </row>
    <row r="10391" spans="1:7" x14ac:dyDescent="0.25">
      <c r="A10391">
        <v>27521</v>
      </c>
      <c r="B10391" t="s">
        <v>2633</v>
      </c>
      <c r="C10391" t="s">
        <v>2564</v>
      </c>
      <c r="D10391" t="s">
        <v>2737</v>
      </c>
      <c r="E10391">
        <v>130900</v>
      </c>
      <c r="F10391">
        <v>5.3097345132743397E-2</v>
      </c>
      <c r="G10391">
        <v>75</v>
      </c>
    </row>
    <row r="10392" spans="1:7" x14ac:dyDescent="0.25">
      <c r="A10392">
        <v>38680</v>
      </c>
      <c r="B10392" t="s">
        <v>2494</v>
      </c>
      <c r="C10392" t="s">
        <v>3932</v>
      </c>
      <c r="D10392" t="s">
        <v>3852</v>
      </c>
      <c r="E10392">
        <v>167900</v>
      </c>
      <c r="F10392">
        <v>3.9628482972136198E-2</v>
      </c>
      <c r="G10392">
        <v>61</v>
      </c>
    </row>
    <row r="10393" spans="1:7" x14ac:dyDescent="0.25">
      <c r="A10393">
        <v>55719</v>
      </c>
      <c r="B10393" t="s">
        <v>5356</v>
      </c>
      <c r="C10393" t="s">
        <v>5260</v>
      </c>
      <c r="D10393" t="s">
        <v>3011</v>
      </c>
      <c r="E10393">
        <v>67000</v>
      </c>
      <c r="F10393">
        <v>9.1205211726384405E-2</v>
      </c>
      <c r="G10393">
        <v>78</v>
      </c>
    </row>
    <row r="10394" spans="1:7" x14ac:dyDescent="0.25">
      <c r="A10394">
        <v>46565</v>
      </c>
      <c r="B10394" t="s">
        <v>4486</v>
      </c>
      <c r="C10394" t="s">
        <v>4413</v>
      </c>
      <c r="E10394">
        <v>196100</v>
      </c>
      <c r="F10394">
        <v>8.04407713498623E-2</v>
      </c>
      <c r="G10394">
        <v>0</v>
      </c>
    </row>
    <row r="10395" spans="1:7" x14ac:dyDescent="0.25">
      <c r="A10395">
        <v>65548</v>
      </c>
      <c r="B10395" t="s">
        <v>5933</v>
      </c>
      <c r="C10395" t="s">
        <v>5817</v>
      </c>
      <c r="D10395" t="s">
        <v>5954</v>
      </c>
      <c r="E10395">
        <v>108900</v>
      </c>
      <c r="F10395">
        <v>5.5232558139534899E-2</v>
      </c>
      <c r="G10395">
        <v>101.5</v>
      </c>
    </row>
    <row r="10396" spans="1:7" x14ac:dyDescent="0.25">
      <c r="A10396">
        <v>24441</v>
      </c>
      <c r="B10396" t="s">
        <v>2488</v>
      </c>
      <c r="C10396" t="s">
        <v>2066</v>
      </c>
      <c r="D10396" t="s">
        <v>2363</v>
      </c>
      <c r="E10396">
        <v>180000</v>
      </c>
      <c r="F10396">
        <v>3.6866359447004601E-2</v>
      </c>
      <c r="G10396">
        <v>81</v>
      </c>
    </row>
    <row r="10397" spans="1:7" x14ac:dyDescent="0.25">
      <c r="A10397">
        <v>64158</v>
      </c>
      <c r="B10397" t="s">
        <v>5890</v>
      </c>
      <c r="C10397" t="s">
        <v>5817</v>
      </c>
      <c r="D10397" t="s">
        <v>5890</v>
      </c>
      <c r="E10397">
        <v>258200</v>
      </c>
      <c r="F10397">
        <v>2.05533596837945E-2</v>
      </c>
      <c r="G10397">
        <v>60</v>
      </c>
    </row>
    <row r="10398" spans="1:7" x14ac:dyDescent="0.25">
      <c r="A10398">
        <v>73165</v>
      </c>
      <c r="B10398" t="s">
        <v>6295</v>
      </c>
      <c r="C10398" t="s">
        <v>6269</v>
      </c>
      <c r="D10398" t="s">
        <v>6295</v>
      </c>
      <c r="E10398">
        <v>239000</v>
      </c>
      <c r="F10398">
        <v>6.6012488849241796E-2</v>
      </c>
      <c r="G10398">
        <v>70</v>
      </c>
    </row>
    <row r="10399" spans="1:7" x14ac:dyDescent="0.25">
      <c r="A10399">
        <v>18661</v>
      </c>
      <c r="B10399" t="s">
        <v>1930</v>
      </c>
      <c r="C10399" t="s">
        <v>1538</v>
      </c>
      <c r="D10399" t="s">
        <v>8358</v>
      </c>
      <c r="E10399">
        <v>122600</v>
      </c>
      <c r="F10399">
        <v>7.35551663747811E-2</v>
      </c>
      <c r="G10399">
        <v>98</v>
      </c>
    </row>
    <row r="10400" spans="1:7" x14ac:dyDescent="0.25">
      <c r="A10400">
        <v>49055</v>
      </c>
      <c r="B10400" t="s">
        <v>4786</v>
      </c>
      <c r="C10400" t="s">
        <v>4633</v>
      </c>
      <c r="D10400" t="s">
        <v>8339</v>
      </c>
      <c r="E10400">
        <v>138200</v>
      </c>
      <c r="F10400">
        <v>0.120843471208435</v>
      </c>
      <c r="G10400">
        <v>76</v>
      </c>
    </row>
    <row r="10401" spans="1:7" x14ac:dyDescent="0.25">
      <c r="A10401">
        <v>97227</v>
      </c>
      <c r="B10401" t="s">
        <v>607</v>
      </c>
      <c r="C10401" t="s">
        <v>7409</v>
      </c>
      <c r="D10401" t="s">
        <v>8281</v>
      </c>
      <c r="E10401">
        <v>494900</v>
      </c>
      <c r="F10401">
        <v>-2.5211739216072501E-2</v>
      </c>
      <c r="G10401">
        <v>62</v>
      </c>
    </row>
    <row r="10402" spans="1:7" x14ac:dyDescent="0.25">
      <c r="A10402">
        <v>95220</v>
      </c>
      <c r="B10402" t="s">
        <v>7242</v>
      </c>
      <c r="C10402" t="s">
        <v>99</v>
      </c>
      <c r="D10402" t="s">
        <v>8351</v>
      </c>
      <c r="E10402">
        <v>567200</v>
      </c>
      <c r="F10402">
        <v>1.1953612845673501E-2</v>
      </c>
      <c r="G10402">
        <v>58</v>
      </c>
    </row>
    <row r="10403" spans="1:7" x14ac:dyDescent="0.25">
      <c r="A10403">
        <v>28572</v>
      </c>
      <c r="B10403" t="s">
        <v>2802</v>
      </c>
      <c r="C10403" t="s">
        <v>2564</v>
      </c>
      <c r="E10403">
        <v>89500</v>
      </c>
      <c r="F10403">
        <v>7.8313253012048195E-2</v>
      </c>
      <c r="G10403">
        <v>129.5</v>
      </c>
    </row>
    <row r="10404" spans="1:7" x14ac:dyDescent="0.25">
      <c r="A10404">
        <v>41016</v>
      </c>
      <c r="B10404" t="s">
        <v>129</v>
      </c>
      <c r="C10404" t="s">
        <v>4016</v>
      </c>
      <c r="D10404" t="s">
        <v>4333</v>
      </c>
      <c r="E10404">
        <v>103300</v>
      </c>
      <c r="F10404">
        <v>3.1968031968032003E-2</v>
      </c>
      <c r="G10404">
        <v>65</v>
      </c>
    </row>
    <row r="10405" spans="1:7" x14ac:dyDescent="0.25">
      <c r="A10405">
        <v>78119</v>
      </c>
      <c r="B10405" t="s">
        <v>8579</v>
      </c>
      <c r="C10405" t="s">
        <v>6396</v>
      </c>
      <c r="E10405">
        <v>80500</v>
      </c>
      <c r="F10405">
        <v>-4.5077105575326203E-2</v>
      </c>
      <c r="G10405">
        <v>0</v>
      </c>
    </row>
    <row r="10406" spans="1:7" x14ac:dyDescent="0.25">
      <c r="A10406">
        <v>93022</v>
      </c>
      <c r="B10406" t="s">
        <v>7060</v>
      </c>
      <c r="C10406" t="s">
        <v>99</v>
      </c>
      <c r="D10406" t="s">
        <v>8296</v>
      </c>
      <c r="E10406">
        <v>590000</v>
      </c>
      <c r="F10406">
        <v>3.6724652960815299E-2</v>
      </c>
      <c r="G10406">
        <v>65</v>
      </c>
    </row>
    <row r="10407" spans="1:7" x14ac:dyDescent="0.25">
      <c r="A10407">
        <v>3868</v>
      </c>
      <c r="B10407" t="s">
        <v>403</v>
      </c>
      <c r="C10407" t="s">
        <v>444</v>
      </c>
      <c r="D10407" t="s">
        <v>8271</v>
      </c>
      <c r="E10407">
        <v>179100</v>
      </c>
      <c r="F10407">
        <v>0.13570069752694999</v>
      </c>
      <c r="G10407">
        <v>65</v>
      </c>
    </row>
    <row r="10408" spans="1:7" x14ac:dyDescent="0.25">
      <c r="A10408">
        <v>22851</v>
      </c>
      <c r="B10408" t="s">
        <v>2724</v>
      </c>
      <c r="C10408" t="s">
        <v>2066</v>
      </c>
      <c r="E10408">
        <v>144900</v>
      </c>
      <c r="F10408">
        <v>2.7659574468085101E-2</v>
      </c>
      <c r="G10408">
        <v>96.5</v>
      </c>
    </row>
    <row r="10409" spans="1:7" x14ac:dyDescent="0.25">
      <c r="A10409">
        <v>3848</v>
      </c>
      <c r="B10409" t="s">
        <v>345</v>
      </c>
      <c r="C10409" t="s">
        <v>444</v>
      </c>
      <c r="D10409" t="s">
        <v>8271</v>
      </c>
      <c r="E10409">
        <v>329200</v>
      </c>
      <c r="F10409">
        <v>6.3994828700711007E-2</v>
      </c>
      <c r="G10409">
        <v>69</v>
      </c>
    </row>
    <row r="10410" spans="1:7" x14ac:dyDescent="0.25">
      <c r="A10410">
        <v>46795</v>
      </c>
      <c r="B10410" t="s">
        <v>4515</v>
      </c>
      <c r="C10410" t="s">
        <v>4413</v>
      </c>
      <c r="E10410">
        <v>203100</v>
      </c>
      <c r="F10410">
        <v>9.5469255663430397E-2</v>
      </c>
      <c r="G10410">
        <v>0</v>
      </c>
    </row>
    <row r="10411" spans="1:7" x14ac:dyDescent="0.25">
      <c r="A10411">
        <v>30560</v>
      </c>
      <c r="B10411" t="s">
        <v>3104</v>
      </c>
      <c r="C10411" t="s">
        <v>2990</v>
      </c>
      <c r="E10411">
        <v>221900</v>
      </c>
      <c r="F10411">
        <v>0.117321248741188</v>
      </c>
      <c r="G10411">
        <v>99</v>
      </c>
    </row>
    <row r="10412" spans="1:7" x14ac:dyDescent="0.25">
      <c r="A10412">
        <v>49082</v>
      </c>
      <c r="B10412" t="s">
        <v>325</v>
      </c>
      <c r="C10412" t="s">
        <v>4633</v>
      </c>
      <c r="D10412" t="s">
        <v>4397</v>
      </c>
      <c r="E10412">
        <v>113200</v>
      </c>
      <c r="F10412">
        <v>0.10871694417238</v>
      </c>
      <c r="G10412">
        <v>108</v>
      </c>
    </row>
    <row r="10413" spans="1:7" x14ac:dyDescent="0.25">
      <c r="A10413">
        <v>28394</v>
      </c>
      <c r="B10413" t="s">
        <v>2760</v>
      </c>
      <c r="C10413" t="s">
        <v>2564</v>
      </c>
      <c r="D10413" t="s">
        <v>8436</v>
      </c>
      <c r="E10413">
        <v>162000</v>
      </c>
      <c r="F10413">
        <v>-4.98533724340176E-2</v>
      </c>
      <c r="G10413">
        <v>104.5</v>
      </c>
    </row>
    <row r="10414" spans="1:7" x14ac:dyDescent="0.25">
      <c r="A10414">
        <v>83544</v>
      </c>
      <c r="B10414" t="s">
        <v>6664</v>
      </c>
      <c r="C10414" t="s">
        <v>6625</v>
      </c>
      <c r="E10414">
        <v>182000</v>
      </c>
      <c r="F10414">
        <v>5.08083140877598E-2</v>
      </c>
      <c r="G10414">
        <v>0</v>
      </c>
    </row>
    <row r="10415" spans="1:7" x14ac:dyDescent="0.25">
      <c r="A10415">
        <v>99141</v>
      </c>
      <c r="B10415" t="s">
        <v>8580</v>
      </c>
      <c r="C10415" t="s">
        <v>7521</v>
      </c>
      <c r="D10415" t="s">
        <v>8306</v>
      </c>
      <c r="E10415">
        <v>183600</v>
      </c>
      <c r="F10415">
        <v>0.13123844731977799</v>
      </c>
      <c r="G10415">
        <v>0</v>
      </c>
    </row>
    <row r="10416" spans="1:7" x14ac:dyDescent="0.25">
      <c r="A10416">
        <v>7068</v>
      </c>
      <c r="B10416" t="s">
        <v>769</v>
      </c>
      <c r="C10416" t="s">
        <v>733</v>
      </c>
      <c r="D10416" t="s">
        <v>8250</v>
      </c>
      <c r="E10416">
        <v>534600</v>
      </c>
      <c r="F10416">
        <v>-1.47438260228529E-2</v>
      </c>
      <c r="G10416">
        <v>94</v>
      </c>
    </row>
    <row r="10417" spans="1:7" x14ac:dyDescent="0.25">
      <c r="A10417">
        <v>92661</v>
      </c>
      <c r="B10417" t="s">
        <v>7029</v>
      </c>
      <c r="C10417" t="s">
        <v>99</v>
      </c>
      <c r="D10417" t="s">
        <v>8256</v>
      </c>
      <c r="E10417">
        <v>2710900</v>
      </c>
      <c r="F10417">
        <v>-5.9139971540624003E-2</v>
      </c>
      <c r="G10417">
        <v>104</v>
      </c>
    </row>
    <row r="10418" spans="1:7" x14ac:dyDescent="0.25">
      <c r="A10418">
        <v>97525</v>
      </c>
      <c r="B10418" t="s">
        <v>2697</v>
      </c>
      <c r="C10418" t="s">
        <v>7409</v>
      </c>
      <c r="D10418" t="s">
        <v>324</v>
      </c>
      <c r="E10418">
        <v>300800</v>
      </c>
      <c r="F10418">
        <v>7.3902177793645094E-2</v>
      </c>
      <c r="G10418">
        <v>70</v>
      </c>
    </row>
    <row r="10419" spans="1:7" x14ac:dyDescent="0.25">
      <c r="A10419">
        <v>3254</v>
      </c>
      <c r="B10419" t="s">
        <v>485</v>
      </c>
      <c r="C10419" t="s">
        <v>444</v>
      </c>
      <c r="E10419">
        <v>408000</v>
      </c>
      <c r="F10419">
        <v>6.0566675331427101E-2</v>
      </c>
      <c r="G10419">
        <v>80</v>
      </c>
    </row>
    <row r="10420" spans="1:7" x14ac:dyDescent="0.25">
      <c r="A10420">
        <v>7513</v>
      </c>
      <c r="B10420" t="s">
        <v>824</v>
      </c>
      <c r="C10420" t="s">
        <v>733</v>
      </c>
      <c r="D10420" t="s">
        <v>8250</v>
      </c>
      <c r="E10420">
        <v>313800</v>
      </c>
      <c r="F10420">
        <v>0.14609203798393</v>
      </c>
      <c r="G10420">
        <v>146</v>
      </c>
    </row>
    <row r="10421" spans="1:7" x14ac:dyDescent="0.25">
      <c r="A10421">
        <v>18810</v>
      </c>
      <c r="B10421" t="s">
        <v>1238</v>
      </c>
      <c r="C10421" t="s">
        <v>1538</v>
      </c>
      <c r="D10421" t="s">
        <v>1933</v>
      </c>
      <c r="E10421">
        <v>133900</v>
      </c>
      <c r="F10421">
        <v>8.9503661513425606E-2</v>
      </c>
      <c r="G10421">
        <v>115</v>
      </c>
    </row>
    <row r="10422" spans="1:7" x14ac:dyDescent="0.25">
      <c r="A10422">
        <v>78025</v>
      </c>
      <c r="B10422" t="s">
        <v>8581</v>
      </c>
      <c r="C10422" t="s">
        <v>6396</v>
      </c>
      <c r="D10422" t="s">
        <v>8357</v>
      </c>
      <c r="E10422">
        <v>193300</v>
      </c>
      <c r="F10422">
        <v>9.7671777399205004E-2</v>
      </c>
      <c r="G10422">
        <v>0</v>
      </c>
    </row>
    <row r="10423" spans="1:7" x14ac:dyDescent="0.25">
      <c r="A10423">
        <v>21120</v>
      </c>
      <c r="B10423" t="s">
        <v>2204</v>
      </c>
      <c r="C10423" t="s">
        <v>101</v>
      </c>
      <c r="D10423" t="s">
        <v>8267</v>
      </c>
      <c r="E10423">
        <v>444200</v>
      </c>
      <c r="F10423">
        <v>-2.88587669435942E-2</v>
      </c>
      <c r="G10423">
        <v>88</v>
      </c>
    </row>
    <row r="10424" spans="1:7" x14ac:dyDescent="0.25">
      <c r="A10424">
        <v>29431</v>
      </c>
      <c r="B10424" t="s">
        <v>2920</v>
      </c>
      <c r="C10424" t="s">
        <v>2868</v>
      </c>
      <c r="D10424" t="s">
        <v>8301</v>
      </c>
      <c r="E10424">
        <v>192400</v>
      </c>
      <c r="F10424">
        <v>0.150717703349282</v>
      </c>
      <c r="G10424">
        <v>77</v>
      </c>
    </row>
    <row r="10425" spans="1:7" x14ac:dyDescent="0.25">
      <c r="A10425">
        <v>5491</v>
      </c>
      <c r="B10425" t="s">
        <v>656</v>
      </c>
      <c r="C10425" t="s">
        <v>641</v>
      </c>
      <c r="E10425">
        <v>223400</v>
      </c>
      <c r="F10425">
        <v>-6.2277580071174402E-3</v>
      </c>
      <c r="G10425">
        <v>97.5</v>
      </c>
    </row>
    <row r="10426" spans="1:7" x14ac:dyDescent="0.25">
      <c r="A10426">
        <v>28458</v>
      </c>
      <c r="B10426" t="s">
        <v>2775</v>
      </c>
      <c r="C10426" t="s">
        <v>2564</v>
      </c>
      <c r="E10426">
        <v>75100</v>
      </c>
      <c r="F10426">
        <v>4.0106951871657802E-3</v>
      </c>
      <c r="G10426">
        <v>129.5</v>
      </c>
    </row>
    <row r="10427" spans="1:7" x14ac:dyDescent="0.25">
      <c r="A10427">
        <v>43465</v>
      </c>
      <c r="B10427" t="s">
        <v>4139</v>
      </c>
      <c r="C10427" t="s">
        <v>4080</v>
      </c>
      <c r="D10427" t="s">
        <v>4160</v>
      </c>
      <c r="E10427">
        <v>118200</v>
      </c>
      <c r="F10427">
        <v>4.2480883602378904E-3</v>
      </c>
      <c r="G10427">
        <v>72</v>
      </c>
    </row>
    <row r="10428" spans="1:7" x14ac:dyDescent="0.25">
      <c r="A10428">
        <v>59847</v>
      </c>
      <c r="B10428" t="s">
        <v>5510</v>
      </c>
      <c r="C10428" t="s">
        <v>5488</v>
      </c>
      <c r="D10428" t="s">
        <v>5507</v>
      </c>
      <c r="E10428">
        <v>301200</v>
      </c>
      <c r="F10428">
        <v>3.46959807626245E-2</v>
      </c>
      <c r="G10428">
        <v>63</v>
      </c>
    </row>
    <row r="10429" spans="1:7" x14ac:dyDescent="0.25">
      <c r="A10429">
        <v>46777</v>
      </c>
      <c r="B10429" t="s">
        <v>4512</v>
      </c>
      <c r="C10429" t="s">
        <v>4413</v>
      </c>
      <c r="D10429" t="s">
        <v>4517</v>
      </c>
      <c r="E10429">
        <v>148300</v>
      </c>
      <c r="F10429">
        <v>7.9330422125181904E-2</v>
      </c>
      <c r="G10429">
        <v>69</v>
      </c>
    </row>
    <row r="10430" spans="1:7" x14ac:dyDescent="0.25">
      <c r="A10430">
        <v>46120</v>
      </c>
      <c r="B10430" t="s">
        <v>2448</v>
      </c>
      <c r="C10430" t="s">
        <v>4413</v>
      </c>
      <c r="D10430" t="s">
        <v>8292</v>
      </c>
      <c r="E10430">
        <v>143200</v>
      </c>
      <c r="F10430">
        <v>0.11962470680218899</v>
      </c>
      <c r="G10430">
        <v>73</v>
      </c>
    </row>
    <row r="10431" spans="1:7" x14ac:dyDescent="0.25">
      <c r="A10431">
        <v>96145</v>
      </c>
      <c r="B10431" t="s">
        <v>7365</v>
      </c>
      <c r="C10431" t="s">
        <v>99</v>
      </c>
      <c r="D10431" t="s">
        <v>8273</v>
      </c>
      <c r="E10431">
        <v>764300</v>
      </c>
      <c r="F10431">
        <v>5.9467701691156102E-2</v>
      </c>
      <c r="G10431">
        <v>85</v>
      </c>
    </row>
    <row r="10432" spans="1:7" x14ac:dyDescent="0.25">
      <c r="A10432">
        <v>63389</v>
      </c>
      <c r="B10432" t="s">
        <v>1659</v>
      </c>
      <c r="C10432" t="s">
        <v>5817</v>
      </c>
      <c r="D10432" t="s">
        <v>8263</v>
      </c>
      <c r="E10432">
        <v>164700</v>
      </c>
      <c r="F10432">
        <v>4.3065231158961402E-2</v>
      </c>
      <c r="G10432">
        <v>57</v>
      </c>
    </row>
    <row r="10433" spans="1:7" x14ac:dyDescent="0.25">
      <c r="A10433">
        <v>7465</v>
      </c>
      <c r="B10433" t="s">
        <v>821</v>
      </c>
      <c r="C10433" t="s">
        <v>733</v>
      </c>
      <c r="D10433" t="s">
        <v>8250</v>
      </c>
      <c r="E10433">
        <v>335700</v>
      </c>
      <c r="F10433">
        <v>5.9612518628912104E-4</v>
      </c>
      <c r="G10433">
        <v>118</v>
      </c>
    </row>
    <row r="10434" spans="1:7" x14ac:dyDescent="0.25">
      <c r="A10434">
        <v>63863</v>
      </c>
      <c r="B10434" t="s">
        <v>319</v>
      </c>
      <c r="C10434" t="s">
        <v>5817</v>
      </c>
      <c r="D10434" t="s">
        <v>8582</v>
      </c>
      <c r="E10434">
        <v>65600</v>
      </c>
      <c r="F10434">
        <v>9.5158597662771294E-2</v>
      </c>
      <c r="G10434">
        <v>0</v>
      </c>
    </row>
    <row r="10435" spans="1:7" x14ac:dyDescent="0.25">
      <c r="A10435">
        <v>45171</v>
      </c>
      <c r="B10435" t="s">
        <v>1447</v>
      </c>
      <c r="C10435" t="s">
        <v>4080</v>
      </c>
      <c r="D10435" t="s">
        <v>4333</v>
      </c>
      <c r="E10435">
        <v>141100</v>
      </c>
      <c r="F10435">
        <v>9.2951200619674698E-2</v>
      </c>
      <c r="G10435">
        <v>84.5</v>
      </c>
    </row>
    <row r="10436" spans="1:7" x14ac:dyDescent="0.25">
      <c r="A10436">
        <v>78575</v>
      </c>
      <c r="B10436" t="s">
        <v>8583</v>
      </c>
      <c r="C10436" t="s">
        <v>6396</v>
      </c>
      <c r="D10436" t="s">
        <v>8269</v>
      </c>
      <c r="E10436">
        <v>163800</v>
      </c>
      <c r="F10436">
        <v>1.1735639283508299E-2</v>
      </c>
      <c r="G10436">
        <v>0</v>
      </c>
    </row>
    <row r="10437" spans="1:7" x14ac:dyDescent="0.25">
      <c r="A10437">
        <v>37082</v>
      </c>
      <c r="B10437" t="s">
        <v>3720</v>
      </c>
      <c r="C10437" t="s">
        <v>3692</v>
      </c>
      <c r="D10437" t="s">
        <v>8255</v>
      </c>
      <c r="E10437">
        <v>261800</v>
      </c>
      <c r="F10437">
        <v>0.114042553191489</v>
      </c>
      <c r="G10437">
        <v>61.5</v>
      </c>
    </row>
    <row r="10438" spans="1:7" x14ac:dyDescent="0.25">
      <c r="A10438">
        <v>51632</v>
      </c>
      <c r="B10438" t="s">
        <v>5007</v>
      </c>
      <c r="C10438" t="s">
        <v>4942</v>
      </c>
      <c r="E10438">
        <v>99200</v>
      </c>
      <c r="F10438">
        <v>1.63934426229508E-2</v>
      </c>
      <c r="G10438">
        <v>0</v>
      </c>
    </row>
    <row r="10439" spans="1:7" x14ac:dyDescent="0.25">
      <c r="A10439">
        <v>38225</v>
      </c>
      <c r="B10439" t="s">
        <v>3872</v>
      </c>
      <c r="C10439" t="s">
        <v>3692</v>
      </c>
      <c r="D10439" t="s">
        <v>3101</v>
      </c>
      <c r="E10439">
        <v>72800</v>
      </c>
      <c r="F10439">
        <v>0.20330578512396699</v>
      </c>
      <c r="G10439">
        <v>0</v>
      </c>
    </row>
    <row r="10440" spans="1:7" x14ac:dyDescent="0.25">
      <c r="A10440">
        <v>72727</v>
      </c>
      <c r="B10440" t="s">
        <v>6254</v>
      </c>
      <c r="C10440" t="s">
        <v>6206</v>
      </c>
      <c r="D10440" t="s">
        <v>8340</v>
      </c>
      <c r="E10440">
        <v>141000</v>
      </c>
      <c r="F10440">
        <v>3.9056742815033199E-2</v>
      </c>
      <c r="G10440">
        <v>65</v>
      </c>
    </row>
    <row r="10441" spans="1:7" x14ac:dyDescent="0.25">
      <c r="A10441">
        <v>2830</v>
      </c>
      <c r="B10441" t="s">
        <v>420</v>
      </c>
      <c r="C10441" t="s">
        <v>408</v>
      </c>
      <c r="D10441" t="s">
        <v>8324</v>
      </c>
      <c r="E10441">
        <v>271800</v>
      </c>
      <c r="F10441">
        <v>3.8593809705769998E-2</v>
      </c>
      <c r="G10441">
        <v>76</v>
      </c>
    </row>
    <row r="10442" spans="1:7" x14ac:dyDescent="0.25">
      <c r="A10442">
        <v>54002</v>
      </c>
      <c r="B10442" t="s">
        <v>1143</v>
      </c>
      <c r="C10442" t="s">
        <v>5049</v>
      </c>
      <c r="D10442" t="s">
        <v>8314</v>
      </c>
      <c r="E10442">
        <v>206100</v>
      </c>
      <c r="F10442">
        <v>9.1053467443091604E-2</v>
      </c>
      <c r="G10442">
        <v>72</v>
      </c>
    </row>
    <row r="10443" spans="1:7" x14ac:dyDescent="0.25">
      <c r="A10443">
        <v>14487</v>
      </c>
      <c r="B10443" t="s">
        <v>1498</v>
      </c>
      <c r="C10443" t="s">
        <v>1075</v>
      </c>
      <c r="D10443" t="s">
        <v>403</v>
      </c>
      <c r="E10443">
        <v>161900</v>
      </c>
      <c r="F10443">
        <v>6.21504039776259E-3</v>
      </c>
      <c r="G10443">
        <v>75.5</v>
      </c>
    </row>
    <row r="10444" spans="1:7" x14ac:dyDescent="0.25">
      <c r="A10444">
        <v>3446</v>
      </c>
      <c r="B10444" t="s">
        <v>506</v>
      </c>
      <c r="C10444" t="s">
        <v>444</v>
      </c>
      <c r="D10444" t="s">
        <v>501</v>
      </c>
      <c r="E10444">
        <v>189900</v>
      </c>
      <c r="F10444">
        <v>5.4414214325374799E-2</v>
      </c>
      <c r="G10444">
        <v>78</v>
      </c>
    </row>
    <row r="10445" spans="1:7" x14ac:dyDescent="0.25">
      <c r="A10445">
        <v>22939</v>
      </c>
      <c r="B10445" t="s">
        <v>2381</v>
      </c>
      <c r="C10445" t="s">
        <v>2066</v>
      </c>
      <c r="D10445" t="s">
        <v>8368</v>
      </c>
      <c r="E10445">
        <v>262700</v>
      </c>
      <c r="F10445">
        <v>5.5868167202572303E-2</v>
      </c>
      <c r="G10445">
        <v>73</v>
      </c>
    </row>
    <row r="10446" spans="1:7" x14ac:dyDescent="0.25">
      <c r="A10446">
        <v>84004</v>
      </c>
      <c r="B10446" t="s">
        <v>6694</v>
      </c>
      <c r="C10446" t="s">
        <v>6693</v>
      </c>
      <c r="D10446" t="s">
        <v>8349</v>
      </c>
      <c r="E10446">
        <v>686500</v>
      </c>
      <c r="F10446">
        <v>7.4166797058363307E-2</v>
      </c>
      <c r="G10446">
        <v>50</v>
      </c>
    </row>
    <row r="10447" spans="1:7" x14ac:dyDescent="0.25">
      <c r="A10447">
        <v>46167</v>
      </c>
      <c r="B10447" t="s">
        <v>2603</v>
      </c>
      <c r="C10447" t="s">
        <v>4413</v>
      </c>
      <c r="D10447" t="s">
        <v>8292</v>
      </c>
      <c r="E10447">
        <v>230600</v>
      </c>
      <c r="F10447">
        <v>9.5486935866983397E-2</v>
      </c>
      <c r="G10447">
        <v>57</v>
      </c>
    </row>
    <row r="10448" spans="1:7" x14ac:dyDescent="0.25">
      <c r="A10448">
        <v>66616</v>
      </c>
      <c r="B10448" t="s">
        <v>4487</v>
      </c>
      <c r="C10448" t="s">
        <v>5958</v>
      </c>
      <c r="D10448" t="s">
        <v>4487</v>
      </c>
      <c r="E10448">
        <v>63500</v>
      </c>
      <c r="F10448">
        <v>4.9586776859504099E-2</v>
      </c>
      <c r="G10448">
        <v>57</v>
      </c>
    </row>
    <row r="10449" spans="1:7" x14ac:dyDescent="0.25">
      <c r="A10449">
        <v>79766</v>
      </c>
      <c r="B10449" t="s">
        <v>3435</v>
      </c>
      <c r="C10449" t="s">
        <v>6396</v>
      </c>
      <c r="D10449" t="s">
        <v>3435</v>
      </c>
      <c r="E10449">
        <v>210300</v>
      </c>
      <c r="F10449">
        <v>0.11269841269841301</v>
      </c>
      <c r="G10449">
        <v>0</v>
      </c>
    </row>
    <row r="10450" spans="1:7" x14ac:dyDescent="0.25">
      <c r="A10450">
        <v>45387</v>
      </c>
      <c r="B10450" t="s">
        <v>4373</v>
      </c>
      <c r="C10450" t="s">
        <v>4080</v>
      </c>
      <c r="D10450" t="s">
        <v>2183</v>
      </c>
      <c r="E10450">
        <v>224500</v>
      </c>
      <c r="F10450">
        <v>-3.5508211273857101E-3</v>
      </c>
      <c r="G10450">
        <v>62</v>
      </c>
    </row>
    <row r="10451" spans="1:7" x14ac:dyDescent="0.25">
      <c r="A10451">
        <v>85616</v>
      </c>
      <c r="B10451" t="s">
        <v>6781</v>
      </c>
      <c r="C10451" t="s">
        <v>6743</v>
      </c>
      <c r="D10451" t="s">
        <v>8374</v>
      </c>
      <c r="E10451">
        <v>112300</v>
      </c>
      <c r="F10451">
        <v>0.212742980561555</v>
      </c>
      <c r="G10451">
        <v>88</v>
      </c>
    </row>
    <row r="10452" spans="1:7" x14ac:dyDescent="0.25">
      <c r="A10452">
        <v>32466</v>
      </c>
      <c r="B10452" t="s">
        <v>4281</v>
      </c>
      <c r="C10452" t="s">
        <v>3212</v>
      </c>
      <c r="D10452" t="s">
        <v>3262</v>
      </c>
      <c r="E10452">
        <v>163900</v>
      </c>
      <c r="F10452">
        <v>1.23533045089561E-2</v>
      </c>
      <c r="G10452">
        <v>0</v>
      </c>
    </row>
    <row r="10453" spans="1:7" x14ac:dyDescent="0.25">
      <c r="A10453">
        <v>45345</v>
      </c>
      <c r="B10453" t="s">
        <v>4362</v>
      </c>
      <c r="C10453" t="s">
        <v>4080</v>
      </c>
      <c r="D10453" t="s">
        <v>2183</v>
      </c>
      <c r="E10453">
        <v>94600</v>
      </c>
      <c r="F10453">
        <v>0.12619047619047599</v>
      </c>
      <c r="G10453">
        <v>64</v>
      </c>
    </row>
    <row r="10454" spans="1:7" x14ac:dyDescent="0.25">
      <c r="A10454">
        <v>20833</v>
      </c>
      <c r="B10454" t="s">
        <v>2155</v>
      </c>
      <c r="C10454" t="s">
        <v>101</v>
      </c>
      <c r="D10454" t="s">
        <v>8259</v>
      </c>
      <c r="E10454">
        <v>551200</v>
      </c>
      <c r="F10454">
        <v>-4.3885516045099701E-2</v>
      </c>
      <c r="G10454">
        <v>83</v>
      </c>
    </row>
    <row r="10455" spans="1:7" x14ac:dyDescent="0.25">
      <c r="A10455">
        <v>29540</v>
      </c>
      <c r="B10455" t="s">
        <v>2181</v>
      </c>
      <c r="C10455" t="s">
        <v>2868</v>
      </c>
      <c r="D10455" t="s">
        <v>1013</v>
      </c>
      <c r="E10455">
        <v>64400</v>
      </c>
      <c r="F10455">
        <v>8.4175084175084194E-2</v>
      </c>
      <c r="G10455">
        <v>110.5</v>
      </c>
    </row>
    <row r="10456" spans="1:7" x14ac:dyDescent="0.25">
      <c r="A10456">
        <v>38363</v>
      </c>
      <c r="B10456" t="s">
        <v>7893</v>
      </c>
      <c r="C10456" t="s">
        <v>3692</v>
      </c>
      <c r="E10456">
        <v>73800</v>
      </c>
      <c r="F10456">
        <v>3.5063113604488098E-2</v>
      </c>
      <c r="G10456">
        <v>0</v>
      </c>
    </row>
    <row r="10457" spans="1:7" x14ac:dyDescent="0.25">
      <c r="A10457">
        <v>54216</v>
      </c>
      <c r="B10457" t="s">
        <v>5187</v>
      </c>
      <c r="C10457" t="s">
        <v>5049</v>
      </c>
      <c r="D10457" t="s">
        <v>5190</v>
      </c>
      <c r="E10457">
        <v>137800</v>
      </c>
      <c r="F10457">
        <v>8.6750788643533097E-2</v>
      </c>
      <c r="G10457">
        <v>66</v>
      </c>
    </row>
    <row r="10458" spans="1:7" x14ac:dyDescent="0.25">
      <c r="A10458">
        <v>12721</v>
      </c>
      <c r="B10458" t="s">
        <v>1324</v>
      </c>
      <c r="C10458" t="s">
        <v>1075</v>
      </c>
      <c r="E10458">
        <v>225800</v>
      </c>
      <c r="F10458">
        <v>7.8319006685768897E-2</v>
      </c>
      <c r="G10458">
        <v>148</v>
      </c>
    </row>
    <row r="10459" spans="1:7" x14ac:dyDescent="0.25">
      <c r="A10459">
        <v>36580</v>
      </c>
      <c r="B10459" t="s">
        <v>3676</v>
      </c>
      <c r="C10459" t="s">
        <v>3568</v>
      </c>
      <c r="D10459" t="s">
        <v>8394</v>
      </c>
      <c r="E10459">
        <v>160800</v>
      </c>
      <c r="F10459">
        <v>1.7721518987341801E-2</v>
      </c>
      <c r="G10459">
        <v>92</v>
      </c>
    </row>
    <row r="10460" spans="1:7" x14ac:dyDescent="0.25">
      <c r="A10460">
        <v>46391</v>
      </c>
      <c r="B10460" t="s">
        <v>969</v>
      </c>
      <c r="C10460" t="s">
        <v>4413</v>
      </c>
      <c r="D10460" t="s">
        <v>8344</v>
      </c>
      <c r="E10460">
        <v>219600</v>
      </c>
      <c r="F10460">
        <v>3.3411764705882398E-2</v>
      </c>
      <c r="G10460">
        <v>78</v>
      </c>
    </row>
    <row r="10461" spans="1:7" x14ac:dyDescent="0.25">
      <c r="A10461">
        <v>80808</v>
      </c>
      <c r="B10461" t="s">
        <v>6564</v>
      </c>
      <c r="C10461" t="s">
        <v>6509</v>
      </c>
      <c r="D10461" t="s">
        <v>6571</v>
      </c>
      <c r="E10461">
        <v>290500</v>
      </c>
      <c r="F10461">
        <v>5.8673469387755098E-2</v>
      </c>
      <c r="G10461">
        <v>52</v>
      </c>
    </row>
    <row r="10462" spans="1:7" x14ac:dyDescent="0.25">
      <c r="A10462">
        <v>26047</v>
      </c>
      <c r="B10462" t="s">
        <v>1766</v>
      </c>
      <c r="C10462" t="s">
        <v>2519</v>
      </c>
      <c r="D10462" t="s">
        <v>8427</v>
      </c>
      <c r="E10462">
        <v>101200</v>
      </c>
      <c r="F10462">
        <v>-7.8431372549019607E-3</v>
      </c>
      <c r="G10462">
        <v>110</v>
      </c>
    </row>
    <row r="10463" spans="1:7" x14ac:dyDescent="0.25">
      <c r="A10463">
        <v>21716</v>
      </c>
      <c r="B10463" t="s">
        <v>585</v>
      </c>
      <c r="C10463" t="s">
        <v>101</v>
      </c>
      <c r="D10463" t="s">
        <v>8259</v>
      </c>
      <c r="E10463">
        <v>214000</v>
      </c>
      <c r="F10463">
        <v>-1.9697663765460401E-2</v>
      </c>
      <c r="G10463">
        <v>83</v>
      </c>
    </row>
    <row r="10464" spans="1:7" x14ac:dyDescent="0.25">
      <c r="A10464">
        <v>79512</v>
      </c>
      <c r="B10464" t="s">
        <v>6576</v>
      </c>
      <c r="C10464" t="s">
        <v>6396</v>
      </c>
      <c r="E10464">
        <v>68300</v>
      </c>
      <c r="F10464">
        <v>-8.7082728592162498E-3</v>
      </c>
      <c r="G10464">
        <v>0</v>
      </c>
    </row>
    <row r="10465" spans="1:7" x14ac:dyDescent="0.25">
      <c r="A10465">
        <v>56101</v>
      </c>
      <c r="B10465" t="s">
        <v>9209</v>
      </c>
      <c r="C10465" t="s">
        <v>5260</v>
      </c>
      <c r="E10465">
        <v>111300</v>
      </c>
      <c r="F10465">
        <v>2.4861878453038701E-2</v>
      </c>
      <c r="G10465">
        <v>0</v>
      </c>
    </row>
    <row r="10466" spans="1:7" x14ac:dyDescent="0.25">
      <c r="A10466">
        <v>93445</v>
      </c>
      <c r="B10466" t="s">
        <v>7109</v>
      </c>
      <c r="C10466" t="s">
        <v>99</v>
      </c>
      <c r="D10466" t="s">
        <v>8360</v>
      </c>
      <c r="E10466">
        <v>470100</v>
      </c>
      <c r="F10466">
        <v>3.3641160949868097E-2</v>
      </c>
      <c r="G10466">
        <v>78</v>
      </c>
    </row>
    <row r="10467" spans="1:7" x14ac:dyDescent="0.25">
      <c r="A10467">
        <v>13316</v>
      </c>
      <c r="B10467" t="s">
        <v>636</v>
      </c>
      <c r="C10467" t="s">
        <v>1075</v>
      </c>
      <c r="D10467" t="s">
        <v>8366</v>
      </c>
      <c r="E10467">
        <v>108800</v>
      </c>
      <c r="F10467">
        <v>6.5621939275220406E-2</v>
      </c>
      <c r="G10467">
        <v>0</v>
      </c>
    </row>
    <row r="10468" spans="1:7" x14ac:dyDescent="0.25">
      <c r="A10468">
        <v>11709</v>
      </c>
      <c r="B10468" t="s">
        <v>1172</v>
      </c>
      <c r="C10468" t="s">
        <v>1075</v>
      </c>
      <c r="D10468" t="s">
        <v>8250</v>
      </c>
      <c r="E10468">
        <v>524000</v>
      </c>
      <c r="F10468">
        <v>-1.5243902439024399E-3</v>
      </c>
      <c r="G10468">
        <v>134</v>
      </c>
    </row>
    <row r="10469" spans="1:7" x14ac:dyDescent="0.25">
      <c r="A10469">
        <v>94028</v>
      </c>
      <c r="B10469" t="s">
        <v>7168</v>
      </c>
      <c r="C10469" t="s">
        <v>99</v>
      </c>
      <c r="D10469" t="s">
        <v>8253</v>
      </c>
      <c r="E10469">
        <v>3529000</v>
      </c>
      <c r="F10469">
        <v>-5.6164749933137199E-2</v>
      </c>
      <c r="G10469">
        <v>40</v>
      </c>
    </row>
    <row r="10470" spans="1:7" x14ac:dyDescent="0.25">
      <c r="A10470">
        <v>2718</v>
      </c>
      <c r="B10470" t="s">
        <v>390</v>
      </c>
      <c r="C10470" t="s">
        <v>106</v>
      </c>
      <c r="D10470" t="s">
        <v>8324</v>
      </c>
      <c r="E10470">
        <v>322400</v>
      </c>
      <c r="F10470">
        <v>3.7990985189954897E-2</v>
      </c>
      <c r="G10470">
        <v>68</v>
      </c>
    </row>
    <row r="10471" spans="1:7" x14ac:dyDescent="0.25">
      <c r="A10471">
        <v>40143</v>
      </c>
      <c r="B10471" t="s">
        <v>4025</v>
      </c>
      <c r="C10471" t="s">
        <v>4016</v>
      </c>
      <c r="E10471">
        <v>114500</v>
      </c>
      <c r="F10471">
        <v>9.2557251908396906E-2</v>
      </c>
      <c r="G10471">
        <v>0</v>
      </c>
    </row>
    <row r="10472" spans="1:7" x14ac:dyDescent="0.25">
      <c r="A10472">
        <v>1073</v>
      </c>
      <c r="B10472" t="s">
        <v>133</v>
      </c>
      <c r="C10472" t="s">
        <v>106</v>
      </c>
      <c r="D10472" t="s">
        <v>144</v>
      </c>
      <c r="E10472">
        <v>308600</v>
      </c>
      <c r="F10472">
        <v>1.7139090309822001E-2</v>
      </c>
      <c r="G10472">
        <v>88</v>
      </c>
    </row>
    <row r="10473" spans="1:7" x14ac:dyDescent="0.25">
      <c r="A10473">
        <v>95316</v>
      </c>
      <c r="B10473" t="s">
        <v>7251</v>
      </c>
      <c r="C10473" t="s">
        <v>99</v>
      </c>
      <c r="D10473" t="s">
        <v>7261</v>
      </c>
      <c r="E10473">
        <v>343800</v>
      </c>
      <c r="F10473">
        <v>2.07838479809976E-2</v>
      </c>
      <c r="G10473">
        <v>60</v>
      </c>
    </row>
    <row r="10474" spans="1:7" x14ac:dyDescent="0.25">
      <c r="A10474">
        <v>98953</v>
      </c>
      <c r="B10474" t="s">
        <v>7663</v>
      </c>
      <c r="C10474" t="s">
        <v>7521</v>
      </c>
      <c r="D10474" t="s">
        <v>7650</v>
      </c>
      <c r="E10474">
        <v>220900</v>
      </c>
      <c r="F10474">
        <v>0.14753246753246799</v>
      </c>
      <c r="G10474">
        <v>65</v>
      </c>
    </row>
    <row r="10475" spans="1:7" x14ac:dyDescent="0.25">
      <c r="A10475">
        <v>27013</v>
      </c>
      <c r="B10475" t="s">
        <v>2568</v>
      </c>
      <c r="C10475" t="s">
        <v>2564</v>
      </c>
      <c r="D10475" t="s">
        <v>8258</v>
      </c>
      <c r="E10475">
        <v>169600</v>
      </c>
      <c r="F10475">
        <v>6.9356872635561201E-2</v>
      </c>
      <c r="G10475">
        <v>62</v>
      </c>
    </row>
    <row r="10476" spans="1:7" x14ac:dyDescent="0.25">
      <c r="A10476">
        <v>26181</v>
      </c>
      <c r="B10476" t="s">
        <v>494</v>
      </c>
      <c r="C10476" t="s">
        <v>2519</v>
      </c>
      <c r="D10476" t="s">
        <v>8402</v>
      </c>
      <c r="E10476">
        <v>147700</v>
      </c>
      <c r="F10476">
        <v>4.2342978122794597E-2</v>
      </c>
      <c r="G10476">
        <v>98.5</v>
      </c>
    </row>
    <row r="10477" spans="1:7" x14ac:dyDescent="0.25">
      <c r="A10477">
        <v>60954</v>
      </c>
      <c r="B10477" t="s">
        <v>5676</v>
      </c>
      <c r="C10477" t="s">
        <v>5519</v>
      </c>
      <c r="D10477" t="s">
        <v>5665</v>
      </c>
      <c r="E10477">
        <v>88100</v>
      </c>
      <c r="F10477">
        <v>-7.8451882845188295E-2</v>
      </c>
      <c r="G10477">
        <v>77</v>
      </c>
    </row>
    <row r="10478" spans="1:7" x14ac:dyDescent="0.25">
      <c r="A10478">
        <v>48353</v>
      </c>
      <c r="B10478" t="s">
        <v>643</v>
      </c>
      <c r="C10478" t="s">
        <v>4633</v>
      </c>
      <c r="D10478" t="s">
        <v>8278</v>
      </c>
      <c r="E10478">
        <v>262800</v>
      </c>
      <c r="F10478">
        <v>2.2568093385214E-2</v>
      </c>
      <c r="G10478">
        <v>55</v>
      </c>
    </row>
    <row r="10479" spans="1:7" x14ac:dyDescent="0.25">
      <c r="A10479">
        <v>2642</v>
      </c>
      <c r="B10479" t="s">
        <v>379</v>
      </c>
      <c r="C10479" t="s">
        <v>106</v>
      </c>
      <c r="D10479" t="s">
        <v>8416</v>
      </c>
      <c r="E10479">
        <v>480900</v>
      </c>
      <c r="F10479">
        <v>2.18869528261793E-2</v>
      </c>
      <c r="G10479">
        <v>105.5</v>
      </c>
    </row>
    <row r="10480" spans="1:7" x14ac:dyDescent="0.25">
      <c r="A10480">
        <v>97535</v>
      </c>
      <c r="B10480" t="s">
        <v>2207</v>
      </c>
      <c r="C10480" t="s">
        <v>7409</v>
      </c>
      <c r="D10480" t="s">
        <v>324</v>
      </c>
      <c r="E10480">
        <v>279500</v>
      </c>
      <c r="F10480">
        <v>2.7195883866225699E-2</v>
      </c>
      <c r="G10480">
        <v>70</v>
      </c>
    </row>
    <row r="10481" spans="1:7" x14ac:dyDescent="0.25">
      <c r="A10481">
        <v>11516</v>
      </c>
      <c r="B10481" t="s">
        <v>1145</v>
      </c>
      <c r="C10481" t="s">
        <v>1075</v>
      </c>
      <c r="D10481" t="s">
        <v>8250</v>
      </c>
      <c r="E10481">
        <v>752200</v>
      </c>
      <c r="F10481">
        <v>1.06467926537131E-3</v>
      </c>
      <c r="G10481">
        <v>134</v>
      </c>
    </row>
    <row r="10482" spans="1:7" x14ac:dyDescent="0.25">
      <c r="A10482">
        <v>24517</v>
      </c>
      <c r="B10482" t="s">
        <v>2495</v>
      </c>
      <c r="C10482" t="s">
        <v>2066</v>
      </c>
      <c r="D10482" t="s">
        <v>2494</v>
      </c>
      <c r="E10482">
        <v>115900</v>
      </c>
      <c r="F10482">
        <v>5.36363636363636E-2</v>
      </c>
      <c r="G10482">
        <v>69</v>
      </c>
    </row>
    <row r="10483" spans="1:7" x14ac:dyDescent="0.25">
      <c r="A10483">
        <v>50548</v>
      </c>
      <c r="B10483" t="s">
        <v>3891</v>
      </c>
      <c r="C10483" t="s">
        <v>4942</v>
      </c>
      <c r="E10483">
        <v>127300</v>
      </c>
      <c r="F10483">
        <v>3.41186027619821E-2</v>
      </c>
      <c r="G10483">
        <v>0</v>
      </c>
    </row>
    <row r="10484" spans="1:7" x14ac:dyDescent="0.25">
      <c r="A10484">
        <v>10590</v>
      </c>
      <c r="B10484" t="s">
        <v>1103</v>
      </c>
      <c r="C10484" t="s">
        <v>1075</v>
      </c>
      <c r="D10484" t="s">
        <v>8250</v>
      </c>
      <c r="E10484">
        <v>569500</v>
      </c>
      <c r="F10484">
        <v>7.43255989435955E-2</v>
      </c>
      <c r="G10484">
        <v>120</v>
      </c>
    </row>
    <row r="10485" spans="1:7" x14ac:dyDescent="0.25">
      <c r="A10485">
        <v>2859</v>
      </c>
      <c r="B10485" t="s">
        <v>420</v>
      </c>
      <c r="C10485" t="s">
        <v>408</v>
      </c>
      <c r="D10485" t="s">
        <v>8324</v>
      </c>
      <c r="E10485">
        <v>256600</v>
      </c>
      <c r="F10485">
        <v>2.8044871794871799E-2</v>
      </c>
      <c r="G10485">
        <v>76</v>
      </c>
    </row>
    <row r="10486" spans="1:7" x14ac:dyDescent="0.25">
      <c r="A10486">
        <v>68152</v>
      </c>
      <c r="B10486" t="s">
        <v>6069</v>
      </c>
      <c r="C10486" t="s">
        <v>6064</v>
      </c>
      <c r="D10486" t="s">
        <v>8386</v>
      </c>
      <c r="E10486">
        <v>202100</v>
      </c>
      <c r="F10486">
        <v>5.8669460450497597E-2</v>
      </c>
      <c r="G10486">
        <v>54</v>
      </c>
    </row>
    <row r="10487" spans="1:7" x14ac:dyDescent="0.25">
      <c r="A10487">
        <v>12972</v>
      </c>
      <c r="B10487" t="s">
        <v>4533</v>
      </c>
      <c r="C10487" t="s">
        <v>1075</v>
      </c>
      <c r="D10487" t="s">
        <v>1349</v>
      </c>
      <c r="E10487">
        <v>171200</v>
      </c>
      <c r="F10487">
        <v>5.7442865966646099E-2</v>
      </c>
      <c r="G10487">
        <v>0</v>
      </c>
    </row>
    <row r="10488" spans="1:7" x14ac:dyDescent="0.25">
      <c r="A10488">
        <v>54157</v>
      </c>
      <c r="B10488" t="s">
        <v>5177</v>
      </c>
      <c r="C10488" t="s">
        <v>5049</v>
      </c>
      <c r="D10488" t="s">
        <v>5173</v>
      </c>
      <c r="E10488">
        <v>128900</v>
      </c>
      <c r="F10488">
        <v>0.18365472910927499</v>
      </c>
      <c r="G10488">
        <v>88</v>
      </c>
    </row>
    <row r="10489" spans="1:7" x14ac:dyDescent="0.25">
      <c r="A10489">
        <v>1033</v>
      </c>
      <c r="B10489" t="s">
        <v>119</v>
      </c>
      <c r="C10489" t="s">
        <v>106</v>
      </c>
      <c r="D10489" t="s">
        <v>144</v>
      </c>
      <c r="E10489">
        <v>255900</v>
      </c>
      <c r="F10489">
        <v>2.85369774919614E-2</v>
      </c>
      <c r="G10489">
        <v>88</v>
      </c>
    </row>
    <row r="10490" spans="1:7" x14ac:dyDescent="0.25">
      <c r="A10490">
        <v>26537</v>
      </c>
      <c r="B10490" t="s">
        <v>1053</v>
      </c>
      <c r="C10490" t="s">
        <v>2519</v>
      </c>
      <c r="D10490" t="s">
        <v>2556</v>
      </c>
      <c r="E10490">
        <v>112400</v>
      </c>
      <c r="F10490">
        <v>2.461257976299E-2</v>
      </c>
      <c r="G10490">
        <v>0</v>
      </c>
    </row>
    <row r="10491" spans="1:7" x14ac:dyDescent="0.25">
      <c r="A10491">
        <v>29661</v>
      </c>
      <c r="B10491" t="s">
        <v>1812</v>
      </c>
      <c r="C10491" t="s">
        <v>2868</v>
      </c>
      <c r="D10491" t="s">
        <v>8303</v>
      </c>
      <c r="E10491">
        <v>131000</v>
      </c>
      <c r="F10491">
        <v>5.7304277643260702E-2</v>
      </c>
      <c r="G10491">
        <v>65</v>
      </c>
    </row>
    <row r="10492" spans="1:7" x14ac:dyDescent="0.25">
      <c r="A10492">
        <v>64156</v>
      </c>
      <c r="B10492" t="s">
        <v>5890</v>
      </c>
      <c r="C10492" t="s">
        <v>5817</v>
      </c>
      <c r="D10492" t="s">
        <v>5890</v>
      </c>
      <c r="E10492">
        <v>320300</v>
      </c>
      <c r="F10492">
        <v>3.5564177174264501E-2</v>
      </c>
      <c r="G10492">
        <v>60</v>
      </c>
    </row>
    <row r="10493" spans="1:7" x14ac:dyDescent="0.25">
      <c r="A10493">
        <v>48438</v>
      </c>
      <c r="B10493" t="s">
        <v>4709</v>
      </c>
      <c r="C10493" t="s">
        <v>4633</v>
      </c>
      <c r="D10493" t="s">
        <v>4719</v>
      </c>
      <c r="E10493">
        <v>237700</v>
      </c>
      <c r="F10493">
        <v>3.4377719756309801E-2</v>
      </c>
      <c r="G10493">
        <v>72</v>
      </c>
    </row>
    <row r="10494" spans="1:7" x14ac:dyDescent="0.25">
      <c r="A10494">
        <v>77362</v>
      </c>
      <c r="B10494" t="s">
        <v>2750</v>
      </c>
      <c r="C10494" t="s">
        <v>6396</v>
      </c>
      <c r="D10494" t="s">
        <v>8252</v>
      </c>
      <c r="E10494">
        <v>216700</v>
      </c>
      <c r="F10494">
        <v>1.02564102564103E-2</v>
      </c>
      <c r="G10494">
        <v>0</v>
      </c>
    </row>
    <row r="10495" spans="1:7" x14ac:dyDescent="0.25">
      <c r="A10495">
        <v>12570</v>
      </c>
      <c r="B10495" t="s">
        <v>1315</v>
      </c>
      <c r="C10495" t="s">
        <v>1075</v>
      </c>
      <c r="D10495" t="s">
        <v>8250</v>
      </c>
      <c r="E10495">
        <v>332800</v>
      </c>
      <c r="F10495">
        <v>5.4499366286438498E-2</v>
      </c>
      <c r="G10495">
        <v>118</v>
      </c>
    </row>
    <row r="10496" spans="1:7" x14ac:dyDescent="0.25">
      <c r="A10496">
        <v>66217</v>
      </c>
      <c r="B10496" t="s">
        <v>5982</v>
      </c>
      <c r="C10496" t="s">
        <v>5958</v>
      </c>
      <c r="D10496" t="s">
        <v>5890</v>
      </c>
      <c r="E10496">
        <v>401100</v>
      </c>
      <c r="F10496">
        <v>4.0736896730669402E-2</v>
      </c>
      <c r="G10496">
        <v>54</v>
      </c>
    </row>
    <row r="10497" spans="1:7" x14ac:dyDescent="0.25">
      <c r="A10497">
        <v>78266</v>
      </c>
      <c r="B10497" t="s">
        <v>8584</v>
      </c>
      <c r="C10497" t="s">
        <v>6396</v>
      </c>
      <c r="D10497" t="s">
        <v>8257</v>
      </c>
      <c r="E10497">
        <v>461300</v>
      </c>
      <c r="F10497">
        <v>5.3677478300593898E-2</v>
      </c>
      <c r="G10497">
        <v>0</v>
      </c>
    </row>
    <row r="10498" spans="1:7" x14ac:dyDescent="0.25">
      <c r="A10498">
        <v>62549</v>
      </c>
      <c r="B10498" t="s">
        <v>5798</v>
      </c>
      <c r="C10498" t="s">
        <v>5519</v>
      </c>
      <c r="D10498" t="s">
        <v>1721</v>
      </c>
      <c r="E10498">
        <v>127200</v>
      </c>
      <c r="F10498">
        <v>3.4146341463414602E-2</v>
      </c>
      <c r="G10498">
        <v>80</v>
      </c>
    </row>
    <row r="10499" spans="1:7" x14ac:dyDescent="0.25">
      <c r="A10499">
        <v>1464</v>
      </c>
      <c r="B10499" t="s">
        <v>189</v>
      </c>
      <c r="C10499" t="s">
        <v>106</v>
      </c>
      <c r="D10499" t="s">
        <v>8271</v>
      </c>
      <c r="E10499">
        <v>335800</v>
      </c>
      <c r="F10499">
        <v>1.9429265330904701E-2</v>
      </c>
      <c r="G10499">
        <v>64</v>
      </c>
    </row>
    <row r="10500" spans="1:7" x14ac:dyDescent="0.25">
      <c r="A10500">
        <v>3264</v>
      </c>
      <c r="B10500" t="s">
        <v>344</v>
      </c>
      <c r="C10500" t="s">
        <v>444</v>
      </c>
      <c r="D10500" t="s">
        <v>8477</v>
      </c>
      <c r="E10500">
        <v>185600</v>
      </c>
      <c r="F10500">
        <v>7.0975187536064605E-2</v>
      </c>
      <c r="G10500">
        <v>100.5</v>
      </c>
    </row>
    <row r="10501" spans="1:7" x14ac:dyDescent="0.25">
      <c r="A10501">
        <v>1376</v>
      </c>
      <c r="B10501" t="s">
        <v>179</v>
      </c>
      <c r="C10501" t="s">
        <v>106</v>
      </c>
      <c r="D10501" t="s">
        <v>8455</v>
      </c>
      <c r="E10501">
        <v>186700</v>
      </c>
      <c r="F10501">
        <v>1.13759479956663E-2</v>
      </c>
      <c r="G10501">
        <v>96</v>
      </c>
    </row>
    <row r="10502" spans="1:7" x14ac:dyDescent="0.25">
      <c r="A10502">
        <v>54829</v>
      </c>
      <c r="B10502" t="s">
        <v>428</v>
      </c>
      <c r="C10502" t="s">
        <v>5049</v>
      </c>
      <c r="E10502">
        <v>160600</v>
      </c>
      <c r="F10502">
        <v>1.83893468611287E-2</v>
      </c>
      <c r="G10502">
        <v>84</v>
      </c>
    </row>
    <row r="10503" spans="1:7" x14ac:dyDescent="0.25">
      <c r="A10503">
        <v>18091</v>
      </c>
      <c r="B10503" t="s">
        <v>1881</v>
      </c>
      <c r="C10503" t="s">
        <v>1538</v>
      </c>
      <c r="D10503" t="s">
        <v>8350</v>
      </c>
      <c r="E10503">
        <v>209700</v>
      </c>
      <c r="F10503">
        <v>2.0934761441090601E-2</v>
      </c>
      <c r="G10503">
        <v>73</v>
      </c>
    </row>
    <row r="10504" spans="1:7" x14ac:dyDescent="0.25">
      <c r="A10504">
        <v>30113</v>
      </c>
      <c r="B10504" t="s">
        <v>2444</v>
      </c>
      <c r="C10504" t="s">
        <v>2990</v>
      </c>
      <c r="D10504" t="s">
        <v>8261</v>
      </c>
      <c r="E10504">
        <v>127500</v>
      </c>
      <c r="F10504">
        <v>0.14349775784753399</v>
      </c>
      <c r="G10504">
        <v>53.5</v>
      </c>
    </row>
    <row r="10505" spans="1:7" x14ac:dyDescent="0.25">
      <c r="A10505">
        <v>56058</v>
      </c>
      <c r="B10505" t="s">
        <v>8585</v>
      </c>
      <c r="C10505" t="s">
        <v>5260</v>
      </c>
      <c r="D10505" t="s">
        <v>8314</v>
      </c>
      <c r="E10505">
        <v>180600</v>
      </c>
      <c r="F10505">
        <v>2.55536626916525E-2</v>
      </c>
      <c r="G10505">
        <v>0</v>
      </c>
    </row>
    <row r="10506" spans="1:7" x14ac:dyDescent="0.25">
      <c r="A10506">
        <v>46160</v>
      </c>
      <c r="B10506" t="s">
        <v>2556</v>
      </c>
      <c r="C10506" t="s">
        <v>4413</v>
      </c>
      <c r="D10506" t="s">
        <v>8292</v>
      </c>
      <c r="E10506">
        <v>178500</v>
      </c>
      <c r="F10506">
        <v>4.44704505558806E-2</v>
      </c>
      <c r="G10506">
        <v>88</v>
      </c>
    </row>
    <row r="10507" spans="1:7" x14ac:dyDescent="0.25">
      <c r="A10507">
        <v>53955</v>
      </c>
      <c r="B10507" t="s">
        <v>8586</v>
      </c>
      <c r="C10507" t="s">
        <v>5049</v>
      </c>
      <c r="D10507" t="s">
        <v>558</v>
      </c>
      <c r="E10507">
        <v>231000</v>
      </c>
      <c r="F10507">
        <v>3.0789825970548901E-2</v>
      </c>
      <c r="G10507">
        <v>0</v>
      </c>
    </row>
    <row r="10508" spans="1:7" x14ac:dyDescent="0.25">
      <c r="A10508">
        <v>21152</v>
      </c>
      <c r="B10508" t="s">
        <v>2214</v>
      </c>
      <c r="C10508" t="s">
        <v>101</v>
      </c>
      <c r="D10508" t="s">
        <v>8267</v>
      </c>
      <c r="E10508">
        <v>335100</v>
      </c>
      <c r="F10508">
        <v>-6.8168346176644898E-3</v>
      </c>
      <c r="G10508">
        <v>88</v>
      </c>
    </row>
    <row r="10509" spans="1:7" x14ac:dyDescent="0.25">
      <c r="A10509">
        <v>30313</v>
      </c>
      <c r="B10509" t="s">
        <v>3063</v>
      </c>
      <c r="C10509" t="s">
        <v>2990</v>
      </c>
      <c r="D10509" t="s">
        <v>8261</v>
      </c>
      <c r="E10509">
        <v>259500</v>
      </c>
      <c r="F10509">
        <v>6.9221260815822E-2</v>
      </c>
      <c r="G10509">
        <v>55</v>
      </c>
    </row>
    <row r="10510" spans="1:7" x14ac:dyDescent="0.25">
      <c r="A10510">
        <v>85552</v>
      </c>
      <c r="B10510" t="s">
        <v>6776</v>
      </c>
      <c r="C10510" t="s">
        <v>6743</v>
      </c>
      <c r="D10510" t="s">
        <v>6775</v>
      </c>
      <c r="E10510">
        <v>200200</v>
      </c>
      <c r="F10510">
        <v>0.11469933184855199</v>
      </c>
      <c r="G10510">
        <v>148</v>
      </c>
    </row>
    <row r="10511" spans="1:7" x14ac:dyDescent="0.25">
      <c r="A10511">
        <v>75844</v>
      </c>
      <c r="B10511" t="s">
        <v>8587</v>
      </c>
      <c r="C10511" t="s">
        <v>6396</v>
      </c>
      <c r="E10511">
        <v>93400</v>
      </c>
      <c r="F10511">
        <v>-1.0593220338983E-2</v>
      </c>
      <c r="G10511">
        <v>0</v>
      </c>
    </row>
    <row r="10512" spans="1:7" x14ac:dyDescent="0.25">
      <c r="A10512">
        <v>7092</v>
      </c>
      <c r="B10512" t="s">
        <v>783</v>
      </c>
      <c r="C10512" t="s">
        <v>733</v>
      </c>
      <c r="D10512" t="s">
        <v>8250</v>
      </c>
      <c r="E10512">
        <v>587000</v>
      </c>
      <c r="F10512">
        <v>-2.0360480640854502E-2</v>
      </c>
      <c r="G10512">
        <v>112</v>
      </c>
    </row>
    <row r="10513" spans="1:7" x14ac:dyDescent="0.25">
      <c r="A10513">
        <v>30510</v>
      </c>
      <c r="B10513" t="s">
        <v>3076</v>
      </c>
      <c r="C10513" t="s">
        <v>2990</v>
      </c>
      <c r="D10513" t="s">
        <v>3087</v>
      </c>
      <c r="E10513">
        <v>131400</v>
      </c>
      <c r="F10513">
        <v>0.125</v>
      </c>
      <c r="G10513">
        <v>74</v>
      </c>
    </row>
    <row r="10514" spans="1:7" x14ac:dyDescent="0.25">
      <c r="A10514">
        <v>64153</v>
      </c>
      <c r="B10514" t="s">
        <v>5890</v>
      </c>
      <c r="C10514" t="s">
        <v>5817</v>
      </c>
      <c r="D10514" t="s">
        <v>5890</v>
      </c>
      <c r="E10514">
        <v>236300</v>
      </c>
      <c r="F10514">
        <v>7.1169537624659995E-2</v>
      </c>
      <c r="G10514">
        <v>60</v>
      </c>
    </row>
    <row r="10515" spans="1:7" x14ac:dyDescent="0.25">
      <c r="A10515">
        <v>37737</v>
      </c>
      <c r="B10515" t="s">
        <v>2236</v>
      </c>
      <c r="C10515" t="s">
        <v>3692</v>
      </c>
      <c r="D10515" t="s">
        <v>3848</v>
      </c>
      <c r="E10515">
        <v>205800</v>
      </c>
      <c r="F10515">
        <v>8.0882352941176502E-2</v>
      </c>
      <c r="G10515">
        <v>82</v>
      </c>
    </row>
    <row r="10516" spans="1:7" x14ac:dyDescent="0.25">
      <c r="A10516">
        <v>12518</v>
      </c>
      <c r="B10516" t="s">
        <v>727</v>
      </c>
      <c r="C10516" t="s">
        <v>1075</v>
      </c>
      <c r="D10516" t="s">
        <v>8250</v>
      </c>
      <c r="E10516">
        <v>305200</v>
      </c>
      <c r="F10516">
        <v>1.6994335221592799E-2</v>
      </c>
      <c r="G10516">
        <v>124</v>
      </c>
    </row>
    <row r="10517" spans="1:7" x14ac:dyDescent="0.25">
      <c r="A10517">
        <v>48422</v>
      </c>
      <c r="B10517" t="s">
        <v>7908</v>
      </c>
      <c r="C10517" t="s">
        <v>4633</v>
      </c>
      <c r="E10517">
        <v>109300</v>
      </c>
      <c r="F10517">
        <v>8.8645418326693204E-2</v>
      </c>
      <c r="G10517">
        <v>83</v>
      </c>
    </row>
    <row r="10518" spans="1:7" x14ac:dyDescent="0.25">
      <c r="A10518">
        <v>48821</v>
      </c>
      <c r="B10518" t="s">
        <v>163</v>
      </c>
      <c r="C10518" t="s">
        <v>4633</v>
      </c>
      <c r="D10518" t="s">
        <v>8309</v>
      </c>
      <c r="E10518">
        <v>187300</v>
      </c>
      <c r="F10518">
        <v>3.1955922865013801E-2</v>
      </c>
      <c r="G10518">
        <v>66</v>
      </c>
    </row>
    <row r="10519" spans="1:7" x14ac:dyDescent="0.25">
      <c r="A10519">
        <v>84319</v>
      </c>
      <c r="B10519" t="s">
        <v>6724</v>
      </c>
      <c r="C10519" t="s">
        <v>6693</v>
      </c>
      <c r="D10519" t="s">
        <v>4100</v>
      </c>
      <c r="E10519">
        <v>260600</v>
      </c>
      <c r="F10519">
        <v>0.107993197278912</v>
      </c>
      <c r="G10519">
        <v>59</v>
      </c>
    </row>
    <row r="10520" spans="1:7" x14ac:dyDescent="0.25">
      <c r="A10520">
        <v>25213</v>
      </c>
      <c r="B10520" t="s">
        <v>1659</v>
      </c>
      <c r="C10520" t="s">
        <v>2519</v>
      </c>
      <c r="D10520" t="s">
        <v>8421</v>
      </c>
      <c r="E10520">
        <v>185300</v>
      </c>
      <c r="F10520">
        <v>6.9861431870669705E-2</v>
      </c>
      <c r="G10520">
        <v>102</v>
      </c>
    </row>
    <row r="10521" spans="1:7" x14ac:dyDescent="0.25">
      <c r="A10521">
        <v>1524</v>
      </c>
      <c r="B10521" t="s">
        <v>206</v>
      </c>
      <c r="C10521" t="s">
        <v>106</v>
      </c>
      <c r="D10521" t="s">
        <v>222</v>
      </c>
      <c r="E10521">
        <v>263000</v>
      </c>
      <c r="F10521">
        <v>4.9481245011971299E-2</v>
      </c>
      <c r="G10521">
        <v>0</v>
      </c>
    </row>
    <row r="10522" spans="1:7" x14ac:dyDescent="0.25">
      <c r="A10522">
        <v>16915</v>
      </c>
      <c r="B10522" t="s">
        <v>9413</v>
      </c>
      <c r="C10522" t="s">
        <v>1538</v>
      </c>
      <c r="E10522">
        <v>102300</v>
      </c>
      <c r="F10522">
        <v>7.3452256033578203E-2</v>
      </c>
      <c r="G10522">
        <v>0</v>
      </c>
    </row>
    <row r="10523" spans="1:7" x14ac:dyDescent="0.25">
      <c r="A10523">
        <v>46601</v>
      </c>
      <c r="B10523" t="s">
        <v>4491</v>
      </c>
      <c r="C10523" t="s">
        <v>4413</v>
      </c>
      <c r="D10523" t="s">
        <v>8397</v>
      </c>
      <c r="E10523">
        <v>69900</v>
      </c>
      <c r="F10523">
        <v>3.8632986627043099E-2</v>
      </c>
      <c r="G10523">
        <v>0</v>
      </c>
    </row>
    <row r="10524" spans="1:7" x14ac:dyDescent="0.25">
      <c r="A10524">
        <v>46748</v>
      </c>
      <c r="B10524" t="s">
        <v>4505</v>
      </c>
      <c r="C10524" t="s">
        <v>4413</v>
      </c>
      <c r="D10524" t="s">
        <v>4517</v>
      </c>
      <c r="E10524">
        <v>197500</v>
      </c>
      <c r="F10524">
        <v>5.2210974960042601E-2</v>
      </c>
      <c r="G10524">
        <v>55</v>
      </c>
    </row>
    <row r="10525" spans="1:7" x14ac:dyDescent="0.25">
      <c r="A10525">
        <v>75754</v>
      </c>
      <c r="B10525" t="s">
        <v>8588</v>
      </c>
      <c r="C10525" t="s">
        <v>6396</v>
      </c>
      <c r="E10525">
        <v>133700</v>
      </c>
      <c r="F10525">
        <v>0.119765494137353</v>
      </c>
      <c r="G10525">
        <v>0</v>
      </c>
    </row>
    <row r="10526" spans="1:7" x14ac:dyDescent="0.25">
      <c r="A10526">
        <v>18426</v>
      </c>
      <c r="B10526" t="s">
        <v>610</v>
      </c>
      <c r="C10526" t="s">
        <v>1538</v>
      </c>
      <c r="D10526" t="s">
        <v>8250</v>
      </c>
      <c r="E10526">
        <v>164000</v>
      </c>
      <c r="F10526">
        <v>2.05351586807716E-2</v>
      </c>
      <c r="G10526">
        <v>104</v>
      </c>
    </row>
    <row r="10527" spans="1:7" x14ac:dyDescent="0.25">
      <c r="A10527">
        <v>76255</v>
      </c>
      <c r="B10527" t="s">
        <v>8589</v>
      </c>
      <c r="C10527" t="s">
        <v>6396</v>
      </c>
      <c r="E10527">
        <v>86300</v>
      </c>
      <c r="F10527">
        <v>4.6565774155995299E-3</v>
      </c>
      <c r="G10527">
        <v>0</v>
      </c>
    </row>
    <row r="10528" spans="1:7" x14ac:dyDescent="0.25">
      <c r="A10528">
        <v>67432</v>
      </c>
      <c r="B10528" t="s">
        <v>6038</v>
      </c>
      <c r="C10528" t="s">
        <v>5958</v>
      </c>
      <c r="E10528">
        <v>76800</v>
      </c>
      <c r="F10528">
        <v>-7.3582629674306399E-2</v>
      </c>
      <c r="G10528">
        <v>0</v>
      </c>
    </row>
    <row r="10529" spans="1:7" x14ac:dyDescent="0.25">
      <c r="A10529">
        <v>4021</v>
      </c>
      <c r="B10529" t="s">
        <v>428</v>
      </c>
      <c r="C10529" t="s">
        <v>575</v>
      </c>
      <c r="D10529" t="s">
        <v>8395</v>
      </c>
      <c r="E10529">
        <v>378700</v>
      </c>
      <c r="F10529">
        <v>3.6114911080711402E-2</v>
      </c>
      <c r="G10529">
        <v>67</v>
      </c>
    </row>
    <row r="10530" spans="1:7" x14ac:dyDescent="0.25">
      <c r="A10530">
        <v>2738</v>
      </c>
      <c r="B10530" t="s">
        <v>394</v>
      </c>
      <c r="C10530" t="s">
        <v>106</v>
      </c>
      <c r="D10530" t="s">
        <v>8271</v>
      </c>
      <c r="E10530">
        <v>486800</v>
      </c>
      <c r="F10530">
        <v>1.43779954157116E-2</v>
      </c>
      <c r="G10530">
        <v>77</v>
      </c>
    </row>
    <row r="10531" spans="1:7" x14ac:dyDescent="0.25">
      <c r="A10531">
        <v>28609</v>
      </c>
      <c r="B10531" t="s">
        <v>2446</v>
      </c>
      <c r="C10531" t="s">
        <v>2564</v>
      </c>
      <c r="D10531" t="s">
        <v>8307</v>
      </c>
      <c r="E10531">
        <v>155100</v>
      </c>
      <c r="F10531">
        <v>9.1484869809993E-2</v>
      </c>
      <c r="G10531">
        <v>78</v>
      </c>
    </row>
    <row r="10532" spans="1:7" x14ac:dyDescent="0.25">
      <c r="A10532">
        <v>87043</v>
      </c>
      <c r="B10532" t="s">
        <v>6824</v>
      </c>
      <c r="C10532" t="s">
        <v>6816</v>
      </c>
      <c r="D10532" t="s">
        <v>6829</v>
      </c>
      <c r="E10532">
        <v>437100</v>
      </c>
      <c r="F10532">
        <v>1.11034004163775E-2</v>
      </c>
      <c r="G10532">
        <v>68</v>
      </c>
    </row>
    <row r="10533" spans="1:7" x14ac:dyDescent="0.25">
      <c r="A10533">
        <v>83445</v>
      </c>
      <c r="B10533" t="s">
        <v>6656</v>
      </c>
      <c r="C10533" t="s">
        <v>6625</v>
      </c>
      <c r="D10533" t="s">
        <v>6653</v>
      </c>
      <c r="E10533">
        <v>196800</v>
      </c>
      <c r="F10533">
        <v>7.3064340239912803E-2</v>
      </c>
      <c r="G10533">
        <v>69.5</v>
      </c>
    </row>
    <row r="10534" spans="1:7" x14ac:dyDescent="0.25">
      <c r="A10534">
        <v>14706</v>
      </c>
      <c r="B10534" t="s">
        <v>8590</v>
      </c>
      <c r="C10534" t="s">
        <v>1075</v>
      </c>
      <c r="D10534" t="s">
        <v>1523</v>
      </c>
      <c r="E10534">
        <v>117500</v>
      </c>
      <c r="F10534">
        <v>3.7069726390114702E-2</v>
      </c>
      <c r="G10534">
        <v>0</v>
      </c>
    </row>
    <row r="10535" spans="1:7" x14ac:dyDescent="0.25">
      <c r="A10535">
        <v>43331</v>
      </c>
      <c r="B10535" t="s">
        <v>4116</v>
      </c>
      <c r="C10535" t="s">
        <v>4080</v>
      </c>
      <c r="D10535" t="s">
        <v>4114</v>
      </c>
      <c r="E10535">
        <v>89000</v>
      </c>
      <c r="F10535">
        <v>1.1248593925759301E-3</v>
      </c>
      <c r="G10535">
        <v>70</v>
      </c>
    </row>
    <row r="10536" spans="1:7" x14ac:dyDescent="0.25">
      <c r="A10536">
        <v>1773</v>
      </c>
      <c r="B10536" t="s">
        <v>242</v>
      </c>
      <c r="C10536" t="s">
        <v>106</v>
      </c>
      <c r="D10536" t="s">
        <v>8271</v>
      </c>
      <c r="E10536">
        <v>1077400</v>
      </c>
      <c r="F10536">
        <v>6.7277144458979601E-3</v>
      </c>
      <c r="G10536">
        <v>64</v>
      </c>
    </row>
    <row r="10537" spans="1:7" x14ac:dyDescent="0.25">
      <c r="A10537">
        <v>30710</v>
      </c>
      <c r="B10537" t="s">
        <v>3131</v>
      </c>
      <c r="C10537" t="s">
        <v>2990</v>
      </c>
      <c r="D10537" t="s">
        <v>151</v>
      </c>
      <c r="E10537">
        <v>161800</v>
      </c>
      <c r="F10537">
        <v>0.14996446339729899</v>
      </c>
      <c r="G10537">
        <v>78.5</v>
      </c>
    </row>
    <row r="10538" spans="1:7" x14ac:dyDescent="0.25">
      <c r="A10538">
        <v>21903</v>
      </c>
      <c r="B10538" t="s">
        <v>2312</v>
      </c>
      <c r="C10538" t="s">
        <v>101</v>
      </c>
      <c r="D10538" t="s">
        <v>8293</v>
      </c>
      <c r="E10538">
        <v>218000</v>
      </c>
      <c r="F10538">
        <v>2.92728989612842E-2</v>
      </c>
      <c r="G10538">
        <v>89.5</v>
      </c>
    </row>
    <row r="10539" spans="1:7" x14ac:dyDescent="0.25">
      <c r="A10539">
        <v>61362</v>
      </c>
      <c r="B10539" t="s">
        <v>4367</v>
      </c>
      <c r="C10539" t="s">
        <v>5519</v>
      </c>
      <c r="D10539" t="s">
        <v>8423</v>
      </c>
      <c r="E10539">
        <v>76200</v>
      </c>
      <c r="F10539">
        <v>1.4647137150466E-2</v>
      </c>
      <c r="G10539">
        <v>83.5</v>
      </c>
    </row>
    <row r="10540" spans="1:7" x14ac:dyDescent="0.25">
      <c r="A10540">
        <v>44201</v>
      </c>
      <c r="B10540" t="s">
        <v>4231</v>
      </c>
      <c r="C10540" t="s">
        <v>4080</v>
      </c>
      <c r="D10540" t="s">
        <v>1797</v>
      </c>
      <c r="E10540">
        <v>172500</v>
      </c>
      <c r="F10540">
        <v>5.4400977995109998E-2</v>
      </c>
      <c r="G10540">
        <v>69</v>
      </c>
    </row>
    <row r="10541" spans="1:7" x14ac:dyDescent="0.25">
      <c r="A10541">
        <v>73538</v>
      </c>
      <c r="B10541" t="s">
        <v>2878</v>
      </c>
      <c r="C10541" t="s">
        <v>6269</v>
      </c>
      <c r="D10541" t="s">
        <v>4788</v>
      </c>
      <c r="E10541">
        <v>193500</v>
      </c>
      <c r="F10541">
        <v>0.12304120719675</v>
      </c>
      <c r="G10541">
        <v>103</v>
      </c>
    </row>
    <row r="10542" spans="1:7" x14ac:dyDescent="0.25">
      <c r="A10542">
        <v>27349</v>
      </c>
      <c r="B10542" t="s">
        <v>2613</v>
      </c>
      <c r="C10542" t="s">
        <v>2564</v>
      </c>
      <c r="D10542" t="s">
        <v>247</v>
      </c>
      <c r="E10542">
        <v>168600</v>
      </c>
      <c r="F10542">
        <v>4.4609665427509299E-2</v>
      </c>
      <c r="G10542">
        <v>63</v>
      </c>
    </row>
    <row r="10543" spans="1:7" x14ac:dyDescent="0.25">
      <c r="A10543">
        <v>96704</v>
      </c>
      <c r="B10543" t="s">
        <v>7370</v>
      </c>
      <c r="C10543" t="s">
        <v>7368</v>
      </c>
      <c r="D10543" t="s">
        <v>7379</v>
      </c>
      <c r="E10543">
        <v>363200</v>
      </c>
      <c r="F10543">
        <v>-5.4166666666666703E-2</v>
      </c>
      <c r="G10543">
        <v>104</v>
      </c>
    </row>
    <row r="10544" spans="1:7" x14ac:dyDescent="0.25">
      <c r="A10544">
        <v>7630</v>
      </c>
      <c r="B10544" t="s">
        <v>839</v>
      </c>
      <c r="C10544" t="s">
        <v>733</v>
      </c>
      <c r="D10544" t="s">
        <v>8250</v>
      </c>
      <c r="E10544">
        <v>477500</v>
      </c>
      <c r="F10544">
        <v>-3.1440162271805301E-2</v>
      </c>
      <c r="G10544">
        <v>113</v>
      </c>
    </row>
    <row r="10545" spans="1:7" x14ac:dyDescent="0.25">
      <c r="A10545">
        <v>44050</v>
      </c>
      <c r="B10545" t="s">
        <v>3050</v>
      </c>
      <c r="C10545" t="s">
        <v>4080</v>
      </c>
      <c r="D10545" t="s">
        <v>8270</v>
      </c>
      <c r="E10545">
        <v>163800</v>
      </c>
      <c r="F10545">
        <v>2.5031289111389202E-2</v>
      </c>
      <c r="G10545">
        <v>70</v>
      </c>
    </row>
    <row r="10546" spans="1:7" x14ac:dyDescent="0.25">
      <c r="A10546">
        <v>35959</v>
      </c>
      <c r="B10546" t="s">
        <v>2515</v>
      </c>
      <c r="C10546" t="s">
        <v>3568</v>
      </c>
      <c r="E10546">
        <v>141000</v>
      </c>
      <c r="F10546">
        <v>7.6335877862595394E-2</v>
      </c>
      <c r="G10546">
        <v>99</v>
      </c>
    </row>
    <row r="10547" spans="1:7" x14ac:dyDescent="0.25">
      <c r="A10547">
        <v>30735</v>
      </c>
      <c r="B10547" t="s">
        <v>3136</v>
      </c>
      <c r="C10547" t="s">
        <v>2990</v>
      </c>
      <c r="D10547" t="s">
        <v>3126</v>
      </c>
      <c r="E10547">
        <v>114800</v>
      </c>
      <c r="F10547">
        <v>9.2293054234062796E-2</v>
      </c>
      <c r="G10547">
        <v>65</v>
      </c>
    </row>
    <row r="10548" spans="1:7" x14ac:dyDescent="0.25">
      <c r="A10548">
        <v>79036</v>
      </c>
      <c r="B10548" t="s">
        <v>8591</v>
      </c>
      <c r="C10548" t="s">
        <v>6396</v>
      </c>
      <c r="D10548" t="s">
        <v>8592</v>
      </c>
      <c r="E10548">
        <v>95000</v>
      </c>
      <c r="F10548">
        <v>2.2604951560818098E-2</v>
      </c>
      <c r="G10548">
        <v>0</v>
      </c>
    </row>
    <row r="10549" spans="1:7" x14ac:dyDescent="0.25">
      <c r="A10549">
        <v>10994</v>
      </c>
      <c r="B10549" t="s">
        <v>1116</v>
      </c>
      <c r="C10549" t="s">
        <v>1075</v>
      </c>
      <c r="D10549" t="s">
        <v>8250</v>
      </c>
      <c r="E10549">
        <v>475900</v>
      </c>
      <c r="F10549">
        <v>7.1957671957671998E-3</v>
      </c>
      <c r="G10549">
        <v>111</v>
      </c>
    </row>
    <row r="10550" spans="1:7" x14ac:dyDescent="0.25">
      <c r="A10550">
        <v>66608</v>
      </c>
      <c r="B10550" t="s">
        <v>4487</v>
      </c>
      <c r="C10550" t="s">
        <v>5958</v>
      </c>
      <c r="D10550" t="s">
        <v>4487</v>
      </c>
      <c r="E10550">
        <v>53900</v>
      </c>
      <c r="F10550">
        <v>-0.10016694490818</v>
      </c>
      <c r="G10550">
        <v>57</v>
      </c>
    </row>
    <row r="10551" spans="1:7" x14ac:dyDescent="0.25">
      <c r="A10551">
        <v>71254</v>
      </c>
      <c r="B10551" t="s">
        <v>8593</v>
      </c>
      <c r="C10551" t="s">
        <v>6091</v>
      </c>
      <c r="E10551">
        <v>41300</v>
      </c>
      <c r="F10551">
        <v>0</v>
      </c>
      <c r="G10551">
        <v>0</v>
      </c>
    </row>
    <row r="10552" spans="1:7" x14ac:dyDescent="0.25">
      <c r="A10552">
        <v>97002</v>
      </c>
      <c r="B10552" t="s">
        <v>4232</v>
      </c>
      <c r="C10552" t="s">
        <v>7409</v>
      </c>
      <c r="D10552" t="s">
        <v>288</v>
      </c>
      <c r="E10552">
        <v>502800</v>
      </c>
      <c r="F10552">
        <v>3.7342686197648002E-2</v>
      </c>
      <c r="G10552">
        <v>54</v>
      </c>
    </row>
    <row r="10553" spans="1:7" x14ac:dyDescent="0.25">
      <c r="A10553">
        <v>12790</v>
      </c>
      <c r="B10553" t="s">
        <v>1324</v>
      </c>
      <c r="C10553" t="s">
        <v>1075</v>
      </c>
      <c r="E10553">
        <v>144100</v>
      </c>
      <c r="F10553">
        <v>5.9558823529411803E-2</v>
      </c>
      <c r="G10553">
        <v>148</v>
      </c>
    </row>
    <row r="10554" spans="1:7" x14ac:dyDescent="0.25">
      <c r="A10554">
        <v>81526</v>
      </c>
      <c r="B10554" t="s">
        <v>5432</v>
      </c>
      <c r="C10554" t="s">
        <v>6509</v>
      </c>
      <c r="D10554" t="s">
        <v>3859</v>
      </c>
      <c r="E10554">
        <v>291000</v>
      </c>
      <c r="F10554">
        <v>8.4202682563338294E-2</v>
      </c>
      <c r="G10554">
        <v>62</v>
      </c>
    </row>
    <row r="10555" spans="1:7" x14ac:dyDescent="0.25">
      <c r="A10555">
        <v>48847</v>
      </c>
      <c r="B10555" t="s">
        <v>1530</v>
      </c>
      <c r="C10555" t="s">
        <v>4633</v>
      </c>
      <c r="D10555" t="s">
        <v>5987</v>
      </c>
      <c r="E10555">
        <v>101900</v>
      </c>
      <c r="F10555">
        <v>1.2922465208747499E-2</v>
      </c>
      <c r="G10555">
        <v>0</v>
      </c>
    </row>
    <row r="10556" spans="1:7" x14ac:dyDescent="0.25">
      <c r="A10556">
        <v>43025</v>
      </c>
      <c r="B10556" t="s">
        <v>693</v>
      </c>
      <c r="C10556" t="s">
        <v>4080</v>
      </c>
      <c r="D10556" t="s">
        <v>2838</v>
      </c>
      <c r="E10556">
        <v>186100</v>
      </c>
      <c r="F10556">
        <v>8.1348053457292305E-2</v>
      </c>
      <c r="G10556">
        <v>65</v>
      </c>
    </row>
    <row r="10557" spans="1:7" x14ac:dyDescent="0.25">
      <c r="A10557">
        <v>13108</v>
      </c>
      <c r="B10557" t="s">
        <v>1382</v>
      </c>
      <c r="C10557" t="s">
        <v>1075</v>
      </c>
      <c r="D10557" t="s">
        <v>1396</v>
      </c>
      <c r="E10557">
        <v>171700</v>
      </c>
      <c r="F10557">
        <v>3.9346246973365598E-2</v>
      </c>
      <c r="G10557">
        <v>87</v>
      </c>
    </row>
    <row r="10558" spans="1:7" x14ac:dyDescent="0.25">
      <c r="A10558">
        <v>13326</v>
      </c>
      <c r="B10558" t="s">
        <v>8594</v>
      </c>
      <c r="C10558" t="s">
        <v>1075</v>
      </c>
      <c r="D10558" t="s">
        <v>1436</v>
      </c>
      <c r="E10558">
        <v>265900</v>
      </c>
      <c r="F10558">
        <v>7.8264395782644006E-2</v>
      </c>
      <c r="G10558">
        <v>0</v>
      </c>
    </row>
    <row r="10559" spans="1:7" x14ac:dyDescent="0.25">
      <c r="A10559">
        <v>23181</v>
      </c>
      <c r="B10559" t="s">
        <v>2421</v>
      </c>
      <c r="C10559" t="s">
        <v>2066</v>
      </c>
      <c r="D10559" t="s">
        <v>157</v>
      </c>
      <c r="E10559">
        <v>198900</v>
      </c>
      <c r="F10559">
        <v>4.3546694648478497E-2</v>
      </c>
      <c r="G10559">
        <v>67.5</v>
      </c>
    </row>
    <row r="10560" spans="1:7" x14ac:dyDescent="0.25">
      <c r="A10560">
        <v>97882</v>
      </c>
      <c r="B10560" t="s">
        <v>3322</v>
      </c>
      <c r="C10560" t="s">
        <v>7409</v>
      </c>
      <c r="D10560" t="s">
        <v>8425</v>
      </c>
      <c r="E10560">
        <v>160200</v>
      </c>
      <c r="F10560">
        <v>0.132155477031802</v>
      </c>
      <c r="G10560">
        <v>79</v>
      </c>
    </row>
    <row r="10561" spans="1:7" x14ac:dyDescent="0.25">
      <c r="A10561">
        <v>24563</v>
      </c>
      <c r="B10561" t="s">
        <v>2506</v>
      </c>
      <c r="C10561" t="s">
        <v>2066</v>
      </c>
      <c r="D10561" t="s">
        <v>547</v>
      </c>
      <c r="E10561">
        <v>92500</v>
      </c>
      <c r="F10561">
        <v>5.2332195676905599E-2</v>
      </c>
      <c r="G10561">
        <v>114</v>
      </c>
    </row>
    <row r="10562" spans="1:7" x14ac:dyDescent="0.25">
      <c r="A10562">
        <v>83330</v>
      </c>
      <c r="B10562" t="s">
        <v>6642</v>
      </c>
      <c r="C10562" t="s">
        <v>6625</v>
      </c>
      <c r="E10562">
        <v>159400</v>
      </c>
      <c r="F10562">
        <v>9.3278463648834006E-2</v>
      </c>
      <c r="G10562">
        <v>0</v>
      </c>
    </row>
    <row r="10563" spans="1:7" x14ac:dyDescent="0.25">
      <c r="A10563">
        <v>20754</v>
      </c>
      <c r="B10563" t="s">
        <v>2138</v>
      </c>
      <c r="C10563" t="s">
        <v>101</v>
      </c>
      <c r="D10563" t="s">
        <v>8259</v>
      </c>
      <c r="E10563">
        <v>438600</v>
      </c>
      <c r="F10563">
        <v>1.15313653136531E-2</v>
      </c>
      <c r="G10563">
        <v>105</v>
      </c>
    </row>
    <row r="10564" spans="1:7" x14ac:dyDescent="0.25">
      <c r="A10564">
        <v>59864</v>
      </c>
      <c r="B10564" t="s">
        <v>5512</v>
      </c>
      <c r="C10564" t="s">
        <v>5488</v>
      </c>
      <c r="E10564">
        <v>222800</v>
      </c>
      <c r="F10564">
        <v>4.1121495327102797E-2</v>
      </c>
      <c r="G10564">
        <v>80.5</v>
      </c>
    </row>
    <row r="10565" spans="1:7" x14ac:dyDescent="0.25">
      <c r="A10565">
        <v>64831</v>
      </c>
      <c r="B10565" t="s">
        <v>2947</v>
      </c>
      <c r="C10565" t="s">
        <v>5817</v>
      </c>
      <c r="D10565" t="s">
        <v>8340</v>
      </c>
      <c r="E10565">
        <v>104400</v>
      </c>
      <c r="F10565">
        <v>4.2957042957043001E-2</v>
      </c>
      <c r="G10565">
        <v>0</v>
      </c>
    </row>
    <row r="10566" spans="1:7" x14ac:dyDescent="0.25">
      <c r="A10566">
        <v>43830</v>
      </c>
      <c r="B10566" t="s">
        <v>4175</v>
      </c>
      <c r="C10566" t="s">
        <v>4080</v>
      </c>
      <c r="D10566" t="s">
        <v>4162</v>
      </c>
      <c r="E10566">
        <v>165200</v>
      </c>
      <c r="F10566">
        <v>6.0333761232349202E-2</v>
      </c>
      <c r="G10566">
        <v>61</v>
      </c>
    </row>
    <row r="10567" spans="1:7" x14ac:dyDescent="0.25">
      <c r="A10567">
        <v>25530</v>
      </c>
      <c r="B10567" t="s">
        <v>8595</v>
      </c>
      <c r="C10567" t="s">
        <v>2519</v>
      </c>
      <c r="D10567" t="s">
        <v>8421</v>
      </c>
      <c r="E10567">
        <v>81100</v>
      </c>
      <c r="F10567">
        <v>3.7128712871287101E-3</v>
      </c>
      <c r="G10567">
        <v>0</v>
      </c>
    </row>
    <row r="10568" spans="1:7" x14ac:dyDescent="0.25">
      <c r="A10568">
        <v>31822</v>
      </c>
      <c r="B10568" t="s">
        <v>3208</v>
      </c>
      <c r="C10568" t="s">
        <v>2990</v>
      </c>
      <c r="D10568" t="s">
        <v>2838</v>
      </c>
      <c r="E10568">
        <v>177900</v>
      </c>
      <c r="F10568">
        <v>0.12098298676748601</v>
      </c>
      <c r="G10568">
        <v>92</v>
      </c>
    </row>
    <row r="10569" spans="1:7" x14ac:dyDescent="0.25">
      <c r="A10569">
        <v>70711</v>
      </c>
      <c r="B10569" t="s">
        <v>1275</v>
      </c>
      <c r="C10569" t="s">
        <v>6091</v>
      </c>
      <c r="D10569" t="s">
        <v>6175</v>
      </c>
      <c r="E10569">
        <v>131700</v>
      </c>
      <c r="F10569">
        <v>8.66336633663366E-2</v>
      </c>
      <c r="G10569">
        <v>77</v>
      </c>
    </row>
    <row r="10570" spans="1:7" x14ac:dyDescent="0.25">
      <c r="A10570">
        <v>65785</v>
      </c>
      <c r="B10570" t="s">
        <v>5691</v>
      </c>
      <c r="C10570" t="s">
        <v>5817</v>
      </c>
      <c r="E10570">
        <v>137900</v>
      </c>
      <c r="F10570">
        <v>5.1868802440884799E-2</v>
      </c>
      <c r="G10570">
        <v>0</v>
      </c>
    </row>
    <row r="10571" spans="1:7" x14ac:dyDescent="0.25">
      <c r="A10571">
        <v>12025</v>
      </c>
      <c r="B10571" t="s">
        <v>1240</v>
      </c>
      <c r="C10571" t="s">
        <v>1075</v>
      </c>
      <c r="D10571" t="s">
        <v>1257</v>
      </c>
      <c r="E10571">
        <v>170100</v>
      </c>
      <c r="F10571">
        <v>2.0395920815836799E-2</v>
      </c>
      <c r="G10571">
        <v>98</v>
      </c>
    </row>
    <row r="10572" spans="1:7" x14ac:dyDescent="0.25">
      <c r="A10572">
        <v>13778</v>
      </c>
      <c r="B10572" t="s">
        <v>610</v>
      </c>
      <c r="C10572" t="s">
        <v>1075</v>
      </c>
      <c r="E10572">
        <v>125800</v>
      </c>
      <c r="F10572">
        <v>3.5390946502057603E-2</v>
      </c>
      <c r="G10572">
        <v>0</v>
      </c>
    </row>
    <row r="10573" spans="1:7" x14ac:dyDescent="0.25">
      <c r="A10573">
        <v>74059</v>
      </c>
      <c r="B10573" t="s">
        <v>6340</v>
      </c>
      <c r="C10573" t="s">
        <v>6269</v>
      </c>
      <c r="D10573" t="s">
        <v>5293</v>
      </c>
      <c r="E10573">
        <v>129500</v>
      </c>
      <c r="F10573">
        <v>5.5419722901385499E-2</v>
      </c>
      <c r="G10573">
        <v>77</v>
      </c>
    </row>
    <row r="10574" spans="1:7" x14ac:dyDescent="0.25">
      <c r="A10574">
        <v>47567</v>
      </c>
      <c r="B10574" t="s">
        <v>2431</v>
      </c>
      <c r="C10574" t="s">
        <v>4413</v>
      </c>
      <c r="D10574" t="s">
        <v>3030</v>
      </c>
      <c r="E10574">
        <v>85300</v>
      </c>
      <c r="F10574">
        <v>7.5662042875157598E-2</v>
      </c>
      <c r="G10574">
        <v>0</v>
      </c>
    </row>
    <row r="10575" spans="1:7" x14ac:dyDescent="0.25">
      <c r="A10575">
        <v>96088</v>
      </c>
      <c r="B10575" t="s">
        <v>7358</v>
      </c>
      <c r="C10575" t="s">
        <v>99</v>
      </c>
      <c r="D10575" t="s">
        <v>7349</v>
      </c>
      <c r="E10575">
        <v>253300</v>
      </c>
      <c r="F10575">
        <v>1.32E-2</v>
      </c>
      <c r="G10575">
        <v>80</v>
      </c>
    </row>
    <row r="10576" spans="1:7" x14ac:dyDescent="0.25">
      <c r="A10576">
        <v>8886</v>
      </c>
      <c r="B10576" t="s">
        <v>1069</v>
      </c>
      <c r="C10576" t="s">
        <v>733</v>
      </c>
      <c r="D10576" t="s">
        <v>8350</v>
      </c>
      <c r="E10576">
        <v>287100</v>
      </c>
      <c r="F10576">
        <v>2.9032258064516099E-2</v>
      </c>
      <c r="G10576">
        <v>111</v>
      </c>
    </row>
    <row r="10577" spans="1:7" x14ac:dyDescent="0.25">
      <c r="A10577">
        <v>41169</v>
      </c>
      <c r="B10577" t="s">
        <v>131</v>
      </c>
      <c r="C10577" t="s">
        <v>4016</v>
      </c>
      <c r="D10577" t="s">
        <v>8421</v>
      </c>
      <c r="E10577">
        <v>106600</v>
      </c>
      <c r="F10577">
        <v>4.8180924287119002E-2</v>
      </c>
      <c r="G10577">
        <v>0</v>
      </c>
    </row>
    <row r="10578" spans="1:7" x14ac:dyDescent="0.25">
      <c r="A10578">
        <v>48656</v>
      </c>
      <c r="B10578" t="s">
        <v>4734</v>
      </c>
      <c r="C10578" t="s">
        <v>4633</v>
      </c>
      <c r="E10578">
        <v>58500</v>
      </c>
      <c r="F10578">
        <v>4.8387096774193498E-2</v>
      </c>
      <c r="G10578">
        <v>62</v>
      </c>
    </row>
    <row r="10579" spans="1:7" x14ac:dyDescent="0.25">
      <c r="A10579">
        <v>54208</v>
      </c>
      <c r="B10579" t="s">
        <v>5186</v>
      </c>
      <c r="C10579" t="s">
        <v>5049</v>
      </c>
      <c r="D10579" t="s">
        <v>5190</v>
      </c>
      <c r="E10579">
        <v>184600</v>
      </c>
      <c r="F10579">
        <v>0.13251533742331301</v>
      </c>
      <c r="G10579">
        <v>66</v>
      </c>
    </row>
    <row r="10580" spans="1:7" x14ac:dyDescent="0.25">
      <c r="A10580">
        <v>55808</v>
      </c>
      <c r="B10580" t="s">
        <v>3011</v>
      </c>
      <c r="C10580" t="s">
        <v>5260</v>
      </c>
      <c r="D10580" t="s">
        <v>3011</v>
      </c>
      <c r="E10580">
        <v>125400</v>
      </c>
      <c r="F10580">
        <v>2.2838499184339299E-2</v>
      </c>
      <c r="G10580">
        <v>66</v>
      </c>
    </row>
    <row r="10581" spans="1:7" x14ac:dyDescent="0.25">
      <c r="A10581">
        <v>2874</v>
      </c>
      <c r="B10581" t="s">
        <v>425</v>
      </c>
      <c r="C10581" t="s">
        <v>408</v>
      </c>
      <c r="D10581" t="s">
        <v>8324</v>
      </c>
      <c r="E10581">
        <v>445800</v>
      </c>
      <c r="F10581">
        <v>-1.4588859416445599E-2</v>
      </c>
      <c r="G10581">
        <v>82</v>
      </c>
    </row>
    <row r="10582" spans="1:7" x14ac:dyDescent="0.25">
      <c r="A10582">
        <v>11507</v>
      </c>
      <c r="B10582" t="s">
        <v>1141</v>
      </c>
      <c r="C10582" t="s">
        <v>1075</v>
      </c>
      <c r="D10582" t="s">
        <v>8250</v>
      </c>
      <c r="E10582">
        <v>719600</v>
      </c>
      <c r="F10582">
        <v>3.1093279839518598E-2</v>
      </c>
      <c r="G10582">
        <v>134</v>
      </c>
    </row>
    <row r="10583" spans="1:7" x14ac:dyDescent="0.25">
      <c r="A10583">
        <v>49649</v>
      </c>
      <c r="B10583" t="s">
        <v>4891</v>
      </c>
      <c r="C10583" t="s">
        <v>4633</v>
      </c>
      <c r="D10583" t="s">
        <v>4899</v>
      </c>
      <c r="E10583">
        <v>177400</v>
      </c>
      <c r="F10583">
        <v>0.112225705329154</v>
      </c>
      <c r="G10583">
        <v>69</v>
      </c>
    </row>
    <row r="10584" spans="1:7" x14ac:dyDescent="0.25">
      <c r="A10584">
        <v>49021</v>
      </c>
      <c r="B10584" t="s">
        <v>1588</v>
      </c>
      <c r="C10584" t="s">
        <v>4633</v>
      </c>
      <c r="D10584" t="s">
        <v>8309</v>
      </c>
      <c r="E10584">
        <v>120700</v>
      </c>
      <c r="F10584">
        <v>-1.62999185004075E-2</v>
      </c>
      <c r="G10584">
        <v>66</v>
      </c>
    </row>
    <row r="10585" spans="1:7" x14ac:dyDescent="0.25">
      <c r="A10585">
        <v>87047</v>
      </c>
      <c r="B10585" t="s">
        <v>6825</v>
      </c>
      <c r="C10585" t="s">
        <v>6816</v>
      </c>
      <c r="D10585" t="s">
        <v>6829</v>
      </c>
      <c r="E10585">
        <v>322800</v>
      </c>
      <c r="F10585">
        <v>5.4901960784313697E-2</v>
      </c>
      <c r="G10585">
        <v>75</v>
      </c>
    </row>
    <row r="10586" spans="1:7" x14ac:dyDescent="0.25">
      <c r="A10586">
        <v>31816</v>
      </c>
      <c r="B10586" t="s">
        <v>280</v>
      </c>
      <c r="C10586" t="s">
        <v>2990</v>
      </c>
      <c r="D10586" t="s">
        <v>8261</v>
      </c>
      <c r="E10586">
        <v>50800</v>
      </c>
      <c r="F10586">
        <v>-6.7889908256880696E-2</v>
      </c>
      <c r="G10586">
        <v>97</v>
      </c>
    </row>
    <row r="10587" spans="1:7" x14ac:dyDescent="0.25">
      <c r="A10587">
        <v>36010</v>
      </c>
      <c r="B10587" t="s">
        <v>3640</v>
      </c>
      <c r="C10587" t="s">
        <v>3568</v>
      </c>
      <c r="D10587" t="s">
        <v>515</v>
      </c>
      <c r="E10587">
        <v>73800</v>
      </c>
      <c r="F10587">
        <v>-0.15945330296127599</v>
      </c>
      <c r="G10587">
        <v>112</v>
      </c>
    </row>
    <row r="10588" spans="1:7" x14ac:dyDescent="0.25">
      <c r="A10588">
        <v>95470</v>
      </c>
      <c r="B10588" t="s">
        <v>7280</v>
      </c>
      <c r="C10588" t="s">
        <v>99</v>
      </c>
      <c r="D10588" t="s">
        <v>7283</v>
      </c>
      <c r="E10588">
        <v>400900</v>
      </c>
      <c r="F10588">
        <v>-5.2245862884160797E-2</v>
      </c>
      <c r="G10588">
        <v>105</v>
      </c>
    </row>
    <row r="10589" spans="1:7" x14ac:dyDescent="0.25">
      <c r="A10589">
        <v>77963</v>
      </c>
      <c r="B10589" t="s">
        <v>8596</v>
      </c>
      <c r="C10589" t="s">
        <v>6396</v>
      </c>
      <c r="D10589" t="s">
        <v>5337</v>
      </c>
      <c r="E10589">
        <v>150000</v>
      </c>
      <c r="F10589">
        <v>9.0909090909090898E-2</v>
      </c>
      <c r="G10589">
        <v>0</v>
      </c>
    </row>
    <row r="10590" spans="1:7" x14ac:dyDescent="0.25">
      <c r="A10590">
        <v>3870</v>
      </c>
      <c r="B10590" t="s">
        <v>566</v>
      </c>
      <c r="C10590" t="s">
        <v>444</v>
      </c>
      <c r="D10590" t="s">
        <v>8271</v>
      </c>
      <c r="E10590">
        <v>761100</v>
      </c>
      <c r="F10590">
        <v>4.0322580645161303E-2</v>
      </c>
      <c r="G10590">
        <v>69</v>
      </c>
    </row>
    <row r="10591" spans="1:7" x14ac:dyDescent="0.25">
      <c r="A10591">
        <v>20685</v>
      </c>
      <c r="B10591" t="s">
        <v>2115</v>
      </c>
      <c r="C10591" t="s">
        <v>101</v>
      </c>
      <c r="D10591" t="s">
        <v>8259</v>
      </c>
      <c r="E10591">
        <v>311600</v>
      </c>
      <c r="F10591">
        <v>0</v>
      </c>
      <c r="G10591">
        <v>105</v>
      </c>
    </row>
    <row r="10592" spans="1:7" x14ac:dyDescent="0.25">
      <c r="A10592">
        <v>17538</v>
      </c>
      <c r="B10592" t="s">
        <v>1809</v>
      </c>
      <c r="C10592" t="s">
        <v>1538</v>
      </c>
      <c r="D10592" t="s">
        <v>205</v>
      </c>
      <c r="E10592">
        <v>247500</v>
      </c>
      <c r="F10592">
        <v>3.4698996655518399E-2</v>
      </c>
      <c r="G10592">
        <v>69</v>
      </c>
    </row>
    <row r="10593" spans="1:7" x14ac:dyDescent="0.25">
      <c r="A10593">
        <v>44618</v>
      </c>
      <c r="B10593" t="s">
        <v>151</v>
      </c>
      <c r="C10593" t="s">
        <v>4080</v>
      </c>
      <c r="D10593" t="s">
        <v>4301</v>
      </c>
      <c r="E10593">
        <v>165000</v>
      </c>
      <c r="F10593">
        <v>2.2938623682578999E-2</v>
      </c>
      <c r="G10593">
        <v>67</v>
      </c>
    </row>
    <row r="10594" spans="1:7" x14ac:dyDescent="0.25">
      <c r="A10594">
        <v>61530</v>
      </c>
      <c r="B10594" t="s">
        <v>5714</v>
      </c>
      <c r="C10594" t="s">
        <v>5519</v>
      </c>
      <c r="D10594" t="s">
        <v>5722</v>
      </c>
      <c r="E10594">
        <v>155200</v>
      </c>
      <c r="F10594">
        <v>6.9607167470709899E-2</v>
      </c>
      <c r="G10594">
        <v>108</v>
      </c>
    </row>
    <row r="10595" spans="1:7" x14ac:dyDescent="0.25">
      <c r="A10595">
        <v>93219</v>
      </c>
      <c r="B10595" t="s">
        <v>7076</v>
      </c>
      <c r="C10595" t="s">
        <v>99</v>
      </c>
      <c r="D10595" t="s">
        <v>8304</v>
      </c>
      <c r="E10595">
        <v>159500</v>
      </c>
      <c r="F10595">
        <v>0.12800565770862801</v>
      </c>
      <c r="G10595">
        <v>65.5</v>
      </c>
    </row>
    <row r="10596" spans="1:7" x14ac:dyDescent="0.25">
      <c r="A10596">
        <v>35968</v>
      </c>
      <c r="B10596" t="s">
        <v>3634</v>
      </c>
      <c r="C10596" t="s">
        <v>3568</v>
      </c>
      <c r="D10596" t="s">
        <v>3634</v>
      </c>
      <c r="E10596">
        <v>120300</v>
      </c>
      <c r="F10596">
        <v>9.8630136986301395E-2</v>
      </c>
      <c r="G10596">
        <v>0</v>
      </c>
    </row>
    <row r="10597" spans="1:7" x14ac:dyDescent="0.25">
      <c r="A10597">
        <v>48655</v>
      </c>
      <c r="B10597" t="s">
        <v>4733</v>
      </c>
      <c r="C10597" t="s">
        <v>4633</v>
      </c>
      <c r="D10597" t="s">
        <v>4720</v>
      </c>
      <c r="E10597">
        <v>110700</v>
      </c>
      <c r="F10597">
        <v>2.5000000000000001E-2</v>
      </c>
      <c r="G10597">
        <v>62</v>
      </c>
    </row>
    <row r="10598" spans="1:7" x14ac:dyDescent="0.25">
      <c r="A10598">
        <v>49057</v>
      </c>
      <c r="B10598" t="s">
        <v>640</v>
      </c>
      <c r="C10598" t="s">
        <v>4633</v>
      </c>
      <c r="D10598" t="s">
        <v>8339</v>
      </c>
      <c r="E10598">
        <v>71600</v>
      </c>
      <c r="F10598">
        <v>3.91872278664731E-2</v>
      </c>
      <c r="G10598">
        <v>76</v>
      </c>
    </row>
    <row r="10599" spans="1:7" x14ac:dyDescent="0.25">
      <c r="A10599">
        <v>75684</v>
      </c>
      <c r="B10599" t="s">
        <v>6439</v>
      </c>
      <c r="C10599" t="s">
        <v>6396</v>
      </c>
      <c r="D10599" t="s">
        <v>7634</v>
      </c>
      <c r="E10599">
        <v>102500</v>
      </c>
      <c r="F10599">
        <v>-3.0274361400189201E-2</v>
      </c>
      <c r="G10599">
        <v>124</v>
      </c>
    </row>
    <row r="10600" spans="1:7" x14ac:dyDescent="0.25">
      <c r="A10600">
        <v>6472</v>
      </c>
      <c r="B10600" t="s">
        <v>711</v>
      </c>
      <c r="C10600" t="s">
        <v>678</v>
      </c>
      <c r="D10600" t="s">
        <v>8313</v>
      </c>
      <c r="E10600">
        <v>287600</v>
      </c>
      <c r="F10600">
        <v>2.3487544483985798E-2</v>
      </c>
      <c r="G10600">
        <v>91</v>
      </c>
    </row>
    <row r="10601" spans="1:7" x14ac:dyDescent="0.25">
      <c r="A10601">
        <v>38860</v>
      </c>
      <c r="B10601" t="s">
        <v>3950</v>
      </c>
      <c r="C10601" t="s">
        <v>3932</v>
      </c>
      <c r="E10601">
        <v>69600</v>
      </c>
      <c r="F10601">
        <v>-2.2471910112359599E-2</v>
      </c>
      <c r="G10601">
        <v>0</v>
      </c>
    </row>
    <row r="10602" spans="1:7" x14ac:dyDescent="0.25">
      <c r="A10602">
        <v>64126</v>
      </c>
      <c r="B10602" t="s">
        <v>5890</v>
      </c>
      <c r="C10602" t="s">
        <v>5817</v>
      </c>
      <c r="D10602" t="s">
        <v>5890</v>
      </c>
      <c r="E10602">
        <v>39400</v>
      </c>
      <c r="F10602">
        <v>-0.15631691648822299</v>
      </c>
      <c r="G10602">
        <v>60</v>
      </c>
    </row>
    <row r="10603" spans="1:7" x14ac:dyDescent="0.25">
      <c r="A10603">
        <v>53528</v>
      </c>
      <c r="B10603" t="s">
        <v>3711</v>
      </c>
      <c r="C10603" t="s">
        <v>5049</v>
      </c>
      <c r="D10603" t="s">
        <v>558</v>
      </c>
      <c r="E10603">
        <v>336100</v>
      </c>
      <c r="F10603">
        <v>9.4788273615635202E-2</v>
      </c>
      <c r="G10603">
        <v>66</v>
      </c>
    </row>
    <row r="10604" spans="1:7" x14ac:dyDescent="0.25">
      <c r="A10604">
        <v>39150</v>
      </c>
      <c r="B10604" t="s">
        <v>3971</v>
      </c>
      <c r="C10604" t="s">
        <v>3932</v>
      </c>
      <c r="D10604" t="s">
        <v>4798</v>
      </c>
      <c r="E10604">
        <v>66900</v>
      </c>
      <c r="F10604">
        <v>-0.189090909090909</v>
      </c>
      <c r="G10604">
        <v>0</v>
      </c>
    </row>
    <row r="10605" spans="1:7" x14ac:dyDescent="0.25">
      <c r="A10605">
        <v>44730</v>
      </c>
      <c r="B10605" t="s">
        <v>4303</v>
      </c>
      <c r="C10605" t="s">
        <v>4080</v>
      </c>
      <c r="D10605" t="s">
        <v>8330</v>
      </c>
      <c r="E10605">
        <v>116000</v>
      </c>
      <c r="F10605">
        <v>7.2088724584103495E-2</v>
      </c>
      <c r="G10605">
        <v>62</v>
      </c>
    </row>
    <row r="10606" spans="1:7" x14ac:dyDescent="0.25">
      <c r="A10606">
        <v>37742</v>
      </c>
      <c r="B10606" t="s">
        <v>3814</v>
      </c>
      <c r="C10606" t="s">
        <v>3692</v>
      </c>
      <c r="D10606" t="s">
        <v>3848</v>
      </c>
      <c r="E10606">
        <v>210400</v>
      </c>
      <c r="F10606">
        <v>7.1828833418237398E-2</v>
      </c>
      <c r="G10606">
        <v>95</v>
      </c>
    </row>
    <row r="10607" spans="1:7" x14ac:dyDescent="0.25">
      <c r="A10607">
        <v>11560</v>
      </c>
      <c r="B10607" t="s">
        <v>1155</v>
      </c>
      <c r="C10607" t="s">
        <v>1075</v>
      </c>
      <c r="D10607" t="s">
        <v>8250</v>
      </c>
      <c r="E10607">
        <v>727100</v>
      </c>
      <c r="F10607">
        <v>-3.2854482575152999E-2</v>
      </c>
      <c r="G10607">
        <v>134</v>
      </c>
    </row>
    <row r="10608" spans="1:7" x14ac:dyDescent="0.25">
      <c r="A10608">
        <v>28018</v>
      </c>
      <c r="B10608" t="s">
        <v>2685</v>
      </c>
      <c r="C10608" t="s">
        <v>2564</v>
      </c>
      <c r="D10608" t="s">
        <v>2695</v>
      </c>
      <c r="E10608">
        <v>138900</v>
      </c>
      <c r="F10608">
        <v>5.9496567505720799E-2</v>
      </c>
      <c r="G10608">
        <v>99</v>
      </c>
    </row>
    <row r="10609" spans="1:7" x14ac:dyDescent="0.25">
      <c r="A10609">
        <v>29544</v>
      </c>
      <c r="B10609" t="s">
        <v>2936</v>
      </c>
      <c r="C10609" t="s">
        <v>2868</v>
      </c>
      <c r="D10609" t="s">
        <v>8312</v>
      </c>
      <c r="E10609">
        <v>153200</v>
      </c>
      <c r="F10609">
        <v>0.118248175182482</v>
      </c>
      <c r="G10609">
        <v>106</v>
      </c>
    </row>
    <row r="10610" spans="1:7" x14ac:dyDescent="0.25">
      <c r="A10610">
        <v>75839</v>
      </c>
      <c r="B10610" t="s">
        <v>4475</v>
      </c>
      <c r="C10610" t="s">
        <v>6396</v>
      </c>
      <c r="D10610" t="s">
        <v>8472</v>
      </c>
      <c r="E10610">
        <v>82600</v>
      </c>
      <c r="F10610">
        <v>-3.7296037296037303E-2</v>
      </c>
      <c r="G10610">
        <v>0</v>
      </c>
    </row>
    <row r="10611" spans="1:7" x14ac:dyDescent="0.25">
      <c r="A10611">
        <v>61606</v>
      </c>
      <c r="B10611" t="s">
        <v>5722</v>
      </c>
      <c r="C10611" t="s">
        <v>5519</v>
      </c>
      <c r="D10611" t="s">
        <v>5722</v>
      </c>
      <c r="E10611">
        <v>75000</v>
      </c>
      <c r="F10611">
        <v>-3.9692701664532599E-2</v>
      </c>
      <c r="G10611">
        <v>91</v>
      </c>
    </row>
    <row r="10612" spans="1:7" x14ac:dyDescent="0.25">
      <c r="A10612">
        <v>13865</v>
      </c>
      <c r="B10612" t="s">
        <v>163</v>
      </c>
      <c r="C10612" t="s">
        <v>1075</v>
      </c>
      <c r="D10612" t="s">
        <v>1444</v>
      </c>
      <c r="E10612">
        <v>100400</v>
      </c>
      <c r="F10612">
        <v>-0.13745704467354</v>
      </c>
      <c r="G10612">
        <v>107</v>
      </c>
    </row>
    <row r="10613" spans="1:7" x14ac:dyDescent="0.25">
      <c r="A10613">
        <v>19533</v>
      </c>
      <c r="B10613" t="s">
        <v>2030</v>
      </c>
      <c r="C10613" t="s">
        <v>1538</v>
      </c>
      <c r="D10613" t="s">
        <v>261</v>
      </c>
      <c r="E10613">
        <v>198600</v>
      </c>
      <c r="F10613">
        <v>4.1426324069218701E-2</v>
      </c>
      <c r="G10613">
        <v>78</v>
      </c>
    </row>
    <row r="10614" spans="1:7" x14ac:dyDescent="0.25">
      <c r="A10614">
        <v>59833</v>
      </c>
      <c r="B10614" t="s">
        <v>1013</v>
      </c>
      <c r="C10614" t="s">
        <v>5488</v>
      </c>
      <c r="E10614">
        <v>323100</v>
      </c>
      <c r="F10614">
        <v>-2.0909090909090901E-2</v>
      </c>
      <c r="G10614">
        <v>0</v>
      </c>
    </row>
    <row r="10615" spans="1:7" x14ac:dyDescent="0.25">
      <c r="A10615">
        <v>40729</v>
      </c>
      <c r="B10615" t="s">
        <v>7899</v>
      </c>
      <c r="C10615" t="s">
        <v>4016</v>
      </c>
      <c r="D10615" t="s">
        <v>4101</v>
      </c>
      <c r="E10615">
        <v>90600</v>
      </c>
      <c r="F10615">
        <v>-1.5217391304347801E-2</v>
      </c>
      <c r="G10615">
        <v>94</v>
      </c>
    </row>
    <row r="10616" spans="1:7" x14ac:dyDescent="0.25">
      <c r="A10616">
        <v>50461</v>
      </c>
      <c r="B10616" t="s">
        <v>8597</v>
      </c>
      <c r="C10616" t="s">
        <v>4942</v>
      </c>
      <c r="E10616">
        <v>112400</v>
      </c>
      <c r="F10616">
        <v>6.4393939393939406E-2</v>
      </c>
      <c r="G10616">
        <v>0</v>
      </c>
    </row>
    <row r="10617" spans="1:7" x14ac:dyDescent="0.25">
      <c r="A10617">
        <v>14174</v>
      </c>
      <c r="B10617" t="s">
        <v>1470</v>
      </c>
      <c r="C10617" t="s">
        <v>1075</v>
      </c>
      <c r="D10617" t="s">
        <v>8302</v>
      </c>
      <c r="E10617">
        <v>201200</v>
      </c>
      <c r="F10617">
        <v>4.2487046632124402E-2</v>
      </c>
      <c r="G10617">
        <v>87</v>
      </c>
    </row>
    <row r="10618" spans="1:7" x14ac:dyDescent="0.25">
      <c r="A10618">
        <v>49421</v>
      </c>
      <c r="B10618" t="s">
        <v>4858</v>
      </c>
      <c r="C10618" t="s">
        <v>4633</v>
      </c>
      <c r="E10618">
        <v>74300</v>
      </c>
      <c r="F10618">
        <v>7.0605187319884702E-2</v>
      </c>
      <c r="G10618">
        <v>96</v>
      </c>
    </row>
    <row r="10619" spans="1:7" x14ac:dyDescent="0.25">
      <c r="A10619">
        <v>53813</v>
      </c>
      <c r="B10619" t="s">
        <v>205</v>
      </c>
      <c r="C10619" t="s">
        <v>5049</v>
      </c>
      <c r="D10619" t="s">
        <v>5138</v>
      </c>
      <c r="E10619">
        <v>139800</v>
      </c>
      <c r="F10619">
        <v>0.120192307692308</v>
      </c>
      <c r="G10619">
        <v>69.5</v>
      </c>
    </row>
    <row r="10620" spans="1:7" x14ac:dyDescent="0.25">
      <c r="A10620">
        <v>53104</v>
      </c>
      <c r="B10620" t="s">
        <v>411</v>
      </c>
      <c r="C10620" t="s">
        <v>5049</v>
      </c>
      <c r="D10620" t="s">
        <v>8251</v>
      </c>
      <c r="E10620">
        <v>264500</v>
      </c>
      <c r="F10620">
        <v>6.5672844480257897E-2</v>
      </c>
      <c r="G10620">
        <v>59</v>
      </c>
    </row>
    <row r="10621" spans="1:7" x14ac:dyDescent="0.25">
      <c r="A10621">
        <v>12563</v>
      </c>
      <c r="B10621" t="s">
        <v>1311</v>
      </c>
      <c r="C10621" t="s">
        <v>1075</v>
      </c>
      <c r="D10621" t="s">
        <v>8250</v>
      </c>
      <c r="E10621">
        <v>284600</v>
      </c>
      <c r="F10621">
        <v>4.2490842490842499E-2</v>
      </c>
      <c r="G10621">
        <v>125</v>
      </c>
    </row>
    <row r="10622" spans="1:7" x14ac:dyDescent="0.25">
      <c r="A10622">
        <v>37329</v>
      </c>
      <c r="B10622" t="s">
        <v>840</v>
      </c>
      <c r="C10622" t="s">
        <v>3692</v>
      </c>
      <c r="D10622" t="s">
        <v>1238</v>
      </c>
      <c r="E10622">
        <v>118000</v>
      </c>
      <c r="F10622">
        <v>0.117424242424242</v>
      </c>
      <c r="G10622">
        <v>96.5</v>
      </c>
    </row>
    <row r="10623" spans="1:7" x14ac:dyDescent="0.25">
      <c r="A10623">
        <v>84332</v>
      </c>
      <c r="B10623" t="s">
        <v>438</v>
      </c>
      <c r="C10623" t="s">
        <v>6693</v>
      </c>
      <c r="D10623" t="s">
        <v>4100</v>
      </c>
      <c r="E10623">
        <v>308600</v>
      </c>
      <c r="F10623">
        <v>9.0844821491693206E-2</v>
      </c>
      <c r="G10623">
        <v>59</v>
      </c>
    </row>
    <row r="10624" spans="1:7" x14ac:dyDescent="0.25">
      <c r="A10624">
        <v>19032</v>
      </c>
      <c r="B10624" t="s">
        <v>1963</v>
      </c>
      <c r="C10624" t="s">
        <v>1538</v>
      </c>
      <c r="D10624" t="s">
        <v>8293</v>
      </c>
      <c r="E10624">
        <v>123600</v>
      </c>
      <c r="F10624">
        <v>7.8534031413612607E-2</v>
      </c>
      <c r="G10624">
        <v>68</v>
      </c>
    </row>
    <row r="10625" spans="1:7" x14ac:dyDescent="0.25">
      <c r="A10625">
        <v>31546</v>
      </c>
      <c r="B10625" t="s">
        <v>3185</v>
      </c>
      <c r="C10625" t="s">
        <v>2990</v>
      </c>
      <c r="D10625" t="s">
        <v>3185</v>
      </c>
      <c r="E10625">
        <v>117700</v>
      </c>
      <c r="F10625">
        <v>8.3793738489871095E-2</v>
      </c>
      <c r="G10625">
        <v>96</v>
      </c>
    </row>
    <row r="10626" spans="1:7" x14ac:dyDescent="0.25">
      <c r="A10626">
        <v>23140</v>
      </c>
      <c r="B10626" t="s">
        <v>2413</v>
      </c>
      <c r="C10626" t="s">
        <v>2066</v>
      </c>
      <c r="D10626" t="s">
        <v>157</v>
      </c>
      <c r="E10626">
        <v>247200</v>
      </c>
      <c r="F10626">
        <v>6.7357512953367907E-2</v>
      </c>
      <c r="G10626">
        <v>96</v>
      </c>
    </row>
    <row r="10627" spans="1:7" x14ac:dyDescent="0.25">
      <c r="A10627">
        <v>30559</v>
      </c>
      <c r="B10627" t="s">
        <v>3103</v>
      </c>
      <c r="C10627" t="s">
        <v>2990</v>
      </c>
      <c r="E10627">
        <v>207200</v>
      </c>
      <c r="F10627">
        <v>9.0526315789473705E-2</v>
      </c>
      <c r="G10627">
        <v>99</v>
      </c>
    </row>
    <row r="10628" spans="1:7" x14ac:dyDescent="0.25">
      <c r="A10628">
        <v>98844</v>
      </c>
      <c r="B10628" t="s">
        <v>7343</v>
      </c>
      <c r="C10628" t="s">
        <v>7521</v>
      </c>
      <c r="E10628">
        <v>162700</v>
      </c>
      <c r="F10628">
        <v>0.15883190883190901</v>
      </c>
      <c r="G10628">
        <v>0</v>
      </c>
    </row>
    <row r="10629" spans="1:7" x14ac:dyDescent="0.25">
      <c r="A10629">
        <v>25880</v>
      </c>
      <c r="B10629" t="s">
        <v>629</v>
      </c>
      <c r="C10629" t="s">
        <v>2519</v>
      </c>
      <c r="D10629" t="s">
        <v>2540</v>
      </c>
      <c r="E10629">
        <v>59100</v>
      </c>
      <c r="F10629">
        <v>1.1986301369862999E-2</v>
      </c>
      <c r="G10629">
        <v>102</v>
      </c>
    </row>
    <row r="10630" spans="1:7" x14ac:dyDescent="0.25">
      <c r="A10630">
        <v>7830</v>
      </c>
      <c r="B10630" t="s">
        <v>262</v>
      </c>
      <c r="C10630" t="s">
        <v>733</v>
      </c>
      <c r="D10630" t="s">
        <v>8250</v>
      </c>
      <c r="E10630">
        <v>443000</v>
      </c>
      <c r="F10630">
        <v>1.7455213596692699E-2</v>
      </c>
      <c r="G10630">
        <v>112</v>
      </c>
    </row>
    <row r="10631" spans="1:7" x14ac:dyDescent="0.25">
      <c r="A10631">
        <v>8533</v>
      </c>
      <c r="B10631" t="s">
        <v>1018</v>
      </c>
      <c r="C10631" t="s">
        <v>733</v>
      </c>
      <c r="D10631" t="s">
        <v>8250</v>
      </c>
      <c r="E10631">
        <v>323500</v>
      </c>
      <c r="F10631">
        <v>8.7309011537262202E-3</v>
      </c>
      <c r="G10631">
        <v>117</v>
      </c>
    </row>
    <row r="10632" spans="1:7" x14ac:dyDescent="0.25">
      <c r="A10632">
        <v>24360</v>
      </c>
      <c r="B10632" t="s">
        <v>2480</v>
      </c>
      <c r="C10632" t="s">
        <v>2066</v>
      </c>
      <c r="E10632">
        <v>132400</v>
      </c>
      <c r="F10632">
        <v>7.7298616761594802E-2</v>
      </c>
      <c r="G10632">
        <v>144</v>
      </c>
    </row>
    <row r="10633" spans="1:7" x14ac:dyDescent="0.25">
      <c r="A10633">
        <v>8501</v>
      </c>
      <c r="B10633" t="s">
        <v>1007</v>
      </c>
      <c r="C10633" t="s">
        <v>733</v>
      </c>
      <c r="D10633" t="s">
        <v>8250</v>
      </c>
      <c r="E10633">
        <v>419100</v>
      </c>
      <c r="F10633">
        <v>2.24444986582093E-2</v>
      </c>
      <c r="G10633">
        <v>105</v>
      </c>
    </row>
    <row r="10634" spans="1:7" x14ac:dyDescent="0.25">
      <c r="A10634">
        <v>49028</v>
      </c>
      <c r="B10634" t="s">
        <v>4777</v>
      </c>
      <c r="C10634" t="s">
        <v>4633</v>
      </c>
      <c r="D10634" t="s">
        <v>4397</v>
      </c>
      <c r="E10634">
        <v>97500</v>
      </c>
      <c r="F10634">
        <v>9.3049327354260095E-2</v>
      </c>
      <c r="G10634">
        <v>108</v>
      </c>
    </row>
    <row r="10635" spans="1:7" x14ac:dyDescent="0.25">
      <c r="A10635">
        <v>80540</v>
      </c>
      <c r="B10635" t="s">
        <v>3071</v>
      </c>
      <c r="C10635" t="s">
        <v>6509</v>
      </c>
      <c r="D10635" t="s">
        <v>6531</v>
      </c>
      <c r="E10635">
        <v>538300</v>
      </c>
      <c r="F10635">
        <v>5.4663009404388702E-2</v>
      </c>
      <c r="G10635">
        <v>56</v>
      </c>
    </row>
    <row r="10636" spans="1:7" x14ac:dyDescent="0.25">
      <c r="A10636">
        <v>1944</v>
      </c>
      <c r="B10636" t="s">
        <v>280</v>
      </c>
      <c r="C10636" t="s">
        <v>106</v>
      </c>
      <c r="D10636" t="s">
        <v>8271</v>
      </c>
      <c r="E10636">
        <v>822900</v>
      </c>
      <c r="F10636">
        <v>-3.6642472488878503E-2</v>
      </c>
      <c r="G10636">
        <v>70</v>
      </c>
    </row>
    <row r="10637" spans="1:7" x14ac:dyDescent="0.25">
      <c r="A10637">
        <v>8243</v>
      </c>
      <c r="B10637" t="s">
        <v>992</v>
      </c>
      <c r="C10637" t="s">
        <v>733</v>
      </c>
      <c r="D10637" t="s">
        <v>987</v>
      </c>
      <c r="E10637">
        <v>722500</v>
      </c>
      <c r="F10637">
        <v>5.1673944687045101E-2</v>
      </c>
      <c r="G10637">
        <v>114.5</v>
      </c>
    </row>
    <row r="10638" spans="1:7" x14ac:dyDescent="0.25">
      <c r="A10638">
        <v>40390</v>
      </c>
      <c r="B10638" t="s">
        <v>4036</v>
      </c>
      <c r="C10638" t="s">
        <v>4016</v>
      </c>
      <c r="D10638" t="s">
        <v>8341</v>
      </c>
      <c r="E10638">
        <v>156800</v>
      </c>
      <c r="F10638">
        <v>6.4494229463679595E-2</v>
      </c>
      <c r="G10638">
        <v>71</v>
      </c>
    </row>
    <row r="10639" spans="1:7" x14ac:dyDescent="0.25">
      <c r="A10639">
        <v>29805</v>
      </c>
      <c r="B10639" t="s">
        <v>2976</v>
      </c>
      <c r="C10639" t="s">
        <v>2868</v>
      </c>
      <c r="D10639" t="s">
        <v>8325</v>
      </c>
      <c r="E10639">
        <v>96200</v>
      </c>
      <c r="F10639">
        <v>-5.1706308169596699E-3</v>
      </c>
      <c r="G10639">
        <v>98</v>
      </c>
    </row>
    <row r="10640" spans="1:7" x14ac:dyDescent="0.25">
      <c r="A10640">
        <v>61252</v>
      </c>
      <c r="B10640" t="s">
        <v>1375</v>
      </c>
      <c r="C10640" t="s">
        <v>5519</v>
      </c>
      <c r="D10640" t="s">
        <v>216</v>
      </c>
      <c r="E10640">
        <v>109400</v>
      </c>
      <c r="F10640">
        <v>0.140771637122002</v>
      </c>
      <c r="G10640">
        <v>0</v>
      </c>
    </row>
    <row r="10641" spans="1:7" x14ac:dyDescent="0.25">
      <c r="A10641">
        <v>78013</v>
      </c>
      <c r="B10641" t="s">
        <v>8598</v>
      </c>
      <c r="C10641" t="s">
        <v>6396</v>
      </c>
      <c r="D10641" t="s">
        <v>8257</v>
      </c>
      <c r="E10641">
        <v>249700</v>
      </c>
      <c r="F10641">
        <v>3.3526490066225198E-2</v>
      </c>
      <c r="G10641">
        <v>0</v>
      </c>
    </row>
    <row r="10642" spans="1:7" x14ac:dyDescent="0.25">
      <c r="A10642">
        <v>65336</v>
      </c>
      <c r="B10642" t="s">
        <v>5929</v>
      </c>
      <c r="C10642" t="s">
        <v>5817</v>
      </c>
      <c r="D10642" t="s">
        <v>1347</v>
      </c>
      <c r="E10642">
        <v>170800</v>
      </c>
      <c r="F10642">
        <v>0.114882506527415</v>
      </c>
      <c r="G10642">
        <v>75</v>
      </c>
    </row>
    <row r="10643" spans="1:7" x14ac:dyDescent="0.25">
      <c r="A10643">
        <v>83530</v>
      </c>
      <c r="B10643" t="s">
        <v>6661</v>
      </c>
      <c r="C10643" t="s">
        <v>6625</v>
      </c>
      <c r="E10643">
        <v>199400</v>
      </c>
      <c r="F10643">
        <v>1.52749490835031E-2</v>
      </c>
      <c r="G10643">
        <v>0</v>
      </c>
    </row>
    <row r="10644" spans="1:7" x14ac:dyDescent="0.25">
      <c r="A10644">
        <v>19034</v>
      </c>
      <c r="B10644" t="s">
        <v>1948</v>
      </c>
      <c r="C10644" t="s">
        <v>1538</v>
      </c>
      <c r="D10644" t="s">
        <v>8293</v>
      </c>
      <c r="E10644">
        <v>487700</v>
      </c>
      <c r="F10644">
        <v>1.7525558105570601E-2</v>
      </c>
      <c r="G10644">
        <v>95</v>
      </c>
    </row>
    <row r="10645" spans="1:7" x14ac:dyDescent="0.25">
      <c r="A10645">
        <v>15552</v>
      </c>
      <c r="B10645" t="s">
        <v>1620</v>
      </c>
      <c r="C10645" t="s">
        <v>1538</v>
      </c>
      <c r="D10645" t="s">
        <v>393</v>
      </c>
      <c r="E10645">
        <v>79100</v>
      </c>
      <c r="F10645">
        <v>1.6709511568123399E-2</v>
      </c>
      <c r="G10645">
        <v>113</v>
      </c>
    </row>
    <row r="10646" spans="1:7" x14ac:dyDescent="0.25">
      <c r="A10646">
        <v>15626</v>
      </c>
      <c r="B10646" t="s">
        <v>1626</v>
      </c>
      <c r="C10646" t="s">
        <v>1538</v>
      </c>
      <c r="D10646" t="s">
        <v>1587</v>
      </c>
      <c r="E10646">
        <v>161100</v>
      </c>
      <c r="F10646">
        <v>-3.47513481126423E-2</v>
      </c>
      <c r="G10646">
        <v>85</v>
      </c>
    </row>
    <row r="10647" spans="1:7" x14ac:dyDescent="0.25">
      <c r="A10647">
        <v>61240</v>
      </c>
      <c r="B10647" t="s">
        <v>5696</v>
      </c>
      <c r="C10647" t="s">
        <v>5519</v>
      </c>
      <c r="D10647" t="s">
        <v>8334</v>
      </c>
      <c r="E10647">
        <v>181400</v>
      </c>
      <c r="F10647">
        <v>1.6816143497757799E-2</v>
      </c>
      <c r="G10647">
        <v>79</v>
      </c>
    </row>
    <row r="10648" spans="1:7" x14ac:dyDescent="0.25">
      <c r="A10648">
        <v>28479</v>
      </c>
      <c r="B10648" t="s">
        <v>2789</v>
      </c>
      <c r="C10648" t="s">
        <v>2564</v>
      </c>
      <c r="D10648" t="s">
        <v>8312</v>
      </c>
      <c r="E10648">
        <v>216200</v>
      </c>
      <c r="F10648">
        <v>5.1045211473018999E-2</v>
      </c>
      <c r="G10648">
        <v>104</v>
      </c>
    </row>
    <row r="10649" spans="1:7" x14ac:dyDescent="0.25">
      <c r="A10649">
        <v>49251</v>
      </c>
      <c r="B10649" t="s">
        <v>4817</v>
      </c>
      <c r="C10649" t="s">
        <v>4633</v>
      </c>
      <c r="D10649" t="s">
        <v>8309</v>
      </c>
      <c r="E10649">
        <v>144100</v>
      </c>
      <c r="F10649">
        <v>2.63532763532764E-2</v>
      </c>
      <c r="G10649">
        <v>69</v>
      </c>
    </row>
    <row r="10650" spans="1:7" x14ac:dyDescent="0.25">
      <c r="A10650">
        <v>95258</v>
      </c>
      <c r="B10650" t="s">
        <v>719</v>
      </c>
      <c r="C10650" t="s">
        <v>99</v>
      </c>
      <c r="D10650" t="s">
        <v>8351</v>
      </c>
      <c r="E10650">
        <v>459700</v>
      </c>
      <c r="F10650">
        <v>-1.9620388142461101E-2</v>
      </c>
      <c r="G10650">
        <v>58</v>
      </c>
    </row>
    <row r="10651" spans="1:7" x14ac:dyDescent="0.25">
      <c r="A10651">
        <v>13309</v>
      </c>
      <c r="B10651" t="s">
        <v>1403</v>
      </c>
      <c r="C10651" t="s">
        <v>1075</v>
      </c>
      <c r="D10651" t="s">
        <v>8366</v>
      </c>
      <c r="E10651">
        <v>124400</v>
      </c>
      <c r="F10651">
        <v>-2.20125786163522E-2</v>
      </c>
      <c r="G10651">
        <v>0</v>
      </c>
    </row>
    <row r="10652" spans="1:7" x14ac:dyDescent="0.25">
      <c r="A10652">
        <v>14867</v>
      </c>
      <c r="B10652" t="s">
        <v>8599</v>
      </c>
      <c r="C10652" t="s">
        <v>1075</v>
      </c>
      <c r="D10652" t="s">
        <v>1530</v>
      </c>
      <c r="E10652">
        <v>158500</v>
      </c>
      <c r="F10652">
        <v>4.8974189278623403E-2</v>
      </c>
      <c r="G10652">
        <v>0</v>
      </c>
    </row>
    <row r="10653" spans="1:7" x14ac:dyDescent="0.25">
      <c r="A10653">
        <v>49250</v>
      </c>
      <c r="B10653" t="s">
        <v>4816</v>
      </c>
      <c r="C10653" t="s">
        <v>4633</v>
      </c>
      <c r="D10653" t="s">
        <v>844</v>
      </c>
      <c r="E10653">
        <v>123500</v>
      </c>
      <c r="F10653">
        <v>9.3888396811337496E-2</v>
      </c>
      <c r="G10653">
        <v>68</v>
      </c>
    </row>
    <row r="10654" spans="1:7" x14ac:dyDescent="0.25">
      <c r="A10654">
        <v>3452</v>
      </c>
      <c r="B10654" t="s">
        <v>510</v>
      </c>
      <c r="C10654" t="s">
        <v>444</v>
      </c>
      <c r="D10654" t="s">
        <v>501</v>
      </c>
      <c r="E10654">
        <v>201000</v>
      </c>
      <c r="F10654">
        <v>6.1246040126715903E-2</v>
      </c>
      <c r="G10654">
        <v>78</v>
      </c>
    </row>
    <row r="10655" spans="1:7" x14ac:dyDescent="0.25">
      <c r="A10655">
        <v>48808</v>
      </c>
      <c r="B10655" t="s">
        <v>530</v>
      </c>
      <c r="C10655" t="s">
        <v>4633</v>
      </c>
      <c r="D10655" t="s">
        <v>8309</v>
      </c>
      <c r="E10655">
        <v>197500</v>
      </c>
      <c r="F10655">
        <v>0.11204954954955</v>
      </c>
      <c r="G10655">
        <v>66</v>
      </c>
    </row>
    <row r="10656" spans="1:7" x14ac:dyDescent="0.25">
      <c r="A10656">
        <v>95247</v>
      </c>
      <c r="B10656" t="s">
        <v>7245</v>
      </c>
      <c r="C10656" t="s">
        <v>99</v>
      </c>
      <c r="E10656">
        <v>354500</v>
      </c>
      <c r="F10656">
        <v>1.7216642754662798E-2</v>
      </c>
      <c r="G10656">
        <v>93</v>
      </c>
    </row>
    <row r="10657" spans="1:7" x14ac:dyDescent="0.25">
      <c r="A10657">
        <v>7850</v>
      </c>
      <c r="B10657" t="s">
        <v>900</v>
      </c>
      <c r="C10657" t="s">
        <v>733</v>
      </c>
      <c r="D10657" t="s">
        <v>8250</v>
      </c>
      <c r="E10657">
        <v>281900</v>
      </c>
      <c r="F10657">
        <v>2.17470097861544E-2</v>
      </c>
      <c r="G10657">
        <v>96</v>
      </c>
    </row>
    <row r="10658" spans="1:7" x14ac:dyDescent="0.25">
      <c r="A10658">
        <v>33834</v>
      </c>
      <c r="B10658" t="s">
        <v>2333</v>
      </c>
      <c r="C10658" t="s">
        <v>3212</v>
      </c>
      <c r="D10658" t="s">
        <v>9187</v>
      </c>
      <c r="E10658">
        <v>75100</v>
      </c>
      <c r="F10658">
        <v>3.1593406593406599E-2</v>
      </c>
      <c r="G10658">
        <v>0</v>
      </c>
    </row>
    <row r="10659" spans="1:7" x14ac:dyDescent="0.25">
      <c r="A10659">
        <v>41030</v>
      </c>
      <c r="B10659" t="s">
        <v>4042</v>
      </c>
      <c r="C10659" t="s">
        <v>4016</v>
      </c>
      <c r="D10659" t="s">
        <v>4333</v>
      </c>
      <c r="E10659">
        <v>170300</v>
      </c>
      <c r="F10659">
        <v>3.4629404617254E-2</v>
      </c>
      <c r="G10659">
        <v>71</v>
      </c>
    </row>
    <row r="10660" spans="1:7" x14ac:dyDescent="0.25">
      <c r="A10660">
        <v>14469</v>
      </c>
      <c r="B10660" t="s">
        <v>8600</v>
      </c>
      <c r="C10660" t="s">
        <v>1075</v>
      </c>
      <c r="D10660" t="s">
        <v>403</v>
      </c>
      <c r="E10660">
        <v>173900</v>
      </c>
      <c r="F10660">
        <v>1.57710280373832E-2</v>
      </c>
      <c r="G10660">
        <v>0</v>
      </c>
    </row>
    <row r="10661" spans="1:7" x14ac:dyDescent="0.25">
      <c r="A10661">
        <v>17361</v>
      </c>
      <c r="B10661" t="s">
        <v>213</v>
      </c>
      <c r="C10661" t="s">
        <v>1538</v>
      </c>
      <c r="D10661" t="s">
        <v>8310</v>
      </c>
      <c r="E10661">
        <v>221000</v>
      </c>
      <c r="F10661">
        <v>1.5625E-2</v>
      </c>
      <c r="G10661">
        <v>78</v>
      </c>
    </row>
    <row r="10662" spans="1:7" x14ac:dyDescent="0.25">
      <c r="A10662">
        <v>48003</v>
      </c>
      <c r="B10662" t="s">
        <v>4634</v>
      </c>
      <c r="C10662" t="s">
        <v>4633</v>
      </c>
      <c r="D10662" t="s">
        <v>8278</v>
      </c>
      <c r="E10662">
        <v>218000</v>
      </c>
      <c r="F10662">
        <v>7.65432098765432E-2</v>
      </c>
      <c r="G10662">
        <v>73</v>
      </c>
    </row>
    <row r="10663" spans="1:7" x14ac:dyDescent="0.25">
      <c r="A10663">
        <v>44286</v>
      </c>
      <c r="B10663" t="s">
        <v>2719</v>
      </c>
      <c r="C10663" t="s">
        <v>4080</v>
      </c>
      <c r="D10663" t="s">
        <v>1797</v>
      </c>
      <c r="E10663">
        <v>280200</v>
      </c>
      <c r="F10663">
        <v>1.2649078424286199E-2</v>
      </c>
      <c r="G10663">
        <v>64</v>
      </c>
    </row>
    <row r="10664" spans="1:7" x14ac:dyDescent="0.25">
      <c r="A10664">
        <v>44842</v>
      </c>
      <c r="B10664" t="s">
        <v>8601</v>
      </c>
      <c r="C10664" t="s">
        <v>4080</v>
      </c>
      <c r="D10664" t="s">
        <v>226</v>
      </c>
      <c r="E10664">
        <v>121400</v>
      </c>
      <c r="F10664">
        <v>9.3693693693693694E-2</v>
      </c>
      <c r="G10664">
        <v>0</v>
      </c>
    </row>
    <row r="10665" spans="1:7" x14ac:dyDescent="0.25">
      <c r="A10665">
        <v>13339</v>
      </c>
      <c r="B10665" t="s">
        <v>1407</v>
      </c>
      <c r="C10665" t="s">
        <v>1075</v>
      </c>
      <c r="D10665" t="s">
        <v>1236</v>
      </c>
      <c r="E10665">
        <v>82500</v>
      </c>
      <c r="F10665">
        <v>4.0353089533417402E-2</v>
      </c>
      <c r="G10665">
        <v>83</v>
      </c>
    </row>
    <row r="10666" spans="1:7" x14ac:dyDescent="0.25">
      <c r="A10666">
        <v>84765</v>
      </c>
      <c r="B10666" t="s">
        <v>6741</v>
      </c>
      <c r="C10666" t="s">
        <v>6693</v>
      </c>
      <c r="D10666" t="s">
        <v>8361</v>
      </c>
      <c r="E10666">
        <v>344100</v>
      </c>
      <c r="F10666">
        <v>6.3678516228748094E-2</v>
      </c>
      <c r="G10666">
        <v>63</v>
      </c>
    </row>
    <row r="10667" spans="1:7" x14ac:dyDescent="0.25">
      <c r="A10667">
        <v>53179</v>
      </c>
      <c r="B10667" t="s">
        <v>288</v>
      </c>
      <c r="C10667" t="s">
        <v>5049</v>
      </c>
      <c r="D10667" t="s">
        <v>8251</v>
      </c>
      <c r="E10667">
        <v>196200</v>
      </c>
      <c r="F10667">
        <v>9.9159663865546199E-2</v>
      </c>
      <c r="G10667">
        <v>58</v>
      </c>
    </row>
    <row r="10668" spans="1:7" x14ac:dyDescent="0.25">
      <c r="A10668">
        <v>10925</v>
      </c>
      <c r="B10668" t="s">
        <v>1120</v>
      </c>
      <c r="C10668" t="s">
        <v>1075</v>
      </c>
      <c r="D10668" t="s">
        <v>8250</v>
      </c>
      <c r="E10668">
        <v>234700</v>
      </c>
      <c r="F10668">
        <v>4.4968833481745303E-2</v>
      </c>
      <c r="G10668">
        <v>124</v>
      </c>
    </row>
    <row r="10669" spans="1:7" x14ac:dyDescent="0.25">
      <c r="A10669">
        <v>25813</v>
      </c>
      <c r="B10669" t="s">
        <v>1691</v>
      </c>
      <c r="C10669" t="s">
        <v>2519</v>
      </c>
      <c r="D10669" t="s">
        <v>2540</v>
      </c>
      <c r="E10669">
        <v>117900</v>
      </c>
      <c r="F10669">
        <v>3.1496062992125998E-2</v>
      </c>
      <c r="G10669">
        <v>102</v>
      </c>
    </row>
    <row r="10670" spans="1:7" x14ac:dyDescent="0.25">
      <c r="A10670">
        <v>7856</v>
      </c>
      <c r="B10670" t="s">
        <v>902</v>
      </c>
      <c r="C10670" t="s">
        <v>733</v>
      </c>
      <c r="D10670" t="s">
        <v>8250</v>
      </c>
      <c r="E10670">
        <v>307900</v>
      </c>
      <c r="F10670">
        <v>8.5162135604323601E-3</v>
      </c>
      <c r="G10670">
        <v>103</v>
      </c>
    </row>
    <row r="10671" spans="1:7" x14ac:dyDescent="0.25">
      <c r="A10671">
        <v>32008</v>
      </c>
      <c r="B10671" t="s">
        <v>7951</v>
      </c>
      <c r="C10671" t="s">
        <v>3212</v>
      </c>
      <c r="E10671">
        <v>131700</v>
      </c>
      <c r="F10671">
        <v>6.8993506493506496E-2</v>
      </c>
      <c r="G10671">
        <v>0</v>
      </c>
    </row>
    <row r="10672" spans="1:7" x14ac:dyDescent="0.25">
      <c r="A10672">
        <v>37048</v>
      </c>
      <c r="B10672" t="s">
        <v>3710</v>
      </c>
      <c r="C10672" t="s">
        <v>3692</v>
      </c>
      <c r="D10672" t="s">
        <v>8255</v>
      </c>
      <c r="E10672">
        <v>252000</v>
      </c>
      <c r="F10672">
        <v>6.5088757396449703E-2</v>
      </c>
      <c r="G10672">
        <v>62</v>
      </c>
    </row>
    <row r="10673" spans="1:7" x14ac:dyDescent="0.25">
      <c r="A10673">
        <v>35117</v>
      </c>
      <c r="B10673" t="s">
        <v>2747</v>
      </c>
      <c r="C10673" t="s">
        <v>3568</v>
      </c>
      <c r="D10673" t="s">
        <v>8299</v>
      </c>
      <c r="E10673">
        <v>160900</v>
      </c>
      <c r="F10673">
        <v>5.0947093403004601E-2</v>
      </c>
      <c r="G10673">
        <v>73</v>
      </c>
    </row>
    <row r="10674" spans="1:7" x14ac:dyDescent="0.25">
      <c r="A10674">
        <v>77517</v>
      </c>
      <c r="B10674" t="s">
        <v>6488</v>
      </c>
      <c r="C10674" t="s">
        <v>6396</v>
      </c>
      <c r="D10674" t="s">
        <v>8252</v>
      </c>
      <c r="E10674">
        <v>244100</v>
      </c>
      <c r="F10674">
        <v>4.0938166311300601E-2</v>
      </c>
      <c r="G10674">
        <v>73.5</v>
      </c>
    </row>
    <row r="10675" spans="1:7" x14ac:dyDescent="0.25">
      <c r="A10675">
        <v>14750</v>
      </c>
      <c r="B10675" t="s">
        <v>1028</v>
      </c>
      <c r="C10675" t="s">
        <v>1075</v>
      </c>
      <c r="D10675" t="s">
        <v>8370</v>
      </c>
      <c r="E10675">
        <v>117700</v>
      </c>
      <c r="F10675">
        <v>7.2926162260710997E-2</v>
      </c>
      <c r="G10675">
        <v>0</v>
      </c>
    </row>
    <row r="10676" spans="1:7" x14ac:dyDescent="0.25">
      <c r="A10676">
        <v>32948</v>
      </c>
      <c r="B10676" t="s">
        <v>3338</v>
      </c>
      <c r="C10676" t="s">
        <v>3212</v>
      </c>
      <c r="D10676" t="s">
        <v>8396</v>
      </c>
      <c r="E10676">
        <v>181700</v>
      </c>
      <c r="F10676">
        <v>6.00933488914819E-2</v>
      </c>
      <c r="G10676">
        <v>103</v>
      </c>
    </row>
    <row r="10677" spans="1:7" x14ac:dyDescent="0.25">
      <c r="A10677">
        <v>95685</v>
      </c>
      <c r="B10677" t="s">
        <v>7319</v>
      </c>
      <c r="C10677" t="s">
        <v>99</v>
      </c>
      <c r="E10677">
        <v>359900</v>
      </c>
      <c r="F10677">
        <v>2.9756795422031499E-2</v>
      </c>
      <c r="G10677">
        <v>95</v>
      </c>
    </row>
    <row r="10678" spans="1:7" x14ac:dyDescent="0.25">
      <c r="A10678">
        <v>37184</v>
      </c>
      <c r="B10678" t="s">
        <v>355</v>
      </c>
      <c r="C10678" t="s">
        <v>3692</v>
      </c>
      <c r="D10678" t="s">
        <v>8255</v>
      </c>
      <c r="E10678">
        <v>202700</v>
      </c>
      <c r="F10678">
        <v>0.137485970819304</v>
      </c>
      <c r="G10678">
        <v>65</v>
      </c>
    </row>
    <row r="10679" spans="1:7" x14ac:dyDescent="0.25">
      <c r="A10679">
        <v>30363</v>
      </c>
      <c r="B10679" t="s">
        <v>3063</v>
      </c>
      <c r="C10679" t="s">
        <v>2990</v>
      </c>
      <c r="D10679" t="s">
        <v>8261</v>
      </c>
      <c r="E10679">
        <v>264700</v>
      </c>
      <c r="F10679">
        <v>1.9645608628659501E-2</v>
      </c>
      <c r="G10679">
        <v>44</v>
      </c>
    </row>
    <row r="10680" spans="1:7" x14ac:dyDescent="0.25">
      <c r="A10680">
        <v>99109</v>
      </c>
      <c r="B10680" t="s">
        <v>8602</v>
      </c>
      <c r="C10680" t="s">
        <v>7521</v>
      </c>
      <c r="D10680" t="s">
        <v>8306</v>
      </c>
      <c r="E10680">
        <v>172400</v>
      </c>
      <c r="F10680">
        <v>0.15938130464021499</v>
      </c>
      <c r="G10680">
        <v>0</v>
      </c>
    </row>
    <row r="10681" spans="1:7" x14ac:dyDescent="0.25">
      <c r="A10681">
        <v>45710</v>
      </c>
      <c r="B10681" t="s">
        <v>1275</v>
      </c>
      <c r="C10681" t="s">
        <v>4080</v>
      </c>
      <c r="D10681" t="s">
        <v>1238</v>
      </c>
      <c r="E10681">
        <v>138900</v>
      </c>
      <c r="F10681">
        <v>5.9496567505720799E-2</v>
      </c>
      <c r="G10681">
        <v>89</v>
      </c>
    </row>
    <row r="10682" spans="1:7" x14ac:dyDescent="0.25">
      <c r="A10682">
        <v>72106</v>
      </c>
      <c r="B10682" t="s">
        <v>9210</v>
      </c>
      <c r="C10682" t="s">
        <v>6206</v>
      </c>
      <c r="D10682" t="s">
        <v>8326</v>
      </c>
      <c r="E10682">
        <v>130400</v>
      </c>
      <c r="F10682">
        <v>3.1645569620253201E-2</v>
      </c>
      <c r="G10682">
        <v>61</v>
      </c>
    </row>
    <row r="10683" spans="1:7" x14ac:dyDescent="0.25">
      <c r="A10683">
        <v>21643</v>
      </c>
      <c r="B10683" t="s">
        <v>2255</v>
      </c>
      <c r="C10683" t="s">
        <v>101</v>
      </c>
      <c r="D10683" t="s">
        <v>317</v>
      </c>
      <c r="E10683">
        <v>146400</v>
      </c>
      <c r="F10683">
        <v>3.3168666196189099E-2</v>
      </c>
      <c r="G10683">
        <v>107</v>
      </c>
    </row>
    <row r="10684" spans="1:7" x14ac:dyDescent="0.25">
      <c r="A10684">
        <v>11721</v>
      </c>
      <c r="B10684" t="s">
        <v>1179</v>
      </c>
      <c r="C10684" t="s">
        <v>1075</v>
      </c>
      <c r="D10684" t="s">
        <v>8250</v>
      </c>
      <c r="E10684">
        <v>594900</v>
      </c>
      <c r="F10684">
        <v>0.103096606712405</v>
      </c>
      <c r="G10684">
        <v>111</v>
      </c>
    </row>
    <row r="10685" spans="1:7" x14ac:dyDescent="0.25">
      <c r="A10685">
        <v>38826</v>
      </c>
      <c r="B10685" t="s">
        <v>3941</v>
      </c>
      <c r="C10685" t="s">
        <v>3932</v>
      </c>
      <c r="D10685" t="s">
        <v>3941</v>
      </c>
      <c r="E10685">
        <v>170200</v>
      </c>
      <c r="F10685">
        <v>1.7942583732057399E-2</v>
      </c>
      <c r="G10685">
        <v>84</v>
      </c>
    </row>
    <row r="10686" spans="1:7" x14ac:dyDescent="0.25">
      <c r="A10686">
        <v>36268</v>
      </c>
      <c r="B10686" t="s">
        <v>3863</v>
      </c>
      <c r="C10686" t="s">
        <v>3568</v>
      </c>
      <c r="D10686" t="s">
        <v>8424</v>
      </c>
      <c r="E10686">
        <v>106800</v>
      </c>
      <c r="F10686">
        <v>8.7576374745417504E-2</v>
      </c>
      <c r="G10686">
        <v>90</v>
      </c>
    </row>
    <row r="10687" spans="1:7" x14ac:dyDescent="0.25">
      <c r="A10687">
        <v>48739</v>
      </c>
      <c r="B10687" t="s">
        <v>4742</v>
      </c>
      <c r="C10687" t="s">
        <v>4633</v>
      </c>
      <c r="E10687">
        <v>82600</v>
      </c>
      <c r="F10687">
        <v>0.10723860589812299</v>
      </c>
      <c r="G10687">
        <v>105.5</v>
      </c>
    </row>
    <row r="10688" spans="1:7" x14ac:dyDescent="0.25">
      <c r="A10688">
        <v>54201</v>
      </c>
      <c r="B10688" t="s">
        <v>5185</v>
      </c>
      <c r="C10688" t="s">
        <v>5049</v>
      </c>
      <c r="D10688" t="s">
        <v>5190</v>
      </c>
      <c r="E10688">
        <v>120300</v>
      </c>
      <c r="F10688">
        <v>4.7909407665505201E-2</v>
      </c>
      <c r="G10688">
        <v>66</v>
      </c>
    </row>
    <row r="10689" spans="1:7" x14ac:dyDescent="0.25">
      <c r="A10689">
        <v>53583</v>
      </c>
      <c r="B10689" t="s">
        <v>5133</v>
      </c>
      <c r="C10689" t="s">
        <v>5049</v>
      </c>
      <c r="D10689" t="s">
        <v>5139</v>
      </c>
      <c r="E10689">
        <v>224800</v>
      </c>
      <c r="F10689">
        <v>9.23226433430515E-2</v>
      </c>
      <c r="G10689">
        <v>85</v>
      </c>
    </row>
    <row r="10690" spans="1:7" x14ac:dyDescent="0.25">
      <c r="A10690">
        <v>8230</v>
      </c>
      <c r="B10690" t="s">
        <v>986</v>
      </c>
      <c r="C10690" t="s">
        <v>733</v>
      </c>
      <c r="D10690" t="s">
        <v>987</v>
      </c>
      <c r="E10690">
        <v>292500</v>
      </c>
      <c r="F10690">
        <v>5.8459422283356297E-3</v>
      </c>
      <c r="G10690">
        <v>114.5</v>
      </c>
    </row>
    <row r="10691" spans="1:7" x14ac:dyDescent="0.25">
      <c r="A10691">
        <v>47356</v>
      </c>
      <c r="B10691" t="s">
        <v>424</v>
      </c>
      <c r="C10691" t="s">
        <v>4413</v>
      </c>
      <c r="D10691" t="s">
        <v>559</v>
      </c>
      <c r="E10691">
        <v>117600</v>
      </c>
      <c r="F10691">
        <v>7.9889807162534396E-2</v>
      </c>
      <c r="G10691">
        <v>74</v>
      </c>
    </row>
    <row r="10692" spans="1:7" x14ac:dyDescent="0.25">
      <c r="A10692">
        <v>14132</v>
      </c>
      <c r="B10692" t="s">
        <v>1653</v>
      </c>
      <c r="C10692" t="s">
        <v>1075</v>
      </c>
      <c r="D10692" t="s">
        <v>8302</v>
      </c>
      <c r="E10692">
        <v>179400</v>
      </c>
      <c r="F10692">
        <v>4.0603248259860801E-2</v>
      </c>
      <c r="G10692">
        <v>0</v>
      </c>
    </row>
    <row r="10693" spans="1:7" x14ac:dyDescent="0.25">
      <c r="A10693">
        <v>63038</v>
      </c>
      <c r="B10693" t="s">
        <v>3144</v>
      </c>
      <c r="C10693" t="s">
        <v>5817</v>
      </c>
      <c r="D10693" t="s">
        <v>8263</v>
      </c>
      <c r="E10693">
        <v>427500</v>
      </c>
      <c r="F10693">
        <v>2.3397285914833899E-4</v>
      </c>
      <c r="G10693">
        <v>74</v>
      </c>
    </row>
    <row r="10694" spans="1:7" x14ac:dyDescent="0.25">
      <c r="A10694">
        <v>14009</v>
      </c>
      <c r="B10694" t="s">
        <v>8603</v>
      </c>
      <c r="C10694" t="s">
        <v>1075</v>
      </c>
      <c r="E10694">
        <v>137600</v>
      </c>
      <c r="F10694">
        <v>9.5377842993396907E-3</v>
      </c>
      <c r="G10694">
        <v>0</v>
      </c>
    </row>
    <row r="10695" spans="1:7" x14ac:dyDescent="0.25">
      <c r="A10695">
        <v>94111</v>
      </c>
      <c r="B10695" t="s">
        <v>7177</v>
      </c>
      <c r="C10695" t="s">
        <v>99</v>
      </c>
      <c r="D10695" t="s">
        <v>8253</v>
      </c>
      <c r="E10695">
        <v>1156900</v>
      </c>
      <c r="F10695">
        <v>1.06578142744824E-2</v>
      </c>
      <c r="G10695">
        <v>42</v>
      </c>
    </row>
    <row r="10696" spans="1:7" x14ac:dyDescent="0.25">
      <c r="A10696">
        <v>32735</v>
      </c>
      <c r="B10696" t="s">
        <v>1460</v>
      </c>
      <c r="C10696" t="s">
        <v>3212</v>
      </c>
      <c r="D10696" t="s">
        <v>8272</v>
      </c>
      <c r="E10696">
        <v>208600</v>
      </c>
      <c r="F10696">
        <v>6.7553735926304995E-2</v>
      </c>
      <c r="G10696">
        <v>86</v>
      </c>
    </row>
    <row r="10697" spans="1:7" x14ac:dyDescent="0.25">
      <c r="A10697">
        <v>28901</v>
      </c>
      <c r="B10697" t="s">
        <v>2863</v>
      </c>
      <c r="C10697" t="s">
        <v>2564</v>
      </c>
      <c r="E10697">
        <v>121100</v>
      </c>
      <c r="F10697">
        <v>6.6960352422907501E-2</v>
      </c>
      <c r="G10697">
        <v>75.5</v>
      </c>
    </row>
    <row r="10698" spans="1:7" x14ac:dyDescent="0.25">
      <c r="A10698">
        <v>23103</v>
      </c>
      <c r="B10698" t="s">
        <v>2407</v>
      </c>
      <c r="C10698" t="s">
        <v>2066</v>
      </c>
      <c r="D10698" t="s">
        <v>157</v>
      </c>
      <c r="E10698">
        <v>475500</v>
      </c>
      <c r="F10698">
        <v>5.6431904021328597E-2</v>
      </c>
      <c r="G10698">
        <v>91.5</v>
      </c>
    </row>
    <row r="10699" spans="1:7" x14ac:dyDescent="0.25">
      <c r="A10699">
        <v>59917</v>
      </c>
      <c r="B10699" t="s">
        <v>5714</v>
      </c>
      <c r="C10699" t="s">
        <v>5488</v>
      </c>
      <c r="E10699">
        <v>269400</v>
      </c>
      <c r="F10699">
        <v>-2.5916327286190301E-3</v>
      </c>
      <c r="G10699">
        <v>0</v>
      </c>
    </row>
    <row r="10700" spans="1:7" x14ac:dyDescent="0.25">
      <c r="A10700">
        <v>53726</v>
      </c>
      <c r="B10700" t="s">
        <v>558</v>
      </c>
      <c r="C10700" t="s">
        <v>5049</v>
      </c>
      <c r="D10700" t="s">
        <v>558</v>
      </c>
      <c r="E10700">
        <v>500900</v>
      </c>
      <c r="F10700">
        <v>7.0365902694008798E-3</v>
      </c>
      <c r="G10700">
        <v>61</v>
      </c>
    </row>
    <row r="10701" spans="1:7" x14ac:dyDescent="0.25">
      <c r="A10701">
        <v>49455</v>
      </c>
      <c r="B10701" t="s">
        <v>2722</v>
      </c>
      <c r="C10701" t="s">
        <v>4633</v>
      </c>
      <c r="E10701">
        <v>99300</v>
      </c>
      <c r="F10701">
        <v>1.2232415902140701E-2</v>
      </c>
      <c r="G10701">
        <v>96</v>
      </c>
    </row>
    <row r="10702" spans="1:7" x14ac:dyDescent="0.25">
      <c r="A10702">
        <v>29511</v>
      </c>
      <c r="B10702" t="s">
        <v>2935</v>
      </c>
      <c r="C10702" t="s">
        <v>2868</v>
      </c>
      <c r="D10702" t="s">
        <v>8312</v>
      </c>
      <c r="E10702">
        <v>156600</v>
      </c>
      <c r="F10702">
        <v>9.8947368421052603E-2</v>
      </c>
      <c r="G10702">
        <v>106</v>
      </c>
    </row>
    <row r="10703" spans="1:7" x14ac:dyDescent="0.25">
      <c r="A10703">
        <v>66436</v>
      </c>
      <c r="B10703" t="s">
        <v>4859</v>
      </c>
      <c r="C10703" t="s">
        <v>5958</v>
      </c>
      <c r="D10703" t="s">
        <v>4487</v>
      </c>
      <c r="E10703">
        <v>99700</v>
      </c>
      <c r="F10703">
        <v>7.7837837837837806E-2</v>
      </c>
      <c r="G10703">
        <v>58</v>
      </c>
    </row>
    <row r="10704" spans="1:7" x14ac:dyDescent="0.25">
      <c r="A10704">
        <v>93225</v>
      </c>
      <c r="B10704" t="s">
        <v>7078</v>
      </c>
      <c r="C10704" t="s">
        <v>99</v>
      </c>
      <c r="D10704" t="s">
        <v>7095</v>
      </c>
      <c r="E10704">
        <v>226700</v>
      </c>
      <c r="F10704">
        <v>7.4407582938388603E-2</v>
      </c>
      <c r="G10704">
        <v>96</v>
      </c>
    </row>
    <row r="10705" spans="1:7" x14ac:dyDescent="0.25">
      <c r="A10705">
        <v>92397</v>
      </c>
      <c r="B10705" t="s">
        <v>7011</v>
      </c>
      <c r="C10705" t="s">
        <v>99</v>
      </c>
      <c r="D10705" t="s">
        <v>8282</v>
      </c>
      <c r="E10705">
        <v>303400</v>
      </c>
      <c r="F10705">
        <v>9.8977235235895699E-4</v>
      </c>
      <c r="G10705">
        <v>89</v>
      </c>
    </row>
    <row r="10706" spans="1:7" x14ac:dyDescent="0.25">
      <c r="A10706">
        <v>66211</v>
      </c>
      <c r="B10706" t="s">
        <v>5984</v>
      </c>
      <c r="C10706" t="s">
        <v>5958</v>
      </c>
      <c r="D10706" t="s">
        <v>5890</v>
      </c>
      <c r="E10706">
        <v>786300</v>
      </c>
      <c r="F10706">
        <v>-1.73706573356661E-2</v>
      </c>
      <c r="G10706">
        <v>75</v>
      </c>
    </row>
    <row r="10707" spans="1:7" x14ac:dyDescent="0.25">
      <c r="A10707">
        <v>5676</v>
      </c>
      <c r="B10707" t="s">
        <v>664</v>
      </c>
      <c r="C10707" t="s">
        <v>641</v>
      </c>
      <c r="D10707" t="s">
        <v>109</v>
      </c>
      <c r="E10707">
        <v>270700</v>
      </c>
      <c r="F10707">
        <v>6.9537732121690995E-2</v>
      </c>
      <c r="G10707">
        <v>97</v>
      </c>
    </row>
    <row r="10708" spans="1:7" x14ac:dyDescent="0.25">
      <c r="A10708">
        <v>95046</v>
      </c>
      <c r="B10708" t="s">
        <v>7235</v>
      </c>
      <c r="C10708" t="s">
        <v>99</v>
      </c>
      <c r="D10708" t="s">
        <v>8294</v>
      </c>
      <c r="E10708">
        <v>1049900</v>
      </c>
      <c r="F10708">
        <v>-8.5373290356302797E-2</v>
      </c>
      <c r="G10708">
        <v>44</v>
      </c>
    </row>
    <row r="10709" spans="1:7" x14ac:dyDescent="0.25">
      <c r="A10709">
        <v>28640</v>
      </c>
      <c r="B10709" t="s">
        <v>522</v>
      </c>
      <c r="C10709" t="s">
        <v>2564</v>
      </c>
      <c r="E10709">
        <v>161400</v>
      </c>
      <c r="F10709">
        <v>1.5094339622641499E-2</v>
      </c>
      <c r="G10709">
        <v>88.5</v>
      </c>
    </row>
    <row r="10710" spans="1:7" x14ac:dyDescent="0.25">
      <c r="A10710">
        <v>65556</v>
      </c>
      <c r="B10710" t="s">
        <v>1390</v>
      </c>
      <c r="C10710" t="s">
        <v>5817</v>
      </c>
      <c r="D10710" t="s">
        <v>8490</v>
      </c>
      <c r="E10710">
        <v>135200</v>
      </c>
      <c r="F10710">
        <v>4.4576523031203599E-3</v>
      </c>
      <c r="G10710">
        <v>102</v>
      </c>
    </row>
    <row r="10711" spans="1:7" x14ac:dyDescent="0.25">
      <c r="A10711">
        <v>7069</v>
      </c>
      <c r="B10711" t="s">
        <v>770</v>
      </c>
      <c r="C10711" t="s">
        <v>733</v>
      </c>
      <c r="D10711" t="s">
        <v>8250</v>
      </c>
      <c r="E10711">
        <v>683000</v>
      </c>
      <c r="F10711">
        <v>1.66716284608514E-2</v>
      </c>
      <c r="G10711">
        <v>99</v>
      </c>
    </row>
    <row r="10712" spans="1:7" x14ac:dyDescent="0.25">
      <c r="A10712">
        <v>37029</v>
      </c>
      <c r="B10712" t="s">
        <v>3701</v>
      </c>
      <c r="C10712" t="s">
        <v>3692</v>
      </c>
      <c r="D10712" t="s">
        <v>8255</v>
      </c>
      <c r="E10712">
        <v>255100</v>
      </c>
      <c r="F10712">
        <v>9.3441920274324894E-2</v>
      </c>
      <c r="G10712">
        <v>64</v>
      </c>
    </row>
    <row r="10713" spans="1:7" x14ac:dyDescent="0.25">
      <c r="A10713">
        <v>94027</v>
      </c>
      <c r="B10713" t="s">
        <v>7167</v>
      </c>
      <c r="C10713" t="s">
        <v>99</v>
      </c>
      <c r="D10713" t="s">
        <v>8253</v>
      </c>
      <c r="E10713">
        <v>5921400</v>
      </c>
      <c r="F10713">
        <v>-0.11641995941267801</v>
      </c>
      <c r="G10713">
        <v>40</v>
      </c>
    </row>
    <row r="10714" spans="1:7" x14ac:dyDescent="0.25">
      <c r="A10714">
        <v>45828</v>
      </c>
      <c r="B10714" t="s">
        <v>4397</v>
      </c>
      <c r="C10714" t="s">
        <v>4080</v>
      </c>
      <c r="D10714" t="s">
        <v>4395</v>
      </c>
      <c r="E10714">
        <v>166600</v>
      </c>
      <c r="F10714">
        <v>9.3175853018372695E-2</v>
      </c>
      <c r="G10714">
        <v>74</v>
      </c>
    </row>
    <row r="10715" spans="1:7" x14ac:dyDescent="0.25">
      <c r="A10715">
        <v>81067</v>
      </c>
      <c r="B10715" t="s">
        <v>6578</v>
      </c>
      <c r="C10715" t="s">
        <v>6509</v>
      </c>
      <c r="E10715">
        <v>82300</v>
      </c>
      <c r="F10715">
        <v>-4.8367593712212798E-3</v>
      </c>
      <c r="G10715">
        <v>0</v>
      </c>
    </row>
    <row r="10716" spans="1:7" x14ac:dyDescent="0.25">
      <c r="A10716">
        <v>37036</v>
      </c>
      <c r="B10716" t="s">
        <v>648</v>
      </c>
      <c r="C10716" t="s">
        <v>3692</v>
      </c>
      <c r="D10716" t="s">
        <v>8255</v>
      </c>
      <c r="E10716">
        <v>150500</v>
      </c>
      <c r="F10716">
        <v>0.12565445026177999</v>
      </c>
      <c r="G10716">
        <v>64</v>
      </c>
    </row>
    <row r="10717" spans="1:7" x14ac:dyDescent="0.25">
      <c r="A10717">
        <v>39119</v>
      </c>
      <c r="B10717" t="s">
        <v>2747</v>
      </c>
      <c r="C10717" t="s">
        <v>3932</v>
      </c>
      <c r="E10717">
        <v>91400</v>
      </c>
      <c r="F10717">
        <v>-7.6004343105320303E-3</v>
      </c>
      <c r="G10717">
        <v>0</v>
      </c>
    </row>
    <row r="10718" spans="1:7" x14ac:dyDescent="0.25">
      <c r="A10718">
        <v>10516</v>
      </c>
      <c r="B10718" t="s">
        <v>1083</v>
      </c>
      <c r="C10718" t="s">
        <v>1075</v>
      </c>
      <c r="D10718" t="s">
        <v>8250</v>
      </c>
      <c r="E10718">
        <v>505400</v>
      </c>
      <c r="F10718">
        <v>-3.4021406727828697E-2</v>
      </c>
      <c r="G10718">
        <v>125</v>
      </c>
    </row>
    <row r="10719" spans="1:7" x14ac:dyDescent="0.25">
      <c r="A10719">
        <v>79836</v>
      </c>
      <c r="B10719" t="s">
        <v>8604</v>
      </c>
      <c r="C10719" t="s">
        <v>6396</v>
      </c>
      <c r="D10719" t="s">
        <v>6506</v>
      </c>
      <c r="E10719">
        <v>101600</v>
      </c>
      <c r="F10719">
        <v>8.3155650319829397E-2</v>
      </c>
      <c r="G10719">
        <v>0</v>
      </c>
    </row>
    <row r="10720" spans="1:7" x14ac:dyDescent="0.25">
      <c r="A10720">
        <v>3229</v>
      </c>
      <c r="B10720" t="s">
        <v>233</v>
      </c>
      <c r="C10720" t="s">
        <v>444</v>
      </c>
      <c r="D10720" t="s">
        <v>230</v>
      </c>
      <c r="E10720">
        <v>280300</v>
      </c>
      <c r="F10720">
        <v>3.58037952022914E-3</v>
      </c>
      <c r="G10720">
        <v>74</v>
      </c>
    </row>
    <row r="10721" spans="1:7" x14ac:dyDescent="0.25">
      <c r="A10721">
        <v>17820</v>
      </c>
      <c r="B10721" t="s">
        <v>1838</v>
      </c>
      <c r="C10721" t="s">
        <v>1538</v>
      </c>
      <c r="D10721" t="s">
        <v>8413</v>
      </c>
      <c r="E10721">
        <v>128900</v>
      </c>
      <c r="F10721">
        <v>3.4510433386837902E-2</v>
      </c>
      <c r="G10721">
        <v>99</v>
      </c>
    </row>
    <row r="10722" spans="1:7" x14ac:dyDescent="0.25">
      <c r="A10722">
        <v>60468</v>
      </c>
      <c r="B10722" t="s">
        <v>5636</v>
      </c>
      <c r="C10722" t="s">
        <v>5519</v>
      </c>
      <c r="D10722" t="s">
        <v>8251</v>
      </c>
      <c r="E10722">
        <v>192000</v>
      </c>
      <c r="F10722">
        <v>4.8607318405243002E-2</v>
      </c>
      <c r="G10722">
        <v>82</v>
      </c>
    </row>
    <row r="10723" spans="1:7" x14ac:dyDescent="0.25">
      <c r="A10723">
        <v>46366</v>
      </c>
      <c r="B10723" t="s">
        <v>4461</v>
      </c>
      <c r="C10723" t="s">
        <v>4413</v>
      </c>
      <c r="E10723">
        <v>109000</v>
      </c>
      <c r="F10723">
        <v>6.2378167641325498E-2</v>
      </c>
      <c r="G10723">
        <v>82.5</v>
      </c>
    </row>
    <row r="10724" spans="1:7" x14ac:dyDescent="0.25">
      <c r="A10724">
        <v>48626</v>
      </c>
      <c r="B10724" t="s">
        <v>4725</v>
      </c>
      <c r="C10724" t="s">
        <v>4633</v>
      </c>
      <c r="D10724" t="s">
        <v>4720</v>
      </c>
      <c r="E10724">
        <v>136300</v>
      </c>
      <c r="F10724">
        <v>1.8684603886397599E-2</v>
      </c>
      <c r="G10724">
        <v>62</v>
      </c>
    </row>
    <row r="10725" spans="1:7" x14ac:dyDescent="0.25">
      <c r="A10725">
        <v>49304</v>
      </c>
      <c r="B10725" t="s">
        <v>1143</v>
      </c>
      <c r="C10725" t="s">
        <v>4633</v>
      </c>
      <c r="E10725">
        <v>62800</v>
      </c>
      <c r="F10725">
        <v>3.1198686371100199E-2</v>
      </c>
      <c r="G10725">
        <v>0</v>
      </c>
    </row>
    <row r="10726" spans="1:7" x14ac:dyDescent="0.25">
      <c r="A10726">
        <v>80118</v>
      </c>
      <c r="B10726" t="s">
        <v>6522</v>
      </c>
      <c r="C10726" t="s">
        <v>6509</v>
      </c>
      <c r="D10726" t="s">
        <v>8274</v>
      </c>
      <c r="E10726">
        <v>644100</v>
      </c>
      <c r="F10726">
        <v>5.3656142646818297E-2</v>
      </c>
      <c r="G10726">
        <v>102</v>
      </c>
    </row>
    <row r="10727" spans="1:7" x14ac:dyDescent="0.25">
      <c r="A10727">
        <v>4274</v>
      </c>
      <c r="B10727" t="s">
        <v>618</v>
      </c>
      <c r="C10727" t="s">
        <v>575</v>
      </c>
      <c r="D10727" t="s">
        <v>8380</v>
      </c>
      <c r="E10727">
        <v>229300</v>
      </c>
      <c r="F10727">
        <v>5.9122401847575098E-2</v>
      </c>
      <c r="G10727">
        <v>65</v>
      </c>
    </row>
    <row r="10728" spans="1:7" x14ac:dyDescent="0.25">
      <c r="A10728">
        <v>28129</v>
      </c>
      <c r="B10728" t="s">
        <v>2715</v>
      </c>
      <c r="C10728" t="s">
        <v>2564</v>
      </c>
      <c r="D10728" t="s">
        <v>8567</v>
      </c>
      <c r="E10728">
        <v>165500</v>
      </c>
      <c r="F10728">
        <v>9.4576719576719606E-2</v>
      </c>
      <c r="G10728">
        <v>74</v>
      </c>
    </row>
    <row r="10729" spans="1:7" x14ac:dyDescent="0.25">
      <c r="A10729">
        <v>63461</v>
      </c>
      <c r="B10729" t="s">
        <v>952</v>
      </c>
      <c r="C10729" t="s">
        <v>5817</v>
      </c>
      <c r="D10729" t="s">
        <v>1376</v>
      </c>
      <c r="E10729">
        <v>152300</v>
      </c>
      <c r="F10729">
        <v>7.1780436312455995E-2</v>
      </c>
      <c r="G10729">
        <v>0</v>
      </c>
    </row>
    <row r="10730" spans="1:7" x14ac:dyDescent="0.25">
      <c r="A10730">
        <v>98380</v>
      </c>
      <c r="B10730" t="s">
        <v>7597</v>
      </c>
      <c r="C10730" t="s">
        <v>7521</v>
      </c>
      <c r="D10730" t="s">
        <v>8391</v>
      </c>
      <c r="E10730">
        <v>454800</v>
      </c>
      <c r="F10730">
        <v>3.0877812086457898E-3</v>
      </c>
      <c r="G10730">
        <v>54</v>
      </c>
    </row>
    <row r="10731" spans="1:7" x14ac:dyDescent="0.25">
      <c r="A10731">
        <v>12084</v>
      </c>
      <c r="B10731" t="s">
        <v>1235</v>
      </c>
      <c r="C10731" t="s">
        <v>1075</v>
      </c>
      <c r="D10731" t="s">
        <v>8320</v>
      </c>
      <c r="E10731">
        <v>301000</v>
      </c>
      <c r="F10731">
        <v>9.3896713615023494E-3</v>
      </c>
      <c r="G10731">
        <v>84.5</v>
      </c>
    </row>
    <row r="10732" spans="1:7" x14ac:dyDescent="0.25">
      <c r="A10732">
        <v>55359</v>
      </c>
      <c r="B10732" t="s">
        <v>1597</v>
      </c>
      <c r="C10732" t="s">
        <v>5260</v>
      </c>
      <c r="D10732" t="s">
        <v>8314</v>
      </c>
      <c r="E10732">
        <v>380600</v>
      </c>
      <c r="F10732">
        <v>-2.1593830334190201E-2</v>
      </c>
      <c r="G10732">
        <v>68</v>
      </c>
    </row>
    <row r="10733" spans="1:7" x14ac:dyDescent="0.25">
      <c r="A10733">
        <v>47165</v>
      </c>
      <c r="B10733" t="s">
        <v>4555</v>
      </c>
      <c r="C10733" t="s">
        <v>4413</v>
      </c>
      <c r="D10733" t="s">
        <v>8319</v>
      </c>
      <c r="E10733">
        <v>145700</v>
      </c>
      <c r="F10733">
        <v>5.1226551226551197E-2</v>
      </c>
      <c r="G10733">
        <v>63</v>
      </c>
    </row>
    <row r="10734" spans="1:7" x14ac:dyDescent="0.25">
      <c r="A10734">
        <v>2817</v>
      </c>
      <c r="B10734" t="s">
        <v>415</v>
      </c>
      <c r="C10734" t="s">
        <v>408</v>
      </c>
      <c r="D10734" t="s">
        <v>8324</v>
      </c>
      <c r="E10734">
        <v>361900</v>
      </c>
      <c r="F10734">
        <v>5.2646887725421802E-2</v>
      </c>
      <c r="G10734">
        <v>81</v>
      </c>
    </row>
    <row r="10735" spans="1:7" x14ac:dyDescent="0.25">
      <c r="A10735">
        <v>8344</v>
      </c>
      <c r="B10735" t="s">
        <v>300</v>
      </c>
      <c r="C10735" t="s">
        <v>733</v>
      </c>
      <c r="D10735" t="s">
        <v>8293</v>
      </c>
      <c r="E10735">
        <v>160600</v>
      </c>
      <c r="F10735">
        <v>-1.9536019536019501E-2</v>
      </c>
      <c r="G10735">
        <v>111</v>
      </c>
    </row>
    <row r="10736" spans="1:7" x14ac:dyDescent="0.25">
      <c r="A10736">
        <v>17066</v>
      </c>
      <c r="B10736" t="s">
        <v>8167</v>
      </c>
      <c r="C10736" t="s">
        <v>1538</v>
      </c>
      <c r="D10736" t="s">
        <v>1719</v>
      </c>
      <c r="E10736">
        <v>75200</v>
      </c>
      <c r="F10736">
        <v>4.7353760445682402E-2</v>
      </c>
      <c r="G10736">
        <v>76</v>
      </c>
    </row>
    <row r="10737" spans="1:7" x14ac:dyDescent="0.25">
      <c r="A10737">
        <v>34251</v>
      </c>
      <c r="B10737" t="s">
        <v>3513</v>
      </c>
      <c r="C10737" t="s">
        <v>3212</v>
      </c>
      <c r="D10737" t="s">
        <v>8311</v>
      </c>
      <c r="E10737">
        <v>355600</v>
      </c>
      <c r="F10737">
        <v>3.5828721235071401E-2</v>
      </c>
      <c r="G10737">
        <v>100</v>
      </c>
    </row>
    <row r="10738" spans="1:7" x14ac:dyDescent="0.25">
      <c r="A10738">
        <v>1430</v>
      </c>
      <c r="B10738" t="s">
        <v>8605</v>
      </c>
      <c r="C10738" t="s">
        <v>106</v>
      </c>
      <c r="D10738" t="s">
        <v>222</v>
      </c>
      <c r="E10738">
        <v>254600</v>
      </c>
      <c r="F10738">
        <v>3.0769230769230799E-2</v>
      </c>
      <c r="G10738">
        <v>0</v>
      </c>
    </row>
    <row r="10739" spans="1:7" x14ac:dyDescent="0.25">
      <c r="A10739">
        <v>1523</v>
      </c>
      <c r="B10739" t="s">
        <v>205</v>
      </c>
      <c r="C10739" t="s">
        <v>106</v>
      </c>
      <c r="D10739" t="s">
        <v>222</v>
      </c>
      <c r="E10739">
        <v>344700</v>
      </c>
      <c r="F10739">
        <v>4.5495905368516797E-2</v>
      </c>
      <c r="G10739">
        <v>0</v>
      </c>
    </row>
    <row r="10740" spans="1:7" x14ac:dyDescent="0.25">
      <c r="A10740">
        <v>33471</v>
      </c>
      <c r="B10740" t="s">
        <v>8607</v>
      </c>
      <c r="C10740" t="s">
        <v>3212</v>
      </c>
      <c r="E10740">
        <v>91600</v>
      </c>
      <c r="F10740">
        <v>8.2742316784869999E-2</v>
      </c>
      <c r="G10740">
        <v>0</v>
      </c>
    </row>
    <row r="10741" spans="1:7" x14ac:dyDescent="0.25">
      <c r="A10741">
        <v>75638</v>
      </c>
      <c r="B10741" t="s">
        <v>8606</v>
      </c>
      <c r="C10741" t="s">
        <v>6396</v>
      </c>
      <c r="E10741">
        <v>81200</v>
      </c>
      <c r="F10741">
        <v>2.6548672566371698E-2</v>
      </c>
      <c r="G10741">
        <v>0</v>
      </c>
    </row>
    <row r="10742" spans="1:7" x14ac:dyDescent="0.25">
      <c r="A10742">
        <v>67133</v>
      </c>
      <c r="B10742" t="s">
        <v>2775</v>
      </c>
      <c r="C10742" t="s">
        <v>5958</v>
      </c>
      <c r="D10742" t="s">
        <v>6031</v>
      </c>
      <c r="E10742">
        <v>159700</v>
      </c>
      <c r="F10742">
        <v>4.3790849673202598E-2</v>
      </c>
      <c r="G10742">
        <v>61</v>
      </c>
    </row>
    <row r="10743" spans="1:7" x14ac:dyDescent="0.25">
      <c r="A10743">
        <v>49749</v>
      </c>
      <c r="B10743" t="s">
        <v>4918</v>
      </c>
      <c r="C10743" t="s">
        <v>4633</v>
      </c>
      <c r="E10743">
        <v>146600</v>
      </c>
      <c r="F10743">
        <v>0.138198757763975</v>
      </c>
      <c r="G10743">
        <v>87.5</v>
      </c>
    </row>
    <row r="10744" spans="1:7" x14ac:dyDescent="0.25">
      <c r="A10744">
        <v>62243</v>
      </c>
      <c r="B10744" t="s">
        <v>5777</v>
      </c>
      <c r="C10744" t="s">
        <v>5519</v>
      </c>
      <c r="D10744" t="s">
        <v>8263</v>
      </c>
      <c r="E10744">
        <v>157700</v>
      </c>
      <c r="F10744">
        <v>4.9933422103861501E-2</v>
      </c>
      <c r="G10744">
        <v>90</v>
      </c>
    </row>
    <row r="10745" spans="1:7" x14ac:dyDescent="0.25">
      <c r="A10745">
        <v>49087</v>
      </c>
      <c r="B10745" t="s">
        <v>4794</v>
      </c>
      <c r="C10745" t="s">
        <v>4633</v>
      </c>
      <c r="D10745" t="s">
        <v>8339</v>
      </c>
      <c r="E10745">
        <v>190400</v>
      </c>
      <c r="F10745">
        <v>-4.6569854782173299E-2</v>
      </c>
      <c r="G10745">
        <v>70</v>
      </c>
    </row>
    <row r="10746" spans="1:7" x14ac:dyDescent="0.25">
      <c r="A10746">
        <v>53080</v>
      </c>
      <c r="B10746" t="s">
        <v>5072</v>
      </c>
      <c r="C10746" t="s">
        <v>5049</v>
      </c>
      <c r="D10746" t="s">
        <v>8331</v>
      </c>
      <c r="E10746">
        <v>217600</v>
      </c>
      <c r="F10746">
        <v>9.2764378478664197E-3</v>
      </c>
      <c r="G10746">
        <v>71</v>
      </c>
    </row>
    <row r="10747" spans="1:7" x14ac:dyDescent="0.25">
      <c r="A10747">
        <v>48849</v>
      </c>
      <c r="B10747" t="s">
        <v>4757</v>
      </c>
      <c r="C10747" t="s">
        <v>4633</v>
      </c>
      <c r="D10747" t="s">
        <v>4756</v>
      </c>
      <c r="E10747">
        <v>135200</v>
      </c>
      <c r="F10747">
        <v>5.6250000000000001E-2</v>
      </c>
      <c r="G10747">
        <v>74</v>
      </c>
    </row>
    <row r="10748" spans="1:7" x14ac:dyDescent="0.25">
      <c r="A10748">
        <v>40507</v>
      </c>
      <c r="B10748" t="s">
        <v>351</v>
      </c>
      <c r="C10748" t="s">
        <v>4016</v>
      </c>
      <c r="D10748" t="s">
        <v>8341</v>
      </c>
      <c r="E10748">
        <v>256400</v>
      </c>
      <c r="F10748">
        <v>-1.11839568067875E-2</v>
      </c>
      <c r="G10748">
        <v>60</v>
      </c>
    </row>
    <row r="10749" spans="1:7" x14ac:dyDescent="0.25">
      <c r="A10749">
        <v>32621</v>
      </c>
      <c r="B10749" t="s">
        <v>4777</v>
      </c>
      <c r="C10749" t="s">
        <v>3212</v>
      </c>
      <c r="E10749">
        <v>120300</v>
      </c>
      <c r="F10749">
        <v>9.7627737226277406E-2</v>
      </c>
      <c r="G10749">
        <v>0</v>
      </c>
    </row>
    <row r="10750" spans="1:7" x14ac:dyDescent="0.25">
      <c r="A10750">
        <v>12542</v>
      </c>
      <c r="B10750" t="s">
        <v>879</v>
      </c>
      <c r="C10750" t="s">
        <v>1075</v>
      </c>
      <c r="D10750" t="s">
        <v>345</v>
      </c>
      <c r="E10750">
        <v>240900</v>
      </c>
      <c r="F10750">
        <v>6.4516129032258104E-2</v>
      </c>
      <c r="G10750">
        <v>119</v>
      </c>
    </row>
    <row r="10751" spans="1:7" x14ac:dyDescent="0.25">
      <c r="A10751">
        <v>25045</v>
      </c>
      <c r="B10751" t="s">
        <v>2521</v>
      </c>
      <c r="C10751" t="s">
        <v>2519</v>
      </c>
      <c r="D10751" t="s">
        <v>1740</v>
      </c>
      <c r="E10751">
        <v>77600</v>
      </c>
      <c r="F10751">
        <v>4.86486486486487E-2</v>
      </c>
      <c r="G10751">
        <v>96</v>
      </c>
    </row>
    <row r="10752" spans="1:7" x14ac:dyDescent="0.25">
      <c r="A10752">
        <v>64865</v>
      </c>
      <c r="B10752" t="s">
        <v>2965</v>
      </c>
      <c r="C10752" t="s">
        <v>5817</v>
      </c>
      <c r="D10752" t="s">
        <v>5903</v>
      </c>
      <c r="E10752">
        <v>114100</v>
      </c>
      <c r="F10752">
        <v>-0.109984399375975</v>
      </c>
      <c r="G10752">
        <v>73</v>
      </c>
    </row>
    <row r="10753" spans="1:7" x14ac:dyDescent="0.25">
      <c r="A10753">
        <v>45817</v>
      </c>
      <c r="B10753" t="s">
        <v>2983</v>
      </c>
      <c r="C10753" t="s">
        <v>4080</v>
      </c>
      <c r="D10753" t="s">
        <v>1497</v>
      </c>
      <c r="E10753">
        <v>157500</v>
      </c>
      <c r="F10753">
        <v>6.0606060606060601E-2</v>
      </c>
      <c r="G10753">
        <v>72</v>
      </c>
    </row>
    <row r="10754" spans="1:7" x14ac:dyDescent="0.25">
      <c r="A10754">
        <v>50436</v>
      </c>
      <c r="B10754" t="s">
        <v>2695</v>
      </c>
      <c r="C10754" t="s">
        <v>4942</v>
      </c>
      <c r="E10754">
        <v>113700</v>
      </c>
      <c r="F10754">
        <v>3.0825022665457801E-2</v>
      </c>
      <c r="G10754">
        <v>0</v>
      </c>
    </row>
    <row r="10755" spans="1:7" x14ac:dyDescent="0.25">
      <c r="A10755">
        <v>52040</v>
      </c>
      <c r="B10755" t="s">
        <v>5010</v>
      </c>
      <c r="C10755" t="s">
        <v>4942</v>
      </c>
      <c r="D10755" t="s">
        <v>5008</v>
      </c>
      <c r="E10755">
        <v>171900</v>
      </c>
      <c r="F10755">
        <v>5.9149722735674697E-2</v>
      </c>
      <c r="G10755">
        <v>77</v>
      </c>
    </row>
    <row r="10756" spans="1:7" x14ac:dyDescent="0.25">
      <c r="A10756">
        <v>92382</v>
      </c>
      <c r="B10756" t="s">
        <v>7009</v>
      </c>
      <c r="C10756" t="s">
        <v>99</v>
      </c>
      <c r="D10756" t="s">
        <v>8282</v>
      </c>
      <c r="E10756">
        <v>222700</v>
      </c>
      <c r="F10756">
        <v>6.3007159904534593E-2</v>
      </c>
      <c r="G10756">
        <v>78</v>
      </c>
    </row>
    <row r="10757" spans="1:7" x14ac:dyDescent="0.25">
      <c r="A10757">
        <v>14011</v>
      </c>
      <c r="B10757" t="s">
        <v>4304</v>
      </c>
      <c r="C10757" t="s">
        <v>1075</v>
      </c>
      <c r="E10757">
        <v>130300</v>
      </c>
      <c r="F10757">
        <v>5.76298701298701E-2</v>
      </c>
      <c r="G10757">
        <v>0</v>
      </c>
    </row>
    <row r="10758" spans="1:7" x14ac:dyDescent="0.25">
      <c r="A10758">
        <v>84049</v>
      </c>
      <c r="B10758" t="s">
        <v>3171</v>
      </c>
      <c r="C10758" t="s">
        <v>6693</v>
      </c>
      <c r="D10758" t="s">
        <v>6985</v>
      </c>
      <c r="E10758">
        <v>520200</v>
      </c>
      <c r="F10758">
        <v>0.102118644067797</v>
      </c>
      <c r="G10758">
        <v>77</v>
      </c>
    </row>
    <row r="10759" spans="1:7" x14ac:dyDescent="0.25">
      <c r="A10759">
        <v>8036</v>
      </c>
      <c r="B10759" t="s">
        <v>936</v>
      </c>
      <c r="C10759" t="s">
        <v>733</v>
      </c>
      <c r="D10759" t="s">
        <v>8293</v>
      </c>
      <c r="E10759">
        <v>292900</v>
      </c>
      <c r="F10759">
        <v>6.7030965391621095E-2</v>
      </c>
      <c r="G10759">
        <v>109</v>
      </c>
    </row>
    <row r="10760" spans="1:7" x14ac:dyDescent="0.25">
      <c r="A10760">
        <v>6447</v>
      </c>
      <c r="B10760" t="s">
        <v>235</v>
      </c>
      <c r="C10760" t="s">
        <v>678</v>
      </c>
      <c r="D10760" t="s">
        <v>8276</v>
      </c>
      <c r="E10760">
        <v>271300</v>
      </c>
      <c r="F10760">
        <v>-6.6414315209910493E-2</v>
      </c>
      <c r="G10760">
        <v>86</v>
      </c>
    </row>
    <row r="10761" spans="1:7" x14ac:dyDescent="0.25">
      <c r="A10761">
        <v>1747</v>
      </c>
      <c r="B10761" t="s">
        <v>232</v>
      </c>
      <c r="C10761" t="s">
        <v>106</v>
      </c>
      <c r="D10761" t="s">
        <v>222</v>
      </c>
      <c r="E10761">
        <v>336300</v>
      </c>
      <c r="F10761">
        <v>3.4769230769230802E-2</v>
      </c>
      <c r="G10761">
        <v>0</v>
      </c>
    </row>
    <row r="10762" spans="1:7" x14ac:dyDescent="0.25">
      <c r="A10762">
        <v>95228</v>
      </c>
      <c r="B10762" t="s">
        <v>7243</v>
      </c>
      <c r="C10762" t="s">
        <v>99</v>
      </c>
      <c r="E10762">
        <v>375200</v>
      </c>
      <c r="F10762">
        <v>1.9565217391304301E-2</v>
      </c>
      <c r="G10762">
        <v>110</v>
      </c>
    </row>
    <row r="10763" spans="1:7" x14ac:dyDescent="0.25">
      <c r="A10763">
        <v>20769</v>
      </c>
      <c r="B10763" t="s">
        <v>2140</v>
      </c>
      <c r="C10763" t="s">
        <v>101</v>
      </c>
      <c r="D10763" t="s">
        <v>8259</v>
      </c>
      <c r="E10763">
        <v>429900</v>
      </c>
      <c r="F10763">
        <v>9.1549295774647904E-3</v>
      </c>
      <c r="G10763">
        <v>91</v>
      </c>
    </row>
    <row r="10764" spans="1:7" x14ac:dyDescent="0.25">
      <c r="A10764">
        <v>19012</v>
      </c>
      <c r="B10764" t="s">
        <v>1954</v>
      </c>
      <c r="C10764" t="s">
        <v>1538</v>
      </c>
      <c r="D10764" t="s">
        <v>8293</v>
      </c>
      <c r="E10764">
        <v>238900</v>
      </c>
      <c r="F10764">
        <v>-8.3647009619406104E-4</v>
      </c>
      <c r="G10764">
        <v>88</v>
      </c>
    </row>
    <row r="10765" spans="1:7" x14ac:dyDescent="0.25">
      <c r="A10765">
        <v>73179</v>
      </c>
      <c r="B10765" t="s">
        <v>6295</v>
      </c>
      <c r="C10765" t="s">
        <v>6269</v>
      </c>
      <c r="D10765" t="s">
        <v>6295</v>
      </c>
      <c r="E10765">
        <v>174300</v>
      </c>
      <c r="F10765">
        <v>1.1020881670533601E-2</v>
      </c>
      <c r="G10765">
        <v>70</v>
      </c>
    </row>
    <row r="10766" spans="1:7" x14ac:dyDescent="0.25">
      <c r="A10766">
        <v>48133</v>
      </c>
      <c r="B10766" t="s">
        <v>4665</v>
      </c>
      <c r="C10766" t="s">
        <v>4633</v>
      </c>
      <c r="D10766" t="s">
        <v>709</v>
      </c>
      <c r="E10766">
        <v>138000</v>
      </c>
      <c r="F10766">
        <v>4.62471569370735E-2</v>
      </c>
      <c r="G10766">
        <v>75</v>
      </c>
    </row>
    <row r="10767" spans="1:7" x14ac:dyDescent="0.25">
      <c r="A10767">
        <v>46936</v>
      </c>
      <c r="B10767" t="s">
        <v>4529</v>
      </c>
      <c r="C10767" t="s">
        <v>4413</v>
      </c>
      <c r="D10767" t="s">
        <v>4518</v>
      </c>
      <c r="E10767">
        <v>146400</v>
      </c>
      <c r="F10767">
        <v>0.100751879699248</v>
      </c>
      <c r="G10767">
        <v>57</v>
      </c>
    </row>
    <row r="10768" spans="1:7" x14ac:dyDescent="0.25">
      <c r="A10768">
        <v>30530</v>
      </c>
      <c r="B10768" t="s">
        <v>3086</v>
      </c>
      <c r="C10768" t="s">
        <v>2990</v>
      </c>
      <c r="D10768" t="s">
        <v>522</v>
      </c>
      <c r="E10768">
        <v>189000</v>
      </c>
      <c r="F10768">
        <v>0.112419070041201</v>
      </c>
      <c r="G10768">
        <v>63</v>
      </c>
    </row>
    <row r="10769" spans="1:7" x14ac:dyDescent="0.25">
      <c r="A10769">
        <v>22727</v>
      </c>
      <c r="B10769" t="s">
        <v>558</v>
      </c>
      <c r="C10769" t="s">
        <v>2066</v>
      </c>
      <c r="E10769">
        <v>218600</v>
      </c>
      <c r="F10769">
        <v>3.7001897533206797E-2</v>
      </c>
      <c r="G10769">
        <v>114.5</v>
      </c>
    </row>
    <row r="10770" spans="1:7" x14ac:dyDescent="0.25">
      <c r="A10770">
        <v>42567</v>
      </c>
      <c r="B10770" t="s">
        <v>4076</v>
      </c>
      <c r="C10770" t="s">
        <v>4016</v>
      </c>
      <c r="D10770" t="s">
        <v>393</v>
      </c>
      <c r="E10770">
        <v>101800</v>
      </c>
      <c r="F10770">
        <v>0.154195011337868</v>
      </c>
      <c r="G10770">
        <v>63</v>
      </c>
    </row>
    <row r="10771" spans="1:7" x14ac:dyDescent="0.25">
      <c r="A10771">
        <v>3603</v>
      </c>
      <c r="B10771" t="s">
        <v>412</v>
      </c>
      <c r="C10771" t="s">
        <v>444</v>
      </c>
      <c r="D10771" t="s">
        <v>8477</v>
      </c>
      <c r="E10771">
        <v>158300</v>
      </c>
      <c r="F10771">
        <v>6.5275908479138597E-2</v>
      </c>
      <c r="G10771">
        <v>91</v>
      </c>
    </row>
    <row r="10772" spans="1:7" x14ac:dyDescent="0.25">
      <c r="A10772">
        <v>18847</v>
      </c>
      <c r="B10772" t="s">
        <v>7872</v>
      </c>
      <c r="C10772" t="s">
        <v>1538</v>
      </c>
      <c r="E10772">
        <v>75500</v>
      </c>
      <c r="F10772">
        <v>-1.30718954248366E-2</v>
      </c>
      <c r="G10772">
        <v>120</v>
      </c>
    </row>
    <row r="10773" spans="1:7" x14ac:dyDescent="0.25">
      <c r="A10773">
        <v>37665</v>
      </c>
      <c r="B10773" t="s">
        <v>3792</v>
      </c>
      <c r="C10773" t="s">
        <v>3692</v>
      </c>
      <c r="D10773" t="s">
        <v>8348</v>
      </c>
      <c r="E10773">
        <v>74900</v>
      </c>
      <c r="F10773">
        <v>9.3430656934306605E-2</v>
      </c>
      <c r="G10773">
        <v>79</v>
      </c>
    </row>
    <row r="10774" spans="1:7" x14ac:dyDescent="0.25">
      <c r="A10774">
        <v>17347</v>
      </c>
      <c r="B10774" t="s">
        <v>1789</v>
      </c>
      <c r="C10774" t="s">
        <v>1538</v>
      </c>
      <c r="D10774" t="s">
        <v>8310</v>
      </c>
      <c r="E10774">
        <v>200600</v>
      </c>
      <c r="F10774">
        <v>4.37044745057232E-2</v>
      </c>
      <c r="G10774">
        <v>78</v>
      </c>
    </row>
    <row r="10775" spans="1:7" x14ac:dyDescent="0.25">
      <c r="A10775">
        <v>29689</v>
      </c>
      <c r="B10775" t="s">
        <v>2969</v>
      </c>
      <c r="C10775" t="s">
        <v>2868</v>
      </c>
      <c r="D10775" t="s">
        <v>8303</v>
      </c>
      <c r="E10775">
        <v>231900</v>
      </c>
      <c r="F10775">
        <v>-4.3103448275862101E-4</v>
      </c>
      <c r="G10775">
        <v>76</v>
      </c>
    </row>
    <row r="10776" spans="1:7" x14ac:dyDescent="0.25">
      <c r="A10776">
        <v>48070</v>
      </c>
      <c r="B10776" t="s">
        <v>4651</v>
      </c>
      <c r="C10776" t="s">
        <v>4633</v>
      </c>
      <c r="D10776" t="s">
        <v>8278</v>
      </c>
      <c r="E10776">
        <v>360100</v>
      </c>
      <c r="F10776">
        <v>-4.6597828964786897E-2</v>
      </c>
      <c r="G10776">
        <v>67</v>
      </c>
    </row>
    <row r="10777" spans="1:7" x14ac:dyDescent="0.25">
      <c r="A10777">
        <v>54154</v>
      </c>
      <c r="B10777" t="s">
        <v>5176</v>
      </c>
      <c r="C10777" t="s">
        <v>5049</v>
      </c>
      <c r="D10777" t="s">
        <v>5190</v>
      </c>
      <c r="E10777">
        <v>133000</v>
      </c>
      <c r="F10777">
        <v>7.69230769230769E-2</v>
      </c>
      <c r="G10777">
        <v>72.5</v>
      </c>
    </row>
    <row r="10778" spans="1:7" x14ac:dyDescent="0.25">
      <c r="A10778">
        <v>82701</v>
      </c>
      <c r="B10778" t="s">
        <v>6285</v>
      </c>
      <c r="C10778" t="s">
        <v>6604</v>
      </c>
      <c r="E10778">
        <v>160200</v>
      </c>
      <c r="F10778">
        <v>-1.7177914110429401E-2</v>
      </c>
      <c r="G10778">
        <v>0</v>
      </c>
    </row>
    <row r="10779" spans="1:7" x14ac:dyDescent="0.25">
      <c r="A10779">
        <v>32603</v>
      </c>
      <c r="B10779" t="s">
        <v>2081</v>
      </c>
      <c r="C10779" t="s">
        <v>3212</v>
      </c>
      <c r="D10779" t="s">
        <v>2081</v>
      </c>
      <c r="E10779">
        <v>281900</v>
      </c>
      <c r="F10779">
        <v>8.7577160493827202E-2</v>
      </c>
      <c r="G10779">
        <v>69</v>
      </c>
    </row>
    <row r="10780" spans="1:7" x14ac:dyDescent="0.25">
      <c r="A10780">
        <v>37687</v>
      </c>
      <c r="B10780" t="s">
        <v>3795</v>
      </c>
      <c r="C10780" t="s">
        <v>3692</v>
      </c>
      <c r="D10780" t="s">
        <v>1432</v>
      </c>
      <c r="E10780">
        <v>124800</v>
      </c>
      <c r="F10780">
        <v>3.8269550748752101E-2</v>
      </c>
      <c r="G10780">
        <v>76</v>
      </c>
    </row>
    <row r="10781" spans="1:7" x14ac:dyDescent="0.25">
      <c r="A10781">
        <v>11096</v>
      </c>
      <c r="B10781" t="s">
        <v>1139</v>
      </c>
      <c r="C10781" t="s">
        <v>1075</v>
      </c>
      <c r="D10781" t="s">
        <v>8250</v>
      </c>
      <c r="E10781">
        <v>499400</v>
      </c>
      <c r="F10781">
        <v>4.3460091934809902E-2</v>
      </c>
      <c r="G10781">
        <v>134</v>
      </c>
    </row>
    <row r="10782" spans="1:7" x14ac:dyDescent="0.25">
      <c r="A10782">
        <v>79363</v>
      </c>
      <c r="B10782" t="s">
        <v>8608</v>
      </c>
      <c r="C10782" t="s">
        <v>6396</v>
      </c>
      <c r="D10782" t="s">
        <v>8322</v>
      </c>
      <c r="E10782">
        <v>170400</v>
      </c>
      <c r="F10782">
        <v>0.11299804049640801</v>
      </c>
      <c r="G10782">
        <v>0</v>
      </c>
    </row>
    <row r="10783" spans="1:7" x14ac:dyDescent="0.25">
      <c r="A10783">
        <v>76559</v>
      </c>
      <c r="B10783" t="s">
        <v>8609</v>
      </c>
      <c r="C10783" t="s">
        <v>6396</v>
      </c>
      <c r="D10783" t="s">
        <v>8343</v>
      </c>
      <c r="E10783">
        <v>160500</v>
      </c>
      <c r="F10783">
        <v>7.4297188755020102E-2</v>
      </c>
      <c r="G10783">
        <v>0</v>
      </c>
    </row>
    <row r="10784" spans="1:7" x14ac:dyDescent="0.25">
      <c r="A10784">
        <v>7416</v>
      </c>
      <c r="B10784" t="s">
        <v>300</v>
      </c>
      <c r="C10784" t="s">
        <v>733</v>
      </c>
      <c r="D10784" t="s">
        <v>8250</v>
      </c>
      <c r="E10784">
        <v>184800</v>
      </c>
      <c r="F10784">
        <v>5.3591790193842602E-2</v>
      </c>
      <c r="G10784">
        <v>118</v>
      </c>
    </row>
    <row r="10785" spans="1:7" x14ac:dyDescent="0.25">
      <c r="A10785">
        <v>47353</v>
      </c>
      <c r="B10785" t="s">
        <v>896</v>
      </c>
      <c r="C10785" t="s">
        <v>4413</v>
      </c>
      <c r="D10785" t="s">
        <v>4333</v>
      </c>
      <c r="E10785">
        <v>117800</v>
      </c>
      <c r="F10785">
        <v>0.206967213114754</v>
      </c>
      <c r="G10785">
        <v>65</v>
      </c>
    </row>
    <row r="10786" spans="1:7" x14ac:dyDescent="0.25">
      <c r="A10786">
        <v>97391</v>
      </c>
      <c r="B10786" t="s">
        <v>4160</v>
      </c>
      <c r="C10786" t="s">
        <v>7409</v>
      </c>
      <c r="D10786" t="s">
        <v>423</v>
      </c>
      <c r="E10786">
        <v>210500</v>
      </c>
      <c r="F10786">
        <v>5.3026513256628299E-2</v>
      </c>
      <c r="G10786">
        <v>111</v>
      </c>
    </row>
    <row r="10787" spans="1:7" x14ac:dyDescent="0.25">
      <c r="A10787">
        <v>51351</v>
      </c>
      <c r="B10787" t="s">
        <v>238</v>
      </c>
      <c r="C10787" t="s">
        <v>4942</v>
      </c>
      <c r="D10787" t="s">
        <v>5001</v>
      </c>
      <c r="E10787">
        <v>205200</v>
      </c>
      <c r="F10787">
        <v>7.8297425118234398E-2</v>
      </c>
      <c r="G10787">
        <v>46</v>
      </c>
    </row>
    <row r="10788" spans="1:7" x14ac:dyDescent="0.25">
      <c r="A10788">
        <v>43526</v>
      </c>
      <c r="B10788" t="s">
        <v>1216</v>
      </c>
      <c r="C10788" t="s">
        <v>4080</v>
      </c>
      <c r="D10788" t="s">
        <v>4143</v>
      </c>
      <c r="E10788">
        <v>103600</v>
      </c>
      <c r="F10788">
        <v>0.12</v>
      </c>
      <c r="G10788">
        <v>59</v>
      </c>
    </row>
    <row r="10789" spans="1:7" x14ac:dyDescent="0.25">
      <c r="A10789">
        <v>2142</v>
      </c>
      <c r="B10789" t="s">
        <v>317</v>
      </c>
      <c r="C10789" t="s">
        <v>106</v>
      </c>
      <c r="D10789" t="s">
        <v>8271</v>
      </c>
      <c r="E10789">
        <v>972300</v>
      </c>
      <c r="F10789">
        <v>1.89687696499686E-2</v>
      </c>
      <c r="G10789">
        <v>55</v>
      </c>
    </row>
    <row r="10790" spans="1:7" x14ac:dyDescent="0.25">
      <c r="A10790">
        <v>25159</v>
      </c>
      <c r="B10790" t="s">
        <v>8610</v>
      </c>
      <c r="C10790" t="s">
        <v>2519</v>
      </c>
      <c r="D10790" t="s">
        <v>8421</v>
      </c>
      <c r="E10790">
        <v>132400</v>
      </c>
      <c r="F10790">
        <v>4.08805031446541E-2</v>
      </c>
      <c r="G10790">
        <v>0</v>
      </c>
    </row>
    <row r="10791" spans="1:7" x14ac:dyDescent="0.25">
      <c r="A10791">
        <v>40013</v>
      </c>
      <c r="B10791" t="s">
        <v>4018</v>
      </c>
      <c r="C10791" t="s">
        <v>4016</v>
      </c>
      <c r="D10791" t="s">
        <v>4015</v>
      </c>
      <c r="E10791">
        <v>191300</v>
      </c>
      <c r="F10791">
        <v>3.18230852211435E-2</v>
      </c>
      <c r="G10791">
        <v>66</v>
      </c>
    </row>
    <row r="10792" spans="1:7" x14ac:dyDescent="0.25">
      <c r="A10792">
        <v>28391</v>
      </c>
      <c r="B10792" t="s">
        <v>2759</v>
      </c>
      <c r="C10792" t="s">
        <v>2564</v>
      </c>
      <c r="D10792" t="s">
        <v>2731</v>
      </c>
      <c r="E10792">
        <v>145500</v>
      </c>
      <c r="F10792">
        <v>3.4850640113798001E-2</v>
      </c>
      <c r="G10792">
        <v>109</v>
      </c>
    </row>
    <row r="10793" spans="1:7" x14ac:dyDescent="0.25">
      <c r="A10793">
        <v>50047</v>
      </c>
      <c r="B10793" t="s">
        <v>229</v>
      </c>
      <c r="C10793" t="s">
        <v>4942</v>
      </c>
      <c r="D10793" t="s">
        <v>8371</v>
      </c>
      <c r="E10793">
        <v>174100</v>
      </c>
      <c r="F10793">
        <v>3.6309523809523798E-2</v>
      </c>
      <c r="G10793">
        <v>83</v>
      </c>
    </row>
    <row r="10794" spans="1:7" x14ac:dyDescent="0.25">
      <c r="A10794">
        <v>18519</v>
      </c>
      <c r="B10794" t="s">
        <v>1918</v>
      </c>
      <c r="C10794" t="s">
        <v>1538</v>
      </c>
      <c r="D10794" t="s">
        <v>8358</v>
      </c>
      <c r="E10794">
        <v>88400</v>
      </c>
      <c r="F10794">
        <v>-0.107070707070707</v>
      </c>
      <c r="G10794">
        <v>114</v>
      </c>
    </row>
    <row r="10795" spans="1:7" x14ac:dyDescent="0.25">
      <c r="A10795">
        <v>29142</v>
      </c>
      <c r="B10795" t="s">
        <v>2891</v>
      </c>
      <c r="C10795" t="s">
        <v>2868</v>
      </c>
      <c r="D10795" t="s">
        <v>2890</v>
      </c>
      <c r="E10795">
        <v>124700</v>
      </c>
      <c r="F10795">
        <v>3.3996683250414599E-2</v>
      </c>
      <c r="G10795">
        <v>137</v>
      </c>
    </row>
    <row r="10796" spans="1:7" x14ac:dyDescent="0.25">
      <c r="A10796">
        <v>43143</v>
      </c>
      <c r="B10796" t="s">
        <v>4102</v>
      </c>
      <c r="C10796" t="s">
        <v>4080</v>
      </c>
      <c r="D10796" t="s">
        <v>2838</v>
      </c>
      <c r="E10796">
        <v>136500</v>
      </c>
      <c r="F10796">
        <v>7.9051383399209502E-2</v>
      </c>
      <c r="G10796">
        <v>64</v>
      </c>
    </row>
    <row r="10797" spans="1:7" x14ac:dyDescent="0.25">
      <c r="A10797">
        <v>65565</v>
      </c>
      <c r="B10797" t="s">
        <v>8611</v>
      </c>
      <c r="C10797" t="s">
        <v>5817</v>
      </c>
      <c r="E10797">
        <v>127600</v>
      </c>
      <c r="F10797">
        <v>4.7619047619047603E-2</v>
      </c>
      <c r="G10797">
        <v>0</v>
      </c>
    </row>
    <row r="10798" spans="1:7" x14ac:dyDescent="0.25">
      <c r="A10798">
        <v>24244</v>
      </c>
      <c r="B10798" t="s">
        <v>9308</v>
      </c>
      <c r="C10798" t="s">
        <v>2066</v>
      </c>
      <c r="D10798" t="s">
        <v>9308</v>
      </c>
      <c r="E10798">
        <v>72600</v>
      </c>
      <c r="F10798">
        <v>1.37931034482759E-3</v>
      </c>
      <c r="G10798">
        <v>0</v>
      </c>
    </row>
    <row r="10799" spans="1:7" x14ac:dyDescent="0.25">
      <c r="A10799">
        <v>49615</v>
      </c>
      <c r="B10799" t="s">
        <v>4177</v>
      </c>
      <c r="C10799" t="s">
        <v>4633</v>
      </c>
      <c r="E10799">
        <v>166900</v>
      </c>
      <c r="F10799">
        <v>7.8862314156431801E-2</v>
      </c>
      <c r="G10799">
        <v>99</v>
      </c>
    </row>
    <row r="10800" spans="1:7" x14ac:dyDescent="0.25">
      <c r="A10800">
        <v>51041</v>
      </c>
      <c r="B10800" t="s">
        <v>3317</v>
      </c>
      <c r="C10800" t="s">
        <v>4942</v>
      </c>
      <c r="E10800">
        <v>184400</v>
      </c>
      <c r="F10800">
        <v>4.4167610419025997E-2</v>
      </c>
      <c r="G10800">
        <v>0</v>
      </c>
    </row>
    <row r="10801" spans="1:7" x14ac:dyDescent="0.25">
      <c r="A10801">
        <v>37098</v>
      </c>
      <c r="B10801" t="s">
        <v>3724</v>
      </c>
      <c r="C10801" t="s">
        <v>3692</v>
      </c>
      <c r="D10801" t="s">
        <v>8255</v>
      </c>
      <c r="E10801">
        <v>106900</v>
      </c>
      <c r="F10801">
        <v>8.8594704684317696E-2</v>
      </c>
      <c r="G10801">
        <v>94</v>
      </c>
    </row>
    <row r="10802" spans="1:7" x14ac:dyDescent="0.25">
      <c r="A10802">
        <v>49663</v>
      </c>
      <c r="B10802" t="s">
        <v>9414</v>
      </c>
      <c r="C10802" t="s">
        <v>4633</v>
      </c>
      <c r="D10802" t="s">
        <v>9404</v>
      </c>
      <c r="E10802">
        <v>131900</v>
      </c>
      <c r="F10802">
        <v>0.23041044776119399</v>
      </c>
      <c r="G10802">
        <v>0</v>
      </c>
    </row>
    <row r="10803" spans="1:7" x14ac:dyDescent="0.25">
      <c r="A10803">
        <v>54986</v>
      </c>
      <c r="B10803" t="s">
        <v>5259</v>
      </c>
      <c r="C10803" t="s">
        <v>5049</v>
      </c>
      <c r="D10803" t="s">
        <v>8346</v>
      </c>
      <c r="E10803">
        <v>183800</v>
      </c>
      <c r="F10803">
        <v>4.7293447293447297E-2</v>
      </c>
      <c r="G10803">
        <v>56.5</v>
      </c>
    </row>
    <row r="10804" spans="1:7" x14ac:dyDescent="0.25">
      <c r="A10804">
        <v>92003</v>
      </c>
      <c r="B10804" t="s">
        <v>6954</v>
      </c>
      <c r="C10804" t="s">
        <v>99</v>
      </c>
      <c r="D10804" t="s">
        <v>8275</v>
      </c>
      <c r="E10804">
        <v>629900</v>
      </c>
      <c r="F10804">
        <v>4.6171732270386998E-2</v>
      </c>
      <c r="G10804">
        <v>59</v>
      </c>
    </row>
    <row r="10805" spans="1:7" x14ac:dyDescent="0.25">
      <c r="A10805">
        <v>77358</v>
      </c>
      <c r="B10805" t="s">
        <v>8612</v>
      </c>
      <c r="C10805" t="s">
        <v>6396</v>
      </c>
      <c r="D10805" t="s">
        <v>3620</v>
      </c>
      <c r="E10805">
        <v>162000</v>
      </c>
      <c r="F10805">
        <v>4.96277915632754E-3</v>
      </c>
      <c r="G10805">
        <v>0</v>
      </c>
    </row>
    <row r="10806" spans="1:7" x14ac:dyDescent="0.25">
      <c r="A10806">
        <v>4429</v>
      </c>
      <c r="B10806" t="s">
        <v>203</v>
      </c>
      <c r="C10806" t="s">
        <v>575</v>
      </c>
      <c r="D10806" t="s">
        <v>627</v>
      </c>
      <c r="E10806">
        <v>192900</v>
      </c>
      <c r="F10806">
        <v>7.5850529838259906E-2</v>
      </c>
      <c r="G10806">
        <v>0</v>
      </c>
    </row>
    <row r="10807" spans="1:7" x14ac:dyDescent="0.25">
      <c r="A10807">
        <v>58237</v>
      </c>
      <c r="B10807" t="s">
        <v>202</v>
      </c>
      <c r="C10807" t="s">
        <v>5471</v>
      </c>
      <c r="E10807">
        <v>84500</v>
      </c>
      <c r="F10807">
        <v>-1.5151515151515201E-2</v>
      </c>
      <c r="G10807">
        <v>0</v>
      </c>
    </row>
    <row r="10808" spans="1:7" x14ac:dyDescent="0.25">
      <c r="A10808">
        <v>48893</v>
      </c>
      <c r="B10808" t="s">
        <v>7081</v>
      </c>
      <c r="C10808" t="s">
        <v>4633</v>
      </c>
      <c r="D10808" t="s">
        <v>2713</v>
      </c>
      <c r="E10808">
        <v>173700</v>
      </c>
      <c r="F10808">
        <v>-0.121840242669363</v>
      </c>
      <c r="G10808">
        <v>0</v>
      </c>
    </row>
    <row r="10809" spans="1:7" x14ac:dyDescent="0.25">
      <c r="A10809">
        <v>49247</v>
      </c>
      <c r="B10809" t="s">
        <v>234</v>
      </c>
      <c r="C10809" t="s">
        <v>4633</v>
      </c>
      <c r="D10809" t="s">
        <v>4806</v>
      </c>
      <c r="E10809">
        <v>139600</v>
      </c>
      <c r="F10809">
        <v>4.1791044776119397E-2</v>
      </c>
      <c r="G10809">
        <v>77</v>
      </c>
    </row>
    <row r="10810" spans="1:7" x14ac:dyDescent="0.25">
      <c r="A10810">
        <v>75831</v>
      </c>
      <c r="B10810" t="s">
        <v>1471</v>
      </c>
      <c r="C10810" t="s">
        <v>6396</v>
      </c>
      <c r="E10810">
        <v>106800</v>
      </c>
      <c r="F10810">
        <v>5.8473736372646197E-2</v>
      </c>
      <c r="G10810">
        <v>0</v>
      </c>
    </row>
    <row r="10811" spans="1:7" x14ac:dyDescent="0.25">
      <c r="A10811">
        <v>53950</v>
      </c>
      <c r="B10811" t="s">
        <v>5144</v>
      </c>
      <c r="C10811" t="s">
        <v>5049</v>
      </c>
      <c r="E10811">
        <v>121800</v>
      </c>
      <c r="F10811">
        <v>3.4834324553950698E-2</v>
      </c>
      <c r="G10811">
        <v>90</v>
      </c>
    </row>
    <row r="10812" spans="1:7" x14ac:dyDescent="0.25">
      <c r="A10812">
        <v>92549</v>
      </c>
      <c r="B10812" t="s">
        <v>7016</v>
      </c>
      <c r="C10812" t="s">
        <v>99</v>
      </c>
      <c r="D10812" t="s">
        <v>8282</v>
      </c>
      <c r="E10812">
        <v>323500</v>
      </c>
      <c r="F10812">
        <v>3.48688419705694E-2</v>
      </c>
      <c r="G10812">
        <v>84</v>
      </c>
    </row>
    <row r="10813" spans="1:7" x14ac:dyDescent="0.25">
      <c r="A10813">
        <v>10607</v>
      </c>
      <c r="B10813" t="s">
        <v>1106</v>
      </c>
      <c r="C10813" t="s">
        <v>1075</v>
      </c>
      <c r="D10813" t="s">
        <v>8250</v>
      </c>
      <c r="E10813">
        <v>533000</v>
      </c>
      <c r="F10813">
        <v>1.17691723614275E-2</v>
      </c>
      <c r="G10813">
        <v>121.5</v>
      </c>
    </row>
    <row r="10814" spans="1:7" x14ac:dyDescent="0.25">
      <c r="A10814">
        <v>28544</v>
      </c>
      <c r="B10814" t="s">
        <v>2799</v>
      </c>
      <c r="C10814" t="s">
        <v>2564</v>
      </c>
      <c r="D10814" t="s">
        <v>2800</v>
      </c>
      <c r="E10814">
        <v>111100</v>
      </c>
      <c r="F10814">
        <v>0.157291666666667</v>
      </c>
      <c r="G10814">
        <v>90</v>
      </c>
    </row>
    <row r="10815" spans="1:7" x14ac:dyDescent="0.25">
      <c r="A10815">
        <v>45311</v>
      </c>
      <c r="B10815" t="s">
        <v>636</v>
      </c>
      <c r="C10815" t="s">
        <v>4080</v>
      </c>
      <c r="E10815">
        <v>110600</v>
      </c>
      <c r="F10815">
        <v>4.0451552210724398E-2</v>
      </c>
      <c r="G10815">
        <v>67</v>
      </c>
    </row>
    <row r="10816" spans="1:7" x14ac:dyDescent="0.25">
      <c r="A10816">
        <v>76073</v>
      </c>
      <c r="B10816" t="s">
        <v>1776</v>
      </c>
      <c r="C10816" t="s">
        <v>6396</v>
      </c>
      <c r="D10816" t="s">
        <v>8262</v>
      </c>
      <c r="E10816">
        <v>282000</v>
      </c>
      <c r="F10816">
        <v>0.114624505928854</v>
      </c>
      <c r="G10816">
        <v>0</v>
      </c>
    </row>
    <row r="10817" spans="1:7" x14ac:dyDescent="0.25">
      <c r="A10817">
        <v>85623</v>
      </c>
      <c r="B10817" t="s">
        <v>6783</v>
      </c>
      <c r="C10817" t="s">
        <v>6743</v>
      </c>
      <c r="D10817" t="s">
        <v>8264</v>
      </c>
      <c r="E10817">
        <v>251400</v>
      </c>
      <c r="F10817">
        <v>4.2720862712567399E-2</v>
      </c>
      <c r="G10817">
        <v>59</v>
      </c>
    </row>
    <row r="10818" spans="1:7" x14ac:dyDescent="0.25">
      <c r="A10818">
        <v>75860</v>
      </c>
      <c r="B10818" t="s">
        <v>8613</v>
      </c>
      <c r="C10818" t="s">
        <v>6396</v>
      </c>
      <c r="E10818">
        <v>83100</v>
      </c>
      <c r="F10818">
        <v>-7.7691453940066602E-2</v>
      </c>
      <c r="G10818">
        <v>0</v>
      </c>
    </row>
    <row r="10819" spans="1:7" x14ac:dyDescent="0.25">
      <c r="A10819">
        <v>32732</v>
      </c>
      <c r="B10819" t="s">
        <v>1488</v>
      </c>
      <c r="C10819" t="s">
        <v>3212</v>
      </c>
      <c r="D10819" t="s">
        <v>8272</v>
      </c>
      <c r="E10819">
        <v>325000</v>
      </c>
      <c r="F10819">
        <v>1.5942482025633E-2</v>
      </c>
      <c r="G10819">
        <v>73</v>
      </c>
    </row>
    <row r="10820" spans="1:7" x14ac:dyDescent="0.25">
      <c r="A10820">
        <v>48363</v>
      </c>
      <c r="B10820" t="s">
        <v>639</v>
      </c>
      <c r="C10820" t="s">
        <v>4633</v>
      </c>
      <c r="D10820" t="s">
        <v>8278</v>
      </c>
      <c r="E10820">
        <v>429000</v>
      </c>
      <c r="F10820">
        <v>-1.6290435187339999E-3</v>
      </c>
      <c r="G10820">
        <v>100</v>
      </c>
    </row>
    <row r="10821" spans="1:7" x14ac:dyDescent="0.25">
      <c r="A10821">
        <v>64058</v>
      </c>
      <c r="B10821" t="s">
        <v>5883</v>
      </c>
      <c r="C10821" t="s">
        <v>5817</v>
      </c>
      <c r="D10821" t="s">
        <v>5890</v>
      </c>
      <c r="E10821">
        <v>151500</v>
      </c>
      <c r="F10821">
        <v>7.8291814946619201E-2</v>
      </c>
      <c r="G10821">
        <v>59</v>
      </c>
    </row>
    <row r="10822" spans="1:7" x14ac:dyDescent="0.25">
      <c r="A10822">
        <v>32440</v>
      </c>
      <c r="B10822" t="s">
        <v>3271</v>
      </c>
      <c r="C10822" t="s">
        <v>3212</v>
      </c>
      <c r="E10822">
        <v>82400</v>
      </c>
      <c r="F10822">
        <v>7.8534031413612607E-2</v>
      </c>
      <c r="G10822">
        <v>0</v>
      </c>
    </row>
    <row r="10823" spans="1:7" x14ac:dyDescent="0.25">
      <c r="A10823">
        <v>16424</v>
      </c>
      <c r="B10823" t="s">
        <v>1676</v>
      </c>
      <c r="C10823" t="s">
        <v>1538</v>
      </c>
      <c r="D10823" t="s">
        <v>1698</v>
      </c>
      <c r="E10823">
        <v>79400</v>
      </c>
      <c r="F10823">
        <v>8.0272108843537401E-2</v>
      </c>
      <c r="G10823">
        <v>102</v>
      </c>
    </row>
    <row r="10824" spans="1:7" x14ac:dyDescent="0.25">
      <c r="A10824">
        <v>33922</v>
      </c>
      <c r="B10824" t="s">
        <v>3491</v>
      </c>
      <c r="C10824" t="s">
        <v>3212</v>
      </c>
      <c r="D10824" t="s">
        <v>8280</v>
      </c>
      <c r="E10824">
        <v>264800</v>
      </c>
      <c r="F10824">
        <v>4.58135860979463E-2</v>
      </c>
      <c r="G10824">
        <v>115</v>
      </c>
    </row>
    <row r="10825" spans="1:7" x14ac:dyDescent="0.25">
      <c r="A10825">
        <v>37645</v>
      </c>
      <c r="B10825" t="s">
        <v>1841</v>
      </c>
      <c r="C10825" t="s">
        <v>3692</v>
      </c>
      <c r="D10825" t="s">
        <v>8348</v>
      </c>
      <c r="E10825">
        <v>140800</v>
      </c>
      <c r="F10825">
        <v>-3.5385704175513099E-3</v>
      </c>
      <c r="G10825">
        <v>100</v>
      </c>
    </row>
    <row r="10826" spans="1:7" x14ac:dyDescent="0.25">
      <c r="A10826">
        <v>44021</v>
      </c>
      <c r="B10826" t="s">
        <v>2981</v>
      </c>
      <c r="C10826" t="s">
        <v>4080</v>
      </c>
      <c r="D10826" t="s">
        <v>8270</v>
      </c>
      <c r="E10826">
        <v>167300</v>
      </c>
      <c r="F10826">
        <v>5.8191018342820998E-2</v>
      </c>
      <c r="G10826">
        <v>86</v>
      </c>
    </row>
    <row r="10827" spans="1:7" x14ac:dyDescent="0.25">
      <c r="A10827">
        <v>19520</v>
      </c>
      <c r="B10827" t="s">
        <v>433</v>
      </c>
      <c r="C10827" t="s">
        <v>1538</v>
      </c>
      <c r="D10827" t="s">
        <v>8293</v>
      </c>
      <c r="E10827">
        <v>282500</v>
      </c>
      <c r="F10827">
        <v>-1.70494084899095E-2</v>
      </c>
      <c r="G10827">
        <v>78</v>
      </c>
    </row>
    <row r="10828" spans="1:7" x14ac:dyDescent="0.25">
      <c r="A10828">
        <v>38849</v>
      </c>
      <c r="B10828" t="s">
        <v>3947</v>
      </c>
      <c r="C10828" t="s">
        <v>3932</v>
      </c>
      <c r="D10828" t="s">
        <v>3941</v>
      </c>
      <c r="E10828">
        <v>137100</v>
      </c>
      <c r="F10828">
        <v>4.17933130699088E-2</v>
      </c>
      <c r="G10828">
        <v>84</v>
      </c>
    </row>
    <row r="10829" spans="1:7" x14ac:dyDescent="0.25">
      <c r="A10829">
        <v>24340</v>
      </c>
      <c r="B10829" t="s">
        <v>2479</v>
      </c>
      <c r="C10829" t="s">
        <v>2066</v>
      </c>
      <c r="D10829" t="s">
        <v>8348</v>
      </c>
      <c r="E10829">
        <v>117000</v>
      </c>
      <c r="F10829">
        <v>0.106906338694418</v>
      </c>
      <c r="G10829">
        <v>87</v>
      </c>
    </row>
    <row r="10830" spans="1:7" x14ac:dyDescent="0.25">
      <c r="A10830">
        <v>67665</v>
      </c>
      <c r="B10830" t="s">
        <v>131</v>
      </c>
      <c r="C10830" t="s">
        <v>5958</v>
      </c>
      <c r="E10830">
        <v>69100</v>
      </c>
      <c r="F10830">
        <v>-5.7553956834532401E-3</v>
      </c>
      <c r="G10830">
        <v>0</v>
      </c>
    </row>
    <row r="10831" spans="1:7" x14ac:dyDescent="0.25">
      <c r="A10831">
        <v>37357</v>
      </c>
      <c r="B10831" t="s">
        <v>3766</v>
      </c>
      <c r="C10831" t="s">
        <v>3692</v>
      </c>
      <c r="D10831" t="s">
        <v>7443</v>
      </c>
      <c r="E10831">
        <v>146100</v>
      </c>
      <c r="F10831">
        <v>0.12731481481481499</v>
      </c>
      <c r="G10831">
        <v>77</v>
      </c>
    </row>
    <row r="10832" spans="1:7" x14ac:dyDescent="0.25">
      <c r="A10832">
        <v>2109</v>
      </c>
      <c r="B10832" t="s">
        <v>316</v>
      </c>
      <c r="C10832" t="s">
        <v>106</v>
      </c>
      <c r="D10832" t="s">
        <v>8271</v>
      </c>
      <c r="E10832">
        <v>846300</v>
      </c>
      <c r="F10832">
        <v>1.31689213456243E-2</v>
      </c>
      <c r="G10832">
        <v>71</v>
      </c>
    </row>
    <row r="10833" spans="1:7" x14ac:dyDescent="0.25">
      <c r="A10833">
        <v>78652</v>
      </c>
      <c r="B10833" t="s">
        <v>5369</v>
      </c>
      <c r="C10833" t="s">
        <v>6396</v>
      </c>
      <c r="D10833" t="s">
        <v>8254</v>
      </c>
      <c r="E10833">
        <v>324900</v>
      </c>
      <c r="F10833">
        <v>1.91342534504391E-2</v>
      </c>
      <c r="G10833">
        <v>0</v>
      </c>
    </row>
    <row r="10834" spans="1:7" x14ac:dyDescent="0.25">
      <c r="A10834">
        <v>1969</v>
      </c>
      <c r="B10834" t="s">
        <v>287</v>
      </c>
      <c r="C10834" t="s">
        <v>106</v>
      </c>
      <c r="D10834" t="s">
        <v>8271</v>
      </c>
      <c r="E10834">
        <v>499200</v>
      </c>
      <c r="F10834">
        <v>3.0766054098699199E-2</v>
      </c>
      <c r="G10834">
        <v>70</v>
      </c>
    </row>
    <row r="10835" spans="1:7" x14ac:dyDescent="0.25">
      <c r="A10835">
        <v>98281</v>
      </c>
      <c r="B10835" t="s">
        <v>7568</v>
      </c>
      <c r="C10835" t="s">
        <v>7521</v>
      </c>
      <c r="D10835" t="s">
        <v>293</v>
      </c>
      <c r="E10835">
        <v>274400</v>
      </c>
      <c r="F10835">
        <v>6.8119891008174394E-2</v>
      </c>
      <c r="G10835">
        <v>60</v>
      </c>
    </row>
    <row r="10836" spans="1:7" x14ac:dyDescent="0.25">
      <c r="A10836">
        <v>56636</v>
      </c>
      <c r="B10836" t="s">
        <v>5454</v>
      </c>
      <c r="C10836" t="s">
        <v>5260</v>
      </c>
      <c r="D10836" t="s">
        <v>4149</v>
      </c>
      <c r="E10836">
        <v>149600</v>
      </c>
      <c r="F10836">
        <v>0.109792284866469</v>
      </c>
      <c r="G10836">
        <v>97</v>
      </c>
    </row>
    <row r="10837" spans="1:7" x14ac:dyDescent="0.25">
      <c r="A10837">
        <v>96750</v>
      </c>
      <c r="B10837" t="s">
        <v>8614</v>
      </c>
      <c r="C10837" t="s">
        <v>7368</v>
      </c>
      <c r="D10837" t="s">
        <v>7379</v>
      </c>
      <c r="E10837">
        <v>488700</v>
      </c>
      <c r="F10837">
        <v>-6.6297286969812796E-2</v>
      </c>
      <c r="G10837">
        <v>0</v>
      </c>
    </row>
    <row r="10838" spans="1:7" x14ac:dyDescent="0.25">
      <c r="A10838">
        <v>7401</v>
      </c>
      <c r="B10838" t="s">
        <v>794</v>
      </c>
      <c r="C10838" t="s">
        <v>733</v>
      </c>
      <c r="D10838" t="s">
        <v>8250</v>
      </c>
      <c r="E10838">
        <v>622200</v>
      </c>
      <c r="F10838">
        <v>0</v>
      </c>
      <c r="G10838">
        <v>113</v>
      </c>
    </row>
    <row r="10839" spans="1:7" x14ac:dyDescent="0.25">
      <c r="A10839">
        <v>30292</v>
      </c>
      <c r="B10839" t="s">
        <v>1513</v>
      </c>
      <c r="C10839" t="s">
        <v>2990</v>
      </c>
      <c r="D10839" t="s">
        <v>8261</v>
      </c>
      <c r="E10839">
        <v>193200</v>
      </c>
      <c r="F10839">
        <v>5.6892778993435401E-2</v>
      </c>
      <c r="G10839">
        <v>104.5</v>
      </c>
    </row>
    <row r="10840" spans="1:7" x14ac:dyDescent="0.25">
      <c r="A10840">
        <v>66018</v>
      </c>
      <c r="B10840" t="s">
        <v>5221</v>
      </c>
      <c r="C10840" t="s">
        <v>5958</v>
      </c>
      <c r="D10840" t="s">
        <v>5890</v>
      </c>
      <c r="E10840">
        <v>249100</v>
      </c>
      <c r="F10840">
        <v>-5.24914416127805E-2</v>
      </c>
      <c r="G10840">
        <v>56</v>
      </c>
    </row>
    <row r="10841" spans="1:7" x14ac:dyDescent="0.25">
      <c r="A10841">
        <v>49635</v>
      </c>
      <c r="B10841" t="s">
        <v>1408</v>
      </c>
      <c r="C10841" t="s">
        <v>4633</v>
      </c>
      <c r="D10841" t="s">
        <v>4899</v>
      </c>
      <c r="E10841">
        <v>265300</v>
      </c>
      <c r="F10841">
        <v>0.116582491582492</v>
      </c>
      <c r="G10841">
        <v>85</v>
      </c>
    </row>
    <row r="10842" spans="1:7" x14ac:dyDescent="0.25">
      <c r="A10842">
        <v>7738</v>
      </c>
      <c r="B10842" t="s">
        <v>424</v>
      </c>
      <c r="C10842" t="s">
        <v>733</v>
      </c>
      <c r="D10842" t="s">
        <v>8250</v>
      </c>
      <c r="E10842">
        <v>567300</v>
      </c>
      <c r="F10842">
        <v>2.11976682564918E-3</v>
      </c>
      <c r="G10842">
        <v>100.5</v>
      </c>
    </row>
    <row r="10843" spans="1:7" x14ac:dyDescent="0.25">
      <c r="A10843">
        <v>26525</v>
      </c>
      <c r="B10843" t="s">
        <v>1053</v>
      </c>
      <c r="C10843" t="s">
        <v>2519</v>
      </c>
      <c r="D10843" t="s">
        <v>2556</v>
      </c>
      <c r="E10843">
        <v>154300</v>
      </c>
      <c r="F10843">
        <v>4.0458530006743099E-2</v>
      </c>
      <c r="G10843">
        <v>0</v>
      </c>
    </row>
    <row r="10844" spans="1:7" x14ac:dyDescent="0.25">
      <c r="A10844">
        <v>75173</v>
      </c>
      <c r="B10844" t="s">
        <v>6428</v>
      </c>
      <c r="C10844" t="s">
        <v>6396</v>
      </c>
      <c r="D10844" t="s">
        <v>8262</v>
      </c>
      <c r="E10844">
        <v>242000</v>
      </c>
      <c r="F10844">
        <v>5.3548106225511503E-2</v>
      </c>
      <c r="G10844">
        <v>66</v>
      </c>
    </row>
    <row r="10845" spans="1:7" x14ac:dyDescent="0.25">
      <c r="A10845">
        <v>17579</v>
      </c>
      <c r="B10845" t="s">
        <v>1822</v>
      </c>
      <c r="C10845" t="s">
        <v>1538</v>
      </c>
      <c r="D10845" t="s">
        <v>205</v>
      </c>
      <c r="E10845">
        <v>234200</v>
      </c>
      <c r="F10845">
        <v>3.6283185840707999E-2</v>
      </c>
      <c r="G10845">
        <v>69</v>
      </c>
    </row>
    <row r="10846" spans="1:7" x14ac:dyDescent="0.25">
      <c r="A10846">
        <v>35978</v>
      </c>
      <c r="B10846" t="s">
        <v>3636</v>
      </c>
      <c r="C10846" t="s">
        <v>3568</v>
      </c>
      <c r="D10846" t="s">
        <v>3634</v>
      </c>
      <c r="E10846">
        <v>103300</v>
      </c>
      <c r="F10846">
        <v>9.1966173361522199E-2</v>
      </c>
      <c r="G10846">
        <v>0</v>
      </c>
    </row>
    <row r="10847" spans="1:7" x14ac:dyDescent="0.25">
      <c r="A10847">
        <v>98936</v>
      </c>
      <c r="B10847" t="s">
        <v>7655</v>
      </c>
      <c r="C10847" t="s">
        <v>7521</v>
      </c>
      <c r="D10847" t="s">
        <v>7650</v>
      </c>
      <c r="E10847">
        <v>243200</v>
      </c>
      <c r="F10847">
        <v>0.222110552763819</v>
      </c>
      <c r="G10847">
        <v>65</v>
      </c>
    </row>
    <row r="10848" spans="1:7" x14ac:dyDescent="0.25">
      <c r="A10848">
        <v>17931</v>
      </c>
      <c r="B10848" t="s">
        <v>1849</v>
      </c>
      <c r="C10848" t="s">
        <v>1538</v>
      </c>
      <c r="D10848" t="s">
        <v>1846</v>
      </c>
      <c r="E10848">
        <v>53500</v>
      </c>
      <c r="F10848">
        <v>-0.13709677419354799</v>
      </c>
      <c r="G10848">
        <v>93</v>
      </c>
    </row>
    <row r="10849" spans="1:7" x14ac:dyDescent="0.25">
      <c r="A10849">
        <v>97352</v>
      </c>
      <c r="B10849" t="s">
        <v>522</v>
      </c>
      <c r="C10849" t="s">
        <v>7409</v>
      </c>
      <c r="D10849" t="s">
        <v>288</v>
      </c>
      <c r="E10849">
        <v>253300</v>
      </c>
      <c r="F10849">
        <v>8.3404619332762997E-2</v>
      </c>
      <c r="G10849">
        <v>54</v>
      </c>
    </row>
    <row r="10850" spans="1:7" x14ac:dyDescent="0.25">
      <c r="A10850">
        <v>56442</v>
      </c>
      <c r="B10850" t="s">
        <v>5422</v>
      </c>
      <c r="C10850" t="s">
        <v>5260</v>
      </c>
      <c r="D10850" t="s">
        <v>5416</v>
      </c>
      <c r="E10850">
        <v>300500</v>
      </c>
      <c r="F10850">
        <v>3.4067446662078497E-2</v>
      </c>
      <c r="G10850">
        <v>70</v>
      </c>
    </row>
    <row r="10851" spans="1:7" x14ac:dyDescent="0.25">
      <c r="A10851">
        <v>29048</v>
      </c>
      <c r="B10851" t="s">
        <v>2880</v>
      </c>
      <c r="C10851" t="s">
        <v>2868</v>
      </c>
      <c r="D10851" t="s">
        <v>2890</v>
      </c>
      <c r="E10851">
        <v>112500</v>
      </c>
      <c r="F10851">
        <v>4.9440298507462697E-2</v>
      </c>
      <c r="G10851">
        <v>137</v>
      </c>
    </row>
    <row r="10852" spans="1:7" x14ac:dyDescent="0.25">
      <c r="A10852">
        <v>95467</v>
      </c>
      <c r="B10852" t="s">
        <v>7279</v>
      </c>
      <c r="C10852" t="s">
        <v>99</v>
      </c>
      <c r="D10852" t="s">
        <v>8484</v>
      </c>
      <c r="E10852">
        <v>307200</v>
      </c>
      <c r="F10852">
        <v>8.2047915982934004E-3</v>
      </c>
      <c r="G10852">
        <v>84</v>
      </c>
    </row>
    <row r="10853" spans="1:7" x14ac:dyDescent="0.25">
      <c r="A10853">
        <v>3873</v>
      </c>
      <c r="B10853" t="s">
        <v>567</v>
      </c>
      <c r="C10853" t="s">
        <v>444</v>
      </c>
      <c r="D10853" t="s">
        <v>8271</v>
      </c>
      <c r="E10853">
        <v>317900</v>
      </c>
      <c r="F10853">
        <v>7.1813890761968993E-2</v>
      </c>
      <c r="G10853">
        <v>69</v>
      </c>
    </row>
    <row r="10854" spans="1:7" x14ac:dyDescent="0.25">
      <c r="A10854">
        <v>66725</v>
      </c>
      <c r="B10854" t="s">
        <v>2838</v>
      </c>
      <c r="C10854" t="s">
        <v>5958</v>
      </c>
      <c r="E10854">
        <v>57400</v>
      </c>
      <c r="F10854">
        <v>3.2374100719424502E-2</v>
      </c>
      <c r="G10854">
        <v>0</v>
      </c>
    </row>
    <row r="10855" spans="1:7" x14ac:dyDescent="0.25">
      <c r="A10855">
        <v>83211</v>
      </c>
      <c r="B10855" t="s">
        <v>6629</v>
      </c>
      <c r="C10855" t="s">
        <v>6625</v>
      </c>
      <c r="E10855">
        <v>182400</v>
      </c>
      <c r="F10855">
        <v>7.1680376028202097E-2</v>
      </c>
      <c r="G10855">
        <v>0</v>
      </c>
    </row>
    <row r="10856" spans="1:7" x14ac:dyDescent="0.25">
      <c r="A10856">
        <v>14590</v>
      </c>
      <c r="B10856" t="s">
        <v>665</v>
      </c>
      <c r="C10856" t="s">
        <v>1075</v>
      </c>
      <c r="D10856" t="s">
        <v>403</v>
      </c>
      <c r="E10856">
        <v>100800</v>
      </c>
      <c r="F10856">
        <v>8.9729729729729701E-2</v>
      </c>
      <c r="G10856">
        <v>82</v>
      </c>
    </row>
    <row r="10857" spans="1:7" x14ac:dyDescent="0.25">
      <c r="A10857">
        <v>17360</v>
      </c>
      <c r="B10857" t="s">
        <v>144</v>
      </c>
      <c r="C10857" t="s">
        <v>1538</v>
      </c>
      <c r="D10857" t="s">
        <v>8310</v>
      </c>
      <c r="E10857">
        <v>226600</v>
      </c>
      <c r="F10857">
        <v>2.5803531009506601E-2</v>
      </c>
      <c r="G10857">
        <v>78</v>
      </c>
    </row>
    <row r="10858" spans="1:7" x14ac:dyDescent="0.25">
      <c r="A10858">
        <v>1035</v>
      </c>
      <c r="B10858" t="s">
        <v>121</v>
      </c>
      <c r="C10858" t="s">
        <v>106</v>
      </c>
      <c r="D10858" t="s">
        <v>144</v>
      </c>
      <c r="E10858">
        <v>337400</v>
      </c>
      <c r="F10858">
        <v>-2.9623238423928701E-2</v>
      </c>
      <c r="G10858">
        <v>88</v>
      </c>
    </row>
    <row r="10859" spans="1:7" x14ac:dyDescent="0.25">
      <c r="A10859">
        <v>54812</v>
      </c>
      <c r="B10859" t="s">
        <v>5236</v>
      </c>
      <c r="C10859" t="s">
        <v>5049</v>
      </c>
      <c r="E10859">
        <v>121200</v>
      </c>
      <c r="F10859">
        <v>9.28764652840397E-2</v>
      </c>
      <c r="G10859">
        <v>84</v>
      </c>
    </row>
    <row r="10860" spans="1:7" x14ac:dyDescent="0.25">
      <c r="A10860">
        <v>19074</v>
      </c>
      <c r="B10860" t="s">
        <v>310</v>
      </c>
      <c r="C10860" t="s">
        <v>1538</v>
      </c>
      <c r="D10860" t="s">
        <v>8293</v>
      </c>
      <c r="E10860">
        <v>173400</v>
      </c>
      <c r="F10860">
        <v>0.102352193261284</v>
      </c>
      <c r="G10860">
        <v>68</v>
      </c>
    </row>
    <row r="10861" spans="1:7" x14ac:dyDescent="0.25">
      <c r="A10861">
        <v>37818</v>
      </c>
      <c r="B10861" t="s">
        <v>3827</v>
      </c>
      <c r="C10861" t="s">
        <v>3692</v>
      </c>
      <c r="D10861" t="s">
        <v>3783</v>
      </c>
      <c r="E10861">
        <v>85300</v>
      </c>
      <c r="F10861">
        <v>-9.0618336886993597E-2</v>
      </c>
      <c r="G10861">
        <v>92.5</v>
      </c>
    </row>
    <row r="10862" spans="1:7" x14ac:dyDescent="0.25">
      <c r="A10862">
        <v>24586</v>
      </c>
      <c r="B10862" t="s">
        <v>2509</v>
      </c>
      <c r="C10862" t="s">
        <v>2066</v>
      </c>
      <c r="D10862" t="s">
        <v>547</v>
      </c>
      <c r="E10862">
        <v>111900</v>
      </c>
      <c r="F10862">
        <v>0.13951120162932801</v>
      </c>
      <c r="G10862">
        <v>114</v>
      </c>
    </row>
    <row r="10863" spans="1:7" x14ac:dyDescent="0.25">
      <c r="A10863">
        <v>81323</v>
      </c>
      <c r="B10863" t="s">
        <v>6587</v>
      </c>
      <c r="C10863" t="s">
        <v>6509</v>
      </c>
      <c r="E10863">
        <v>306400</v>
      </c>
      <c r="F10863">
        <v>0.143710339678985</v>
      </c>
      <c r="G10863">
        <v>91</v>
      </c>
    </row>
    <row r="10864" spans="1:7" x14ac:dyDescent="0.25">
      <c r="A10864">
        <v>2822</v>
      </c>
      <c r="B10864" t="s">
        <v>417</v>
      </c>
      <c r="C10864" t="s">
        <v>408</v>
      </c>
      <c r="D10864" t="s">
        <v>8324</v>
      </c>
      <c r="E10864">
        <v>346600</v>
      </c>
      <c r="F10864">
        <v>4.71299093655589E-2</v>
      </c>
      <c r="G10864">
        <v>82</v>
      </c>
    </row>
    <row r="10865" spans="1:7" x14ac:dyDescent="0.25">
      <c r="A10865">
        <v>37887</v>
      </c>
      <c r="B10865" t="s">
        <v>3845</v>
      </c>
      <c r="C10865" t="s">
        <v>3692</v>
      </c>
      <c r="D10865" t="s">
        <v>3848</v>
      </c>
      <c r="E10865">
        <v>104200</v>
      </c>
      <c r="F10865">
        <v>3.1683168316831697E-2</v>
      </c>
      <c r="G10865">
        <v>70</v>
      </c>
    </row>
    <row r="10866" spans="1:7" x14ac:dyDescent="0.25">
      <c r="A10866">
        <v>38483</v>
      </c>
      <c r="B10866" t="s">
        <v>3912</v>
      </c>
      <c r="C10866" t="s">
        <v>3692</v>
      </c>
      <c r="D10866" t="s">
        <v>3908</v>
      </c>
      <c r="E10866">
        <v>121500</v>
      </c>
      <c r="F10866">
        <v>5.7441253263707602E-2</v>
      </c>
      <c r="G10866">
        <v>88</v>
      </c>
    </row>
    <row r="10867" spans="1:7" x14ac:dyDescent="0.25">
      <c r="A10867">
        <v>66713</v>
      </c>
      <c r="B10867" t="s">
        <v>8615</v>
      </c>
      <c r="C10867" t="s">
        <v>5958</v>
      </c>
      <c r="E10867">
        <v>59000</v>
      </c>
      <c r="F10867">
        <v>2.0761245674740501E-2</v>
      </c>
      <c r="G10867">
        <v>0</v>
      </c>
    </row>
    <row r="10868" spans="1:7" x14ac:dyDescent="0.25">
      <c r="A10868">
        <v>28366</v>
      </c>
      <c r="B10868" t="s">
        <v>2748</v>
      </c>
      <c r="C10868" t="s">
        <v>2564</v>
      </c>
      <c r="E10868">
        <v>128000</v>
      </c>
      <c r="F10868">
        <v>0.156278229448961</v>
      </c>
      <c r="G10868">
        <v>95</v>
      </c>
    </row>
    <row r="10869" spans="1:7" x14ac:dyDescent="0.25">
      <c r="A10869">
        <v>42366</v>
      </c>
      <c r="B10869" t="s">
        <v>4066</v>
      </c>
      <c r="C10869" t="s">
        <v>4016</v>
      </c>
      <c r="D10869" t="s">
        <v>4063</v>
      </c>
      <c r="E10869">
        <v>169800</v>
      </c>
      <c r="F10869">
        <v>9.3367675466838398E-2</v>
      </c>
      <c r="G10869">
        <v>57</v>
      </c>
    </row>
    <row r="10870" spans="1:7" x14ac:dyDescent="0.25">
      <c r="A10870">
        <v>61873</v>
      </c>
      <c r="B10870" t="s">
        <v>4793</v>
      </c>
      <c r="C10870" t="s">
        <v>5519</v>
      </c>
      <c r="D10870" t="s">
        <v>8372</v>
      </c>
      <c r="E10870">
        <v>165500</v>
      </c>
      <c r="F10870">
        <v>1.6584766584766601E-2</v>
      </c>
      <c r="G10870">
        <v>88</v>
      </c>
    </row>
    <row r="10871" spans="1:7" x14ac:dyDescent="0.25">
      <c r="A10871">
        <v>55319</v>
      </c>
      <c r="B10871" t="s">
        <v>4501</v>
      </c>
      <c r="C10871" t="s">
        <v>5260</v>
      </c>
      <c r="D10871" t="s">
        <v>8314</v>
      </c>
      <c r="E10871">
        <v>282000</v>
      </c>
      <c r="F10871">
        <v>4.63821892393321E-2</v>
      </c>
      <c r="G10871">
        <v>67</v>
      </c>
    </row>
    <row r="10872" spans="1:7" x14ac:dyDescent="0.25">
      <c r="A10872">
        <v>77879</v>
      </c>
      <c r="B10872" t="s">
        <v>318</v>
      </c>
      <c r="C10872" t="s">
        <v>6396</v>
      </c>
      <c r="D10872" t="s">
        <v>8285</v>
      </c>
      <c r="E10872">
        <v>97100</v>
      </c>
      <c r="F10872">
        <v>5.6583242655059797E-2</v>
      </c>
      <c r="G10872">
        <v>0</v>
      </c>
    </row>
    <row r="10873" spans="1:7" x14ac:dyDescent="0.25">
      <c r="A10873">
        <v>8007</v>
      </c>
      <c r="B10873" t="s">
        <v>409</v>
      </c>
      <c r="C10873" t="s">
        <v>733</v>
      </c>
      <c r="D10873" t="s">
        <v>8293</v>
      </c>
      <c r="E10873">
        <v>176700</v>
      </c>
      <c r="F10873">
        <v>7.9863091842555592E-3</v>
      </c>
      <c r="G10873">
        <v>118</v>
      </c>
    </row>
    <row r="10874" spans="1:7" x14ac:dyDescent="0.25">
      <c r="A10874">
        <v>72416</v>
      </c>
      <c r="B10874" t="s">
        <v>6236</v>
      </c>
      <c r="C10874" t="s">
        <v>6206</v>
      </c>
      <c r="D10874" t="s">
        <v>3049</v>
      </c>
      <c r="E10874">
        <v>121300</v>
      </c>
      <c r="F10874">
        <v>0.19861660079051399</v>
      </c>
      <c r="G10874">
        <v>70</v>
      </c>
    </row>
    <row r="10875" spans="1:7" x14ac:dyDescent="0.25">
      <c r="A10875">
        <v>5851</v>
      </c>
      <c r="B10875" t="s">
        <v>8973</v>
      </c>
      <c r="C10875" t="s">
        <v>641</v>
      </c>
      <c r="E10875">
        <v>152200</v>
      </c>
      <c r="F10875">
        <v>1.26413838988689E-2</v>
      </c>
      <c r="G10875">
        <v>0</v>
      </c>
    </row>
    <row r="10876" spans="1:7" x14ac:dyDescent="0.25">
      <c r="A10876">
        <v>66064</v>
      </c>
      <c r="B10876" t="s">
        <v>8616</v>
      </c>
      <c r="C10876" t="s">
        <v>5958</v>
      </c>
      <c r="D10876" t="s">
        <v>5890</v>
      </c>
      <c r="E10876">
        <v>87700</v>
      </c>
      <c r="F10876">
        <v>-6.4034151547491994E-2</v>
      </c>
      <c r="G10876">
        <v>0</v>
      </c>
    </row>
    <row r="10877" spans="1:7" x14ac:dyDescent="0.25">
      <c r="A10877">
        <v>64053</v>
      </c>
      <c r="B10877" t="s">
        <v>1597</v>
      </c>
      <c r="C10877" t="s">
        <v>5817</v>
      </c>
      <c r="D10877" t="s">
        <v>5890</v>
      </c>
      <c r="E10877">
        <v>63500</v>
      </c>
      <c r="F10877">
        <v>5.83333333333333E-2</v>
      </c>
      <c r="G10877">
        <v>0</v>
      </c>
    </row>
    <row r="10878" spans="1:7" x14ac:dyDescent="0.25">
      <c r="A10878">
        <v>83455</v>
      </c>
      <c r="B10878" t="s">
        <v>1510</v>
      </c>
      <c r="C10878" t="s">
        <v>6625</v>
      </c>
      <c r="D10878" t="s">
        <v>557</v>
      </c>
      <c r="E10878">
        <v>415900</v>
      </c>
      <c r="F10878">
        <v>0.10995463037096299</v>
      </c>
      <c r="G10878">
        <v>81</v>
      </c>
    </row>
    <row r="10879" spans="1:7" x14ac:dyDescent="0.25">
      <c r="A10879">
        <v>21826</v>
      </c>
      <c r="B10879" t="s">
        <v>2301</v>
      </c>
      <c r="C10879" t="s">
        <v>101</v>
      </c>
      <c r="D10879" t="s">
        <v>284</v>
      </c>
      <c r="E10879">
        <v>139400</v>
      </c>
      <c r="F10879">
        <v>3.6431226765799303E-2</v>
      </c>
      <c r="G10879">
        <v>92</v>
      </c>
    </row>
    <row r="10880" spans="1:7" x14ac:dyDescent="0.25">
      <c r="A10880">
        <v>23089</v>
      </c>
      <c r="B10880" t="s">
        <v>2404</v>
      </c>
      <c r="C10880" t="s">
        <v>2066</v>
      </c>
      <c r="D10880" t="s">
        <v>157</v>
      </c>
      <c r="E10880">
        <v>267300</v>
      </c>
      <c r="F10880">
        <v>5.1534225019669602E-2</v>
      </c>
      <c r="G10880">
        <v>96</v>
      </c>
    </row>
    <row r="10881" spans="1:7" x14ac:dyDescent="0.25">
      <c r="A10881">
        <v>37324</v>
      </c>
      <c r="B10881" t="s">
        <v>3753</v>
      </c>
      <c r="C10881" t="s">
        <v>3692</v>
      </c>
      <c r="D10881" t="s">
        <v>8420</v>
      </c>
      <c r="E10881">
        <v>90300</v>
      </c>
      <c r="F10881">
        <v>3.5550458715596298E-2</v>
      </c>
      <c r="G10881">
        <v>73</v>
      </c>
    </row>
    <row r="10882" spans="1:7" x14ac:dyDescent="0.25">
      <c r="A10882">
        <v>79911</v>
      </c>
      <c r="B10882" t="s">
        <v>6506</v>
      </c>
      <c r="C10882" t="s">
        <v>6396</v>
      </c>
      <c r="D10882" t="s">
        <v>6506</v>
      </c>
      <c r="E10882">
        <v>241900</v>
      </c>
      <c r="F10882">
        <v>5.9106830122591901E-2</v>
      </c>
      <c r="G10882">
        <v>0</v>
      </c>
    </row>
    <row r="10883" spans="1:7" x14ac:dyDescent="0.25">
      <c r="A10883">
        <v>20115</v>
      </c>
      <c r="B10883" t="s">
        <v>2070</v>
      </c>
      <c r="C10883" t="s">
        <v>2066</v>
      </c>
      <c r="D10883" t="s">
        <v>8259</v>
      </c>
      <c r="E10883">
        <v>405600</v>
      </c>
      <c r="F10883">
        <v>7.4515648286140098E-3</v>
      </c>
      <c r="G10883">
        <v>81</v>
      </c>
    </row>
    <row r="10884" spans="1:7" x14ac:dyDescent="0.25">
      <c r="A10884">
        <v>8518</v>
      </c>
      <c r="B10884" t="s">
        <v>1013</v>
      </c>
      <c r="C10884" t="s">
        <v>733</v>
      </c>
      <c r="D10884" t="s">
        <v>8293</v>
      </c>
      <c r="E10884">
        <v>210800</v>
      </c>
      <c r="F10884">
        <v>7.1682765632943596E-2</v>
      </c>
      <c r="G10884">
        <v>109</v>
      </c>
    </row>
    <row r="10885" spans="1:7" x14ac:dyDescent="0.25">
      <c r="A10885">
        <v>48412</v>
      </c>
      <c r="B10885" t="s">
        <v>4304</v>
      </c>
      <c r="C10885" t="s">
        <v>4633</v>
      </c>
      <c r="D10885" t="s">
        <v>8278</v>
      </c>
      <c r="E10885">
        <v>178500</v>
      </c>
      <c r="F10885">
        <v>2.76338514680484E-2</v>
      </c>
      <c r="G10885">
        <v>73</v>
      </c>
    </row>
    <row r="10886" spans="1:7" x14ac:dyDescent="0.25">
      <c r="A10886">
        <v>49270</v>
      </c>
      <c r="B10886" t="s">
        <v>2431</v>
      </c>
      <c r="C10886" t="s">
        <v>4633</v>
      </c>
      <c r="D10886" t="s">
        <v>709</v>
      </c>
      <c r="E10886">
        <v>173100</v>
      </c>
      <c r="F10886">
        <v>4.2771084337349399E-2</v>
      </c>
      <c r="G10886">
        <v>75</v>
      </c>
    </row>
    <row r="10887" spans="1:7" x14ac:dyDescent="0.25">
      <c r="A10887">
        <v>30557</v>
      </c>
      <c r="B10887" t="s">
        <v>3101</v>
      </c>
      <c r="C10887" t="s">
        <v>2990</v>
      </c>
      <c r="E10887">
        <v>177700</v>
      </c>
      <c r="F10887">
        <v>5.1479289940828399E-2</v>
      </c>
      <c r="G10887">
        <v>81</v>
      </c>
    </row>
    <row r="10888" spans="1:7" x14ac:dyDescent="0.25">
      <c r="A10888">
        <v>39422</v>
      </c>
      <c r="B10888" t="s">
        <v>8617</v>
      </c>
      <c r="C10888" t="s">
        <v>3932</v>
      </c>
      <c r="D10888" t="s">
        <v>2120</v>
      </c>
      <c r="E10888">
        <v>97300</v>
      </c>
      <c r="F10888">
        <v>1.03842159916926E-2</v>
      </c>
      <c r="G10888">
        <v>0</v>
      </c>
    </row>
    <row r="10889" spans="1:7" x14ac:dyDescent="0.25">
      <c r="A10889">
        <v>15320</v>
      </c>
      <c r="B10889" t="s">
        <v>428</v>
      </c>
      <c r="C10889" t="s">
        <v>1538</v>
      </c>
      <c r="E10889">
        <v>95200</v>
      </c>
      <c r="F10889">
        <v>9.4252873563218403E-2</v>
      </c>
      <c r="G10889">
        <v>113</v>
      </c>
    </row>
    <row r="10890" spans="1:7" x14ac:dyDescent="0.25">
      <c r="A10890">
        <v>54893</v>
      </c>
      <c r="B10890" t="s">
        <v>218</v>
      </c>
      <c r="C10890" t="s">
        <v>5049</v>
      </c>
      <c r="E10890">
        <v>160600</v>
      </c>
      <c r="F10890">
        <v>9.4005449591280696E-2</v>
      </c>
      <c r="G10890">
        <v>0</v>
      </c>
    </row>
    <row r="10891" spans="1:7" x14ac:dyDescent="0.25">
      <c r="A10891">
        <v>72042</v>
      </c>
      <c r="B10891" t="s">
        <v>1372</v>
      </c>
      <c r="C10891" t="s">
        <v>6206</v>
      </c>
      <c r="E10891">
        <v>78500</v>
      </c>
      <c r="F10891">
        <v>0.107193229901269</v>
      </c>
      <c r="G10891">
        <v>0</v>
      </c>
    </row>
    <row r="10892" spans="1:7" x14ac:dyDescent="0.25">
      <c r="A10892">
        <v>63127</v>
      </c>
      <c r="B10892" t="s">
        <v>5845</v>
      </c>
      <c r="C10892" t="s">
        <v>5817</v>
      </c>
      <c r="D10892" t="s">
        <v>8263</v>
      </c>
      <c r="E10892">
        <v>442500</v>
      </c>
      <c r="F10892">
        <v>-1.53538050734312E-2</v>
      </c>
      <c r="G10892">
        <v>66</v>
      </c>
    </row>
    <row r="10893" spans="1:7" x14ac:dyDescent="0.25">
      <c r="A10893">
        <v>32130</v>
      </c>
      <c r="B10893" t="s">
        <v>3237</v>
      </c>
      <c r="C10893" t="s">
        <v>3212</v>
      </c>
      <c r="D10893" t="s">
        <v>8295</v>
      </c>
      <c r="E10893">
        <v>177000</v>
      </c>
      <c r="F10893">
        <v>4.9199762892708998E-2</v>
      </c>
      <c r="G10893">
        <v>81</v>
      </c>
    </row>
    <row r="10894" spans="1:7" x14ac:dyDescent="0.25">
      <c r="A10894">
        <v>22821</v>
      </c>
      <c r="B10894" t="s">
        <v>2183</v>
      </c>
      <c r="C10894" t="s">
        <v>2066</v>
      </c>
      <c r="D10894" t="s">
        <v>2363</v>
      </c>
      <c r="E10894">
        <v>198300</v>
      </c>
      <c r="F10894">
        <v>6.6129032258064505E-2</v>
      </c>
      <c r="G10894">
        <v>81</v>
      </c>
    </row>
    <row r="10895" spans="1:7" x14ac:dyDescent="0.25">
      <c r="A10895">
        <v>17370</v>
      </c>
      <c r="B10895" t="s">
        <v>1781</v>
      </c>
      <c r="C10895" t="s">
        <v>1538</v>
      </c>
      <c r="D10895" t="s">
        <v>8310</v>
      </c>
      <c r="E10895">
        <v>180900</v>
      </c>
      <c r="F10895">
        <v>4.3854587420657801E-2</v>
      </c>
      <c r="G10895">
        <v>78</v>
      </c>
    </row>
    <row r="10896" spans="1:7" x14ac:dyDescent="0.25">
      <c r="A10896">
        <v>13733</v>
      </c>
      <c r="B10896" t="s">
        <v>4013</v>
      </c>
      <c r="C10896" t="s">
        <v>1075</v>
      </c>
      <c r="E10896">
        <v>105500</v>
      </c>
      <c r="F10896">
        <v>5.5E-2</v>
      </c>
      <c r="G10896">
        <v>0</v>
      </c>
    </row>
    <row r="10897" spans="1:7" x14ac:dyDescent="0.25">
      <c r="A10897">
        <v>45323</v>
      </c>
      <c r="B10897" t="s">
        <v>4354</v>
      </c>
      <c r="C10897" t="s">
        <v>4080</v>
      </c>
      <c r="D10897" t="s">
        <v>144</v>
      </c>
      <c r="E10897">
        <v>142400</v>
      </c>
      <c r="F10897">
        <v>6.8267066766691697E-2</v>
      </c>
      <c r="G10897">
        <v>77</v>
      </c>
    </row>
    <row r="10898" spans="1:7" x14ac:dyDescent="0.25">
      <c r="A10898">
        <v>54024</v>
      </c>
      <c r="B10898" t="s">
        <v>5155</v>
      </c>
      <c r="C10898" t="s">
        <v>5049</v>
      </c>
      <c r="E10898">
        <v>173700</v>
      </c>
      <c r="F10898">
        <v>-3.5000000000000003E-2</v>
      </c>
      <c r="G10898">
        <v>61</v>
      </c>
    </row>
    <row r="10899" spans="1:7" x14ac:dyDescent="0.25">
      <c r="A10899">
        <v>20141</v>
      </c>
      <c r="B10899" t="s">
        <v>2078</v>
      </c>
      <c r="C10899" t="s">
        <v>2066</v>
      </c>
      <c r="D10899" t="s">
        <v>8259</v>
      </c>
      <c r="E10899">
        <v>484700</v>
      </c>
      <c r="F10899">
        <v>3.2814830598764097E-2</v>
      </c>
      <c r="G10899">
        <v>59</v>
      </c>
    </row>
    <row r="10900" spans="1:7" x14ac:dyDescent="0.25">
      <c r="A10900">
        <v>47932</v>
      </c>
      <c r="B10900" t="s">
        <v>2993</v>
      </c>
      <c r="C10900" t="s">
        <v>4413</v>
      </c>
      <c r="E10900">
        <v>117100</v>
      </c>
      <c r="F10900">
        <v>6.8430656934306597E-2</v>
      </c>
      <c r="G10900">
        <v>96.5</v>
      </c>
    </row>
    <row r="10901" spans="1:7" x14ac:dyDescent="0.25">
      <c r="A10901">
        <v>4079</v>
      </c>
      <c r="B10901" t="s">
        <v>596</v>
      </c>
      <c r="C10901" t="s">
        <v>575</v>
      </c>
      <c r="D10901" t="s">
        <v>8395</v>
      </c>
      <c r="E10901">
        <v>422900</v>
      </c>
      <c r="F10901">
        <v>1.0996892182644E-2</v>
      </c>
      <c r="G10901">
        <v>67</v>
      </c>
    </row>
    <row r="10902" spans="1:7" x14ac:dyDescent="0.25">
      <c r="A10902">
        <v>14512</v>
      </c>
      <c r="B10902" t="s">
        <v>594</v>
      </c>
      <c r="C10902" t="s">
        <v>1075</v>
      </c>
      <c r="D10902" t="s">
        <v>403</v>
      </c>
      <c r="E10902">
        <v>140000</v>
      </c>
      <c r="F10902">
        <v>-4.17522245037645E-2</v>
      </c>
      <c r="G10902">
        <v>80</v>
      </c>
    </row>
    <row r="10903" spans="1:7" x14ac:dyDescent="0.25">
      <c r="A10903">
        <v>85034</v>
      </c>
      <c r="B10903" t="s">
        <v>2207</v>
      </c>
      <c r="C10903" t="s">
        <v>6743</v>
      </c>
      <c r="D10903" t="s">
        <v>8264</v>
      </c>
      <c r="E10903">
        <v>169200</v>
      </c>
      <c r="F10903">
        <v>7.2923272035510495E-2</v>
      </c>
      <c r="G10903">
        <v>60</v>
      </c>
    </row>
    <row r="10904" spans="1:7" x14ac:dyDescent="0.25">
      <c r="A10904">
        <v>14108</v>
      </c>
      <c r="B10904" t="s">
        <v>8618</v>
      </c>
      <c r="C10904" t="s">
        <v>1075</v>
      </c>
      <c r="D10904" t="s">
        <v>8302</v>
      </c>
      <c r="E10904">
        <v>131700</v>
      </c>
      <c r="F10904">
        <v>4.5238095238095202E-2</v>
      </c>
      <c r="G10904">
        <v>0</v>
      </c>
    </row>
    <row r="10905" spans="1:7" x14ac:dyDescent="0.25">
      <c r="A10905">
        <v>22923</v>
      </c>
      <c r="B10905" t="s">
        <v>2376</v>
      </c>
      <c r="C10905" t="s">
        <v>2066</v>
      </c>
      <c r="D10905" t="s">
        <v>2373</v>
      </c>
      <c r="E10905">
        <v>282400</v>
      </c>
      <c r="F10905">
        <v>1.07372942018611E-2</v>
      </c>
      <c r="G10905">
        <v>83</v>
      </c>
    </row>
    <row r="10906" spans="1:7" x14ac:dyDescent="0.25">
      <c r="A10906">
        <v>21770</v>
      </c>
      <c r="B10906" t="s">
        <v>2283</v>
      </c>
      <c r="C10906" t="s">
        <v>101</v>
      </c>
      <c r="D10906" t="s">
        <v>8259</v>
      </c>
      <c r="E10906">
        <v>396100</v>
      </c>
      <c r="F10906">
        <v>1.2266802964477399E-2</v>
      </c>
      <c r="G10906">
        <v>83</v>
      </c>
    </row>
    <row r="10907" spans="1:7" x14ac:dyDescent="0.25">
      <c r="A10907">
        <v>63089</v>
      </c>
      <c r="B10907" t="s">
        <v>5838</v>
      </c>
      <c r="C10907" t="s">
        <v>5817</v>
      </c>
      <c r="D10907" t="s">
        <v>8263</v>
      </c>
      <c r="E10907">
        <v>200000</v>
      </c>
      <c r="F10907">
        <v>0.106194690265487</v>
      </c>
      <c r="G10907">
        <v>84</v>
      </c>
    </row>
    <row r="10908" spans="1:7" x14ac:dyDescent="0.25">
      <c r="A10908">
        <v>54552</v>
      </c>
      <c r="B10908" t="s">
        <v>9211</v>
      </c>
      <c r="C10908" t="s">
        <v>5049</v>
      </c>
      <c r="E10908">
        <v>82200</v>
      </c>
      <c r="F10908">
        <v>7.03125E-2</v>
      </c>
      <c r="G10908">
        <v>0</v>
      </c>
    </row>
    <row r="10909" spans="1:7" x14ac:dyDescent="0.25">
      <c r="A10909">
        <v>97392</v>
      </c>
      <c r="B10909" t="s">
        <v>620</v>
      </c>
      <c r="C10909" t="s">
        <v>7409</v>
      </c>
      <c r="D10909" t="s">
        <v>288</v>
      </c>
      <c r="E10909">
        <v>269600</v>
      </c>
      <c r="F10909">
        <v>6.0165159260715702E-2</v>
      </c>
      <c r="G10909">
        <v>54</v>
      </c>
    </row>
    <row r="10910" spans="1:7" x14ac:dyDescent="0.25">
      <c r="A10910">
        <v>98245</v>
      </c>
      <c r="B10910" t="s">
        <v>7557</v>
      </c>
      <c r="C10910" t="s">
        <v>7521</v>
      </c>
      <c r="E10910">
        <v>579300</v>
      </c>
      <c r="F10910">
        <v>3.1168831168831199E-3</v>
      </c>
      <c r="G10910">
        <v>119</v>
      </c>
    </row>
    <row r="10911" spans="1:7" x14ac:dyDescent="0.25">
      <c r="A10911">
        <v>1534</v>
      </c>
      <c r="B10911" t="s">
        <v>210</v>
      </c>
      <c r="C10911" t="s">
        <v>106</v>
      </c>
      <c r="D10911" t="s">
        <v>222</v>
      </c>
      <c r="E10911">
        <v>357800</v>
      </c>
      <c r="F10911">
        <v>1.73443275518908E-2</v>
      </c>
      <c r="G10911">
        <v>0</v>
      </c>
    </row>
    <row r="10912" spans="1:7" x14ac:dyDescent="0.25">
      <c r="A10912">
        <v>16673</v>
      </c>
      <c r="B10912" t="s">
        <v>1723</v>
      </c>
      <c r="C10912" t="s">
        <v>1538</v>
      </c>
      <c r="D10912" t="s">
        <v>1712</v>
      </c>
      <c r="E10912">
        <v>118200</v>
      </c>
      <c r="F10912">
        <v>-1.17056856187291E-2</v>
      </c>
      <c r="G10912">
        <v>78</v>
      </c>
    </row>
    <row r="10913" spans="1:7" x14ac:dyDescent="0.25">
      <c r="A10913">
        <v>53559</v>
      </c>
      <c r="B10913" t="s">
        <v>2070</v>
      </c>
      <c r="C10913" t="s">
        <v>5049</v>
      </c>
      <c r="D10913" t="s">
        <v>558</v>
      </c>
      <c r="E10913">
        <v>239900</v>
      </c>
      <c r="F10913">
        <v>2.0416843896214398E-2</v>
      </c>
      <c r="G10913">
        <v>66</v>
      </c>
    </row>
    <row r="10914" spans="1:7" x14ac:dyDescent="0.25">
      <c r="A10914">
        <v>11024</v>
      </c>
      <c r="B10914" t="s">
        <v>1135</v>
      </c>
      <c r="C10914" t="s">
        <v>1075</v>
      </c>
      <c r="D10914" t="s">
        <v>8250</v>
      </c>
      <c r="E10914">
        <v>1988100</v>
      </c>
      <c r="F10914">
        <v>-6.14643818156069E-2</v>
      </c>
      <c r="G10914">
        <v>156.5</v>
      </c>
    </row>
    <row r="10915" spans="1:7" x14ac:dyDescent="0.25">
      <c r="A10915">
        <v>12446</v>
      </c>
      <c r="B10915" t="s">
        <v>403</v>
      </c>
      <c r="C10915" t="s">
        <v>1075</v>
      </c>
      <c r="D10915" t="s">
        <v>345</v>
      </c>
      <c r="E10915">
        <v>197200</v>
      </c>
      <c r="F10915">
        <v>4.55991516436903E-2</v>
      </c>
      <c r="G10915">
        <v>119</v>
      </c>
    </row>
    <row r="10916" spans="1:7" x14ac:dyDescent="0.25">
      <c r="A10916">
        <v>16403</v>
      </c>
      <c r="B10916" t="s">
        <v>317</v>
      </c>
      <c r="C10916" t="s">
        <v>1538</v>
      </c>
      <c r="D10916" t="s">
        <v>1698</v>
      </c>
      <c r="E10916">
        <v>100100</v>
      </c>
      <c r="F10916">
        <v>6.1505832449628803E-2</v>
      </c>
      <c r="G10916">
        <v>102</v>
      </c>
    </row>
    <row r="10917" spans="1:7" x14ac:dyDescent="0.25">
      <c r="A10917">
        <v>98576</v>
      </c>
      <c r="B10917" t="s">
        <v>7428</v>
      </c>
      <c r="C10917" t="s">
        <v>7521</v>
      </c>
      <c r="D10917" t="s">
        <v>8354</v>
      </c>
      <c r="E10917">
        <v>318100</v>
      </c>
      <c r="F10917">
        <v>0.105281445448228</v>
      </c>
      <c r="G10917">
        <v>55</v>
      </c>
    </row>
    <row r="10918" spans="1:7" x14ac:dyDescent="0.25">
      <c r="A10918">
        <v>60480</v>
      </c>
      <c r="B10918" t="s">
        <v>5643</v>
      </c>
      <c r="C10918" t="s">
        <v>5519</v>
      </c>
      <c r="D10918" t="s">
        <v>8251</v>
      </c>
      <c r="E10918">
        <v>259000</v>
      </c>
      <c r="F10918">
        <v>2.6555687673404701E-2</v>
      </c>
      <c r="G10918">
        <v>93</v>
      </c>
    </row>
    <row r="10919" spans="1:7" x14ac:dyDescent="0.25">
      <c r="A10919">
        <v>10004</v>
      </c>
      <c r="B10919" t="s">
        <v>1074</v>
      </c>
      <c r="C10919" t="s">
        <v>1075</v>
      </c>
      <c r="D10919" t="s">
        <v>8250</v>
      </c>
      <c r="E10919">
        <v>972800</v>
      </c>
      <c r="F10919">
        <v>-0.124865059373876</v>
      </c>
      <c r="G10919">
        <v>160</v>
      </c>
    </row>
    <row r="10920" spans="1:7" x14ac:dyDescent="0.25">
      <c r="A10920">
        <v>19405</v>
      </c>
      <c r="B10920" t="s">
        <v>720</v>
      </c>
      <c r="C10920" t="s">
        <v>1538</v>
      </c>
      <c r="D10920" t="s">
        <v>8293</v>
      </c>
      <c r="E10920">
        <v>205500</v>
      </c>
      <c r="F10920">
        <v>6.3114330056906406E-2</v>
      </c>
      <c r="G10920">
        <v>80</v>
      </c>
    </row>
    <row r="10921" spans="1:7" x14ac:dyDescent="0.25">
      <c r="A10921">
        <v>35961</v>
      </c>
      <c r="B10921" t="s">
        <v>2449</v>
      </c>
      <c r="C10921" t="s">
        <v>3568</v>
      </c>
      <c r="D10921" t="s">
        <v>3634</v>
      </c>
      <c r="E10921">
        <v>91100</v>
      </c>
      <c r="F10921">
        <v>3.5227272727272697E-2</v>
      </c>
      <c r="G10921">
        <v>0</v>
      </c>
    </row>
    <row r="10922" spans="1:7" x14ac:dyDescent="0.25">
      <c r="A10922">
        <v>53523</v>
      </c>
      <c r="B10922" t="s">
        <v>5114</v>
      </c>
      <c r="C10922" t="s">
        <v>5049</v>
      </c>
      <c r="D10922" t="s">
        <v>8457</v>
      </c>
      <c r="E10922">
        <v>243100</v>
      </c>
      <c r="F10922">
        <v>-2.1730382293762601E-2</v>
      </c>
      <c r="G10922">
        <v>71</v>
      </c>
    </row>
    <row r="10923" spans="1:7" x14ac:dyDescent="0.25">
      <c r="A10923">
        <v>56288</v>
      </c>
      <c r="B10923" t="s">
        <v>5403</v>
      </c>
      <c r="C10923" t="s">
        <v>5260</v>
      </c>
      <c r="D10923" t="s">
        <v>5399</v>
      </c>
      <c r="E10923">
        <v>248000</v>
      </c>
      <c r="F10923">
        <v>0.154562383612663</v>
      </c>
      <c r="G10923">
        <v>77</v>
      </c>
    </row>
    <row r="10924" spans="1:7" x14ac:dyDescent="0.25">
      <c r="A10924">
        <v>4282</v>
      </c>
      <c r="B10924" t="s">
        <v>620</v>
      </c>
      <c r="C10924" t="s">
        <v>575</v>
      </c>
      <c r="D10924" t="s">
        <v>8380</v>
      </c>
      <c r="E10924">
        <v>203900</v>
      </c>
      <c r="F10924">
        <v>0.107550244432374</v>
      </c>
      <c r="G10924">
        <v>65</v>
      </c>
    </row>
    <row r="10925" spans="1:7" x14ac:dyDescent="0.25">
      <c r="A10925">
        <v>98047</v>
      </c>
      <c r="B10925" t="s">
        <v>5833</v>
      </c>
      <c r="C10925" t="s">
        <v>7521</v>
      </c>
      <c r="D10925" t="s">
        <v>8268</v>
      </c>
      <c r="E10925">
        <v>334100</v>
      </c>
      <c r="F10925">
        <v>4.79924717691343E-2</v>
      </c>
      <c r="G10925">
        <v>49</v>
      </c>
    </row>
    <row r="10926" spans="1:7" x14ac:dyDescent="0.25">
      <c r="A10926">
        <v>1983</v>
      </c>
      <c r="B10926" t="s">
        <v>290</v>
      </c>
      <c r="C10926" t="s">
        <v>106</v>
      </c>
      <c r="D10926" t="s">
        <v>8271</v>
      </c>
      <c r="E10926">
        <v>619900</v>
      </c>
      <c r="F10926">
        <v>1.9907864429088502E-2</v>
      </c>
      <c r="G10926">
        <v>70</v>
      </c>
    </row>
    <row r="10927" spans="1:7" x14ac:dyDescent="0.25">
      <c r="A10927">
        <v>17314</v>
      </c>
      <c r="B10927" t="s">
        <v>1780</v>
      </c>
      <c r="C10927" t="s">
        <v>1538</v>
      </c>
      <c r="D10927" t="s">
        <v>8310</v>
      </c>
      <c r="E10927">
        <v>190700</v>
      </c>
      <c r="F10927">
        <v>3.4725990233315199E-2</v>
      </c>
      <c r="G10927">
        <v>78</v>
      </c>
    </row>
    <row r="10928" spans="1:7" x14ac:dyDescent="0.25">
      <c r="A10928">
        <v>64145</v>
      </c>
      <c r="B10928" t="s">
        <v>5890</v>
      </c>
      <c r="C10928" t="s">
        <v>5817</v>
      </c>
      <c r="D10928" t="s">
        <v>5890</v>
      </c>
      <c r="E10928">
        <v>288900</v>
      </c>
      <c r="F10928">
        <v>1.94071983062809E-2</v>
      </c>
      <c r="G10928">
        <v>60</v>
      </c>
    </row>
    <row r="10929" spans="1:7" x14ac:dyDescent="0.25">
      <c r="A10929">
        <v>61088</v>
      </c>
      <c r="B10929" t="s">
        <v>5692</v>
      </c>
      <c r="C10929" t="s">
        <v>5519</v>
      </c>
      <c r="D10929" t="s">
        <v>3832</v>
      </c>
      <c r="E10929">
        <v>158900</v>
      </c>
      <c r="F10929">
        <v>6.2876254180601998E-2</v>
      </c>
      <c r="G10929">
        <v>65</v>
      </c>
    </row>
    <row r="10930" spans="1:7" x14ac:dyDescent="0.25">
      <c r="A10930">
        <v>36726</v>
      </c>
      <c r="B10930" t="s">
        <v>636</v>
      </c>
      <c r="C10930" t="s">
        <v>3568</v>
      </c>
      <c r="E10930">
        <v>111800</v>
      </c>
      <c r="F10930">
        <v>0.26470588235294101</v>
      </c>
      <c r="G10930">
        <v>0</v>
      </c>
    </row>
    <row r="10931" spans="1:7" x14ac:dyDescent="0.25">
      <c r="A10931">
        <v>48763</v>
      </c>
      <c r="B10931" t="s">
        <v>4745</v>
      </c>
      <c r="C10931" t="s">
        <v>4633</v>
      </c>
      <c r="E10931">
        <v>96900</v>
      </c>
      <c r="F10931">
        <v>3.4151547491995699E-2</v>
      </c>
      <c r="G10931">
        <v>105.5</v>
      </c>
    </row>
    <row r="10932" spans="1:7" x14ac:dyDescent="0.25">
      <c r="A10932">
        <v>6791</v>
      </c>
      <c r="B10932" t="s">
        <v>726</v>
      </c>
      <c r="C10932" t="s">
        <v>678</v>
      </c>
      <c r="D10932" t="s">
        <v>725</v>
      </c>
      <c r="E10932">
        <v>250300</v>
      </c>
      <c r="F10932">
        <v>-2.1883548261039502E-2</v>
      </c>
      <c r="G10932">
        <v>93</v>
      </c>
    </row>
    <row r="10933" spans="1:7" x14ac:dyDescent="0.25">
      <c r="A10933">
        <v>76458</v>
      </c>
      <c r="B10933" t="s">
        <v>3816</v>
      </c>
      <c r="C10933" t="s">
        <v>6396</v>
      </c>
      <c r="E10933">
        <v>72300</v>
      </c>
      <c r="F10933">
        <v>-1.4986376021798401E-2</v>
      </c>
      <c r="G10933">
        <v>0</v>
      </c>
    </row>
    <row r="10934" spans="1:7" x14ac:dyDescent="0.25">
      <c r="A10934">
        <v>27341</v>
      </c>
      <c r="B10934" t="s">
        <v>2610</v>
      </c>
      <c r="C10934" t="s">
        <v>2564</v>
      </c>
      <c r="D10934" t="s">
        <v>8289</v>
      </c>
      <c r="E10934">
        <v>116100</v>
      </c>
      <c r="F10934">
        <v>0.17272727272727301</v>
      </c>
      <c r="G10934">
        <v>72</v>
      </c>
    </row>
    <row r="10935" spans="1:7" x14ac:dyDescent="0.25">
      <c r="A10935">
        <v>4260</v>
      </c>
      <c r="B10935" t="s">
        <v>617</v>
      </c>
      <c r="C10935" t="s">
        <v>575</v>
      </c>
      <c r="D10935" t="s">
        <v>8395</v>
      </c>
      <c r="E10935">
        <v>245600</v>
      </c>
      <c r="F10935">
        <v>-4.0551500405515001E-3</v>
      </c>
      <c r="G10935">
        <v>67</v>
      </c>
    </row>
    <row r="10936" spans="1:7" x14ac:dyDescent="0.25">
      <c r="A10936">
        <v>35550</v>
      </c>
      <c r="B10936" t="s">
        <v>2248</v>
      </c>
      <c r="C10936" t="s">
        <v>3568</v>
      </c>
      <c r="D10936" t="s">
        <v>8299</v>
      </c>
      <c r="E10936">
        <v>57000</v>
      </c>
      <c r="F10936">
        <v>0.189979123173278</v>
      </c>
      <c r="G10936">
        <v>71</v>
      </c>
    </row>
    <row r="10937" spans="1:7" x14ac:dyDescent="0.25">
      <c r="A10937">
        <v>47635</v>
      </c>
      <c r="B10937" t="s">
        <v>286</v>
      </c>
      <c r="C10937" t="s">
        <v>4413</v>
      </c>
      <c r="E10937">
        <v>121000</v>
      </c>
      <c r="F10937">
        <v>6.2335381913959598E-2</v>
      </c>
      <c r="G10937">
        <v>0</v>
      </c>
    </row>
    <row r="10938" spans="1:7" x14ac:dyDescent="0.25">
      <c r="A10938">
        <v>14432</v>
      </c>
      <c r="B10938" t="s">
        <v>8619</v>
      </c>
      <c r="C10938" t="s">
        <v>1075</v>
      </c>
      <c r="D10938" t="s">
        <v>403</v>
      </c>
      <c r="E10938">
        <v>142100</v>
      </c>
      <c r="F10938">
        <v>1.9368723098995701E-2</v>
      </c>
      <c r="G10938">
        <v>0</v>
      </c>
    </row>
    <row r="10939" spans="1:7" x14ac:dyDescent="0.25">
      <c r="A10939">
        <v>70431</v>
      </c>
      <c r="B10939" t="s">
        <v>6123</v>
      </c>
      <c r="C10939" t="s">
        <v>6091</v>
      </c>
      <c r="D10939" t="s">
        <v>8318</v>
      </c>
      <c r="E10939">
        <v>165100</v>
      </c>
      <c r="F10939">
        <v>-3.0534351145038201E-2</v>
      </c>
      <c r="G10939">
        <v>92</v>
      </c>
    </row>
    <row r="10940" spans="1:7" x14ac:dyDescent="0.25">
      <c r="A10940">
        <v>95709</v>
      </c>
      <c r="B10940" t="s">
        <v>7324</v>
      </c>
      <c r="C10940" t="s">
        <v>99</v>
      </c>
      <c r="D10940" t="s">
        <v>8273</v>
      </c>
      <c r="E10940">
        <v>383100</v>
      </c>
      <c r="F10940">
        <v>-1.3899613899613901E-2</v>
      </c>
      <c r="G10940">
        <v>77</v>
      </c>
    </row>
    <row r="10941" spans="1:7" x14ac:dyDescent="0.25">
      <c r="A10941">
        <v>12962</v>
      </c>
      <c r="B10941" t="s">
        <v>1353</v>
      </c>
      <c r="C10941" t="s">
        <v>1075</v>
      </c>
      <c r="D10941" t="s">
        <v>1349</v>
      </c>
      <c r="E10941">
        <v>169000</v>
      </c>
      <c r="F10941">
        <v>5.82341891045711E-2</v>
      </c>
      <c r="G10941">
        <v>89.5</v>
      </c>
    </row>
    <row r="10942" spans="1:7" x14ac:dyDescent="0.25">
      <c r="A10942">
        <v>14727</v>
      </c>
      <c r="B10942" t="s">
        <v>1519</v>
      </c>
      <c r="C10942" t="s">
        <v>1075</v>
      </c>
      <c r="E10942">
        <v>80800</v>
      </c>
      <c r="F10942">
        <v>-8.5889570552147194E-3</v>
      </c>
      <c r="G10942">
        <v>0</v>
      </c>
    </row>
    <row r="10943" spans="1:7" x14ac:dyDescent="0.25">
      <c r="A10943">
        <v>56085</v>
      </c>
      <c r="B10943" t="s">
        <v>9212</v>
      </c>
      <c r="C10943" t="s">
        <v>5260</v>
      </c>
      <c r="D10943" t="s">
        <v>9175</v>
      </c>
      <c r="E10943">
        <v>144700</v>
      </c>
      <c r="F10943">
        <v>1.0474860335195501E-2</v>
      </c>
      <c r="G10943">
        <v>0</v>
      </c>
    </row>
    <row r="10944" spans="1:7" x14ac:dyDescent="0.25">
      <c r="A10944">
        <v>77856</v>
      </c>
      <c r="B10944" t="s">
        <v>300</v>
      </c>
      <c r="C10944" t="s">
        <v>6396</v>
      </c>
      <c r="D10944" t="s">
        <v>8285</v>
      </c>
      <c r="E10944">
        <v>187600</v>
      </c>
      <c r="F10944">
        <v>3.1903190319031903E-2</v>
      </c>
      <c r="G10944">
        <v>0</v>
      </c>
    </row>
    <row r="10945" spans="1:7" x14ac:dyDescent="0.25">
      <c r="A10945">
        <v>7739</v>
      </c>
      <c r="B10945" t="s">
        <v>877</v>
      </c>
      <c r="C10945" t="s">
        <v>733</v>
      </c>
      <c r="D10945" t="s">
        <v>8250</v>
      </c>
      <c r="E10945">
        <v>629100</v>
      </c>
      <c r="F10945">
        <v>-1.11146395681169E-3</v>
      </c>
      <c r="G10945">
        <v>105</v>
      </c>
    </row>
    <row r="10946" spans="1:7" x14ac:dyDescent="0.25">
      <c r="A10946">
        <v>12545</v>
      </c>
      <c r="B10946" t="s">
        <v>494</v>
      </c>
      <c r="C10946" t="s">
        <v>1075</v>
      </c>
      <c r="D10946" t="s">
        <v>8250</v>
      </c>
      <c r="E10946">
        <v>331700</v>
      </c>
      <c r="F10946">
        <v>4.9019607843137303E-2</v>
      </c>
      <c r="G10946">
        <v>0</v>
      </c>
    </row>
    <row r="10947" spans="1:7" x14ac:dyDescent="0.25">
      <c r="A10947">
        <v>65648</v>
      </c>
      <c r="B10947" t="s">
        <v>5943</v>
      </c>
      <c r="C10947" t="s">
        <v>5817</v>
      </c>
      <c r="D10947" t="s">
        <v>144</v>
      </c>
      <c r="E10947">
        <v>171500</v>
      </c>
      <c r="F10947">
        <v>6.7870485678704906E-2</v>
      </c>
      <c r="G10947">
        <v>61</v>
      </c>
    </row>
    <row r="10948" spans="1:7" x14ac:dyDescent="0.25">
      <c r="A10948">
        <v>42553</v>
      </c>
      <c r="B10948" t="s">
        <v>4075</v>
      </c>
      <c r="C10948" t="s">
        <v>4016</v>
      </c>
      <c r="D10948" t="s">
        <v>393</v>
      </c>
      <c r="E10948">
        <v>111400</v>
      </c>
      <c r="F10948">
        <v>4.99528746465598E-2</v>
      </c>
      <c r="G10948">
        <v>63</v>
      </c>
    </row>
    <row r="10949" spans="1:7" x14ac:dyDescent="0.25">
      <c r="A10949">
        <v>89501</v>
      </c>
      <c r="B10949" t="s">
        <v>6864</v>
      </c>
      <c r="C10949" t="s">
        <v>6849</v>
      </c>
      <c r="D10949" t="s">
        <v>6864</v>
      </c>
      <c r="E10949">
        <v>296300</v>
      </c>
      <c r="F10949">
        <v>4.2575650950035203E-2</v>
      </c>
      <c r="G10949">
        <v>62</v>
      </c>
    </row>
    <row r="10950" spans="1:7" x14ac:dyDescent="0.25">
      <c r="A10950">
        <v>6354</v>
      </c>
      <c r="B10950" t="s">
        <v>540</v>
      </c>
      <c r="C10950" t="s">
        <v>678</v>
      </c>
      <c r="D10950" t="s">
        <v>222</v>
      </c>
      <c r="E10950">
        <v>202000</v>
      </c>
      <c r="F10950">
        <v>0.12912241475684699</v>
      </c>
      <c r="G10950">
        <v>75</v>
      </c>
    </row>
    <row r="10951" spans="1:7" x14ac:dyDescent="0.25">
      <c r="A10951">
        <v>17007</v>
      </c>
      <c r="B10951" t="s">
        <v>1746</v>
      </c>
      <c r="C10951" t="s">
        <v>1538</v>
      </c>
      <c r="D10951" t="s">
        <v>8364</v>
      </c>
      <c r="E10951">
        <v>240300</v>
      </c>
      <c r="F10951">
        <v>2.2988505747126398E-2</v>
      </c>
      <c r="G10951">
        <v>75</v>
      </c>
    </row>
    <row r="10952" spans="1:7" x14ac:dyDescent="0.25">
      <c r="A10952">
        <v>40337</v>
      </c>
      <c r="B10952" t="s">
        <v>4030</v>
      </c>
      <c r="C10952" t="s">
        <v>4016</v>
      </c>
      <c r="D10952" t="s">
        <v>4102</v>
      </c>
      <c r="E10952">
        <v>103100</v>
      </c>
      <c r="F10952">
        <v>1.77690029615005E-2</v>
      </c>
      <c r="G10952">
        <v>84</v>
      </c>
    </row>
    <row r="10953" spans="1:7" x14ac:dyDescent="0.25">
      <c r="A10953">
        <v>44272</v>
      </c>
      <c r="B10953" t="s">
        <v>4249</v>
      </c>
      <c r="C10953" t="s">
        <v>4080</v>
      </c>
      <c r="D10953" t="s">
        <v>1797</v>
      </c>
      <c r="E10953">
        <v>162500</v>
      </c>
      <c r="F10953">
        <v>1.49906308557152E-2</v>
      </c>
      <c r="G10953">
        <v>69</v>
      </c>
    </row>
    <row r="10954" spans="1:7" x14ac:dyDescent="0.25">
      <c r="A10954">
        <v>49343</v>
      </c>
      <c r="B10954" t="s">
        <v>4847</v>
      </c>
      <c r="C10954" t="s">
        <v>4633</v>
      </c>
      <c r="D10954" t="s">
        <v>8353</v>
      </c>
      <c r="E10954">
        <v>151500</v>
      </c>
      <c r="F10954">
        <v>0.113970588235294</v>
      </c>
      <c r="G10954">
        <v>54</v>
      </c>
    </row>
    <row r="10955" spans="1:7" x14ac:dyDescent="0.25">
      <c r="A10955">
        <v>20837</v>
      </c>
      <c r="B10955" t="s">
        <v>2156</v>
      </c>
      <c r="C10955" t="s">
        <v>101</v>
      </c>
      <c r="D10955" t="s">
        <v>8259</v>
      </c>
      <c r="E10955">
        <v>432900</v>
      </c>
      <c r="F10955">
        <v>-1.32208798723501E-2</v>
      </c>
      <c r="G10955">
        <v>83</v>
      </c>
    </row>
    <row r="10956" spans="1:7" x14ac:dyDescent="0.25">
      <c r="A10956">
        <v>37022</v>
      </c>
      <c r="B10956" t="s">
        <v>1175</v>
      </c>
      <c r="C10956" t="s">
        <v>3692</v>
      </c>
      <c r="D10956" t="s">
        <v>8255</v>
      </c>
      <c r="E10956">
        <v>155300</v>
      </c>
      <c r="F10956">
        <v>2.8476821192053001E-2</v>
      </c>
      <c r="G10956">
        <v>62</v>
      </c>
    </row>
    <row r="10957" spans="1:7" x14ac:dyDescent="0.25">
      <c r="A10957">
        <v>14568</v>
      </c>
      <c r="B10957" t="s">
        <v>1511</v>
      </c>
      <c r="C10957" t="s">
        <v>1075</v>
      </c>
      <c r="D10957" t="s">
        <v>403</v>
      </c>
      <c r="E10957">
        <v>159000</v>
      </c>
      <c r="F10957">
        <v>0.103400416377516</v>
      </c>
      <c r="G10957">
        <v>82</v>
      </c>
    </row>
    <row r="10958" spans="1:7" x14ac:dyDescent="0.25">
      <c r="A10958">
        <v>95665</v>
      </c>
      <c r="B10958" t="s">
        <v>1853</v>
      </c>
      <c r="C10958" t="s">
        <v>99</v>
      </c>
      <c r="E10958">
        <v>312600</v>
      </c>
      <c r="F10958">
        <v>1.7246989912138001E-2</v>
      </c>
      <c r="G10958">
        <v>95</v>
      </c>
    </row>
    <row r="10959" spans="1:7" x14ac:dyDescent="0.25">
      <c r="A10959">
        <v>44606</v>
      </c>
      <c r="B10959" t="s">
        <v>4285</v>
      </c>
      <c r="C10959" t="s">
        <v>4080</v>
      </c>
      <c r="D10959" t="s">
        <v>4301</v>
      </c>
      <c r="E10959">
        <v>172000</v>
      </c>
      <c r="F10959">
        <v>3.9903264812575598E-2</v>
      </c>
      <c r="G10959">
        <v>67</v>
      </c>
    </row>
    <row r="10960" spans="1:7" x14ac:dyDescent="0.25">
      <c r="A10960">
        <v>25320</v>
      </c>
      <c r="B10960" t="s">
        <v>2528</v>
      </c>
      <c r="C10960" t="s">
        <v>2519</v>
      </c>
      <c r="D10960" t="s">
        <v>1740</v>
      </c>
      <c r="E10960">
        <v>112900</v>
      </c>
      <c r="F10960">
        <v>9.0821256038647297E-2</v>
      </c>
      <c r="G10960">
        <v>96</v>
      </c>
    </row>
    <row r="10961" spans="1:7" x14ac:dyDescent="0.25">
      <c r="A10961">
        <v>62563</v>
      </c>
      <c r="B10961" t="s">
        <v>403</v>
      </c>
      <c r="C10961" t="s">
        <v>5519</v>
      </c>
      <c r="D10961" t="s">
        <v>144</v>
      </c>
      <c r="E10961">
        <v>184900</v>
      </c>
      <c r="F10961">
        <v>2.8937117417918799E-2</v>
      </c>
      <c r="G10961">
        <v>82</v>
      </c>
    </row>
    <row r="10962" spans="1:7" x14ac:dyDescent="0.25">
      <c r="A10962">
        <v>47041</v>
      </c>
      <c r="B10962" t="s">
        <v>4543</v>
      </c>
      <c r="C10962" t="s">
        <v>4413</v>
      </c>
      <c r="D10962" t="s">
        <v>4333</v>
      </c>
      <c r="E10962">
        <v>221700</v>
      </c>
      <c r="F10962">
        <v>9.6981692231568495E-2</v>
      </c>
      <c r="G10962">
        <v>75</v>
      </c>
    </row>
    <row r="10963" spans="1:7" x14ac:dyDescent="0.25">
      <c r="A10963">
        <v>21754</v>
      </c>
      <c r="B10963" t="s">
        <v>2279</v>
      </c>
      <c r="C10963" t="s">
        <v>101</v>
      </c>
      <c r="D10963" t="s">
        <v>8259</v>
      </c>
      <c r="E10963">
        <v>476700</v>
      </c>
      <c r="F10963">
        <v>1.1243105642766199E-2</v>
      </c>
      <c r="G10963">
        <v>83</v>
      </c>
    </row>
    <row r="10964" spans="1:7" x14ac:dyDescent="0.25">
      <c r="A10964">
        <v>93434</v>
      </c>
      <c r="B10964" t="s">
        <v>7105</v>
      </c>
      <c r="C10964" t="s">
        <v>99</v>
      </c>
      <c r="D10964" t="s">
        <v>8352</v>
      </c>
      <c r="E10964">
        <v>315100</v>
      </c>
      <c r="F10964">
        <v>1.2532133676092501E-2</v>
      </c>
      <c r="G10964">
        <v>74</v>
      </c>
    </row>
    <row r="10965" spans="1:7" x14ac:dyDescent="0.25">
      <c r="A10965">
        <v>72634</v>
      </c>
      <c r="B10965" t="s">
        <v>6245</v>
      </c>
      <c r="C10965" t="s">
        <v>6206</v>
      </c>
      <c r="E10965">
        <v>115400</v>
      </c>
      <c r="F10965">
        <v>1.9434628975265E-2</v>
      </c>
      <c r="G10965">
        <v>216</v>
      </c>
    </row>
    <row r="10966" spans="1:7" x14ac:dyDescent="0.25">
      <c r="A10966">
        <v>18066</v>
      </c>
      <c r="B10966" t="s">
        <v>268</v>
      </c>
      <c r="C10966" t="s">
        <v>1538</v>
      </c>
      <c r="D10966" t="s">
        <v>8350</v>
      </c>
      <c r="E10966">
        <v>277600</v>
      </c>
      <c r="F10966">
        <v>6.2380405663987802E-2</v>
      </c>
      <c r="G10966">
        <v>70</v>
      </c>
    </row>
    <row r="10967" spans="1:7" x14ac:dyDescent="0.25">
      <c r="A10967">
        <v>18517</v>
      </c>
      <c r="B10967" t="s">
        <v>1723</v>
      </c>
      <c r="C10967" t="s">
        <v>1538</v>
      </c>
      <c r="D10967" t="s">
        <v>8358</v>
      </c>
      <c r="E10967">
        <v>104800</v>
      </c>
      <c r="F10967">
        <v>7.3770491803278701E-2</v>
      </c>
      <c r="G10967">
        <v>114</v>
      </c>
    </row>
    <row r="10968" spans="1:7" x14ac:dyDescent="0.25">
      <c r="A10968">
        <v>22842</v>
      </c>
      <c r="B10968" t="s">
        <v>2369</v>
      </c>
      <c r="C10968" t="s">
        <v>2066</v>
      </c>
      <c r="E10968">
        <v>160600</v>
      </c>
      <c r="F10968">
        <v>4.8987589810581302E-2</v>
      </c>
      <c r="G10968">
        <v>82</v>
      </c>
    </row>
    <row r="10969" spans="1:7" x14ac:dyDescent="0.25">
      <c r="A10969">
        <v>10595</v>
      </c>
      <c r="B10969" t="s">
        <v>1105</v>
      </c>
      <c r="C10969" t="s">
        <v>1075</v>
      </c>
      <c r="D10969" t="s">
        <v>8250</v>
      </c>
      <c r="E10969">
        <v>598100</v>
      </c>
      <c r="F10969">
        <v>4.0173913043478303E-2</v>
      </c>
      <c r="G10969">
        <v>120</v>
      </c>
    </row>
    <row r="10970" spans="1:7" x14ac:dyDescent="0.25">
      <c r="A10970">
        <v>49779</v>
      </c>
      <c r="B10970" t="s">
        <v>4926</v>
      </c>
      <c r="C10970" t="s">
        <v>4633</v>
      </c>
      <c r="E10970">
        <v>77300</v>
      </c>
      <c r="F10970">
        <v>0.107449856733524</v>
      </c>
      <c r="G10970">
        <v>85</v>
      </c>
    </row>
    <row r="10971" spans="1:7" x14ac:dyDescent="0.25">
      <c r="A10971">
        <v>70426</v>
      </c>
      <c r="B10971" t="s">
        <v>6120</v>
      </c>
      <c r="C10971" t="s">
        <v>6091</v>
      </c>
      <c r="D10971" t="s">
        <v>6122</v>
      </c>
      <c r="E10971">
        <v>73200</v>
      </c>
      <c r="F10971">
        <v>5.1724137931034503E-2</v>
      </c>
      <c r="G10971">
        <v>118</v>
      </c>
    </row>
    <row r="10972" spans="1:7" x14ac:dyDescent="0.25">
      <c r="A10972">
        <v>17578</v>
      </c>
      <c r="B10972" t="s">
        <v>1821</v>
      </c>
      <c r="C10972" t="s">
        <v>1538</v>
      </c>
      <c r="D10972" t="s">
        <v>205</v>
      </c>
      <c r="E10972">
        <v>213000</v>
      </c>
      <c r="F10972">
        <v>5.2891744933267398E-2</v>
      </c>
      <c r="G10972">
        <v>69</v>
      </c>
    </row>
    <row r="10973" spans="1:7" x14ac:dyDescent="0.25">
      <c r="A10973">
        <v>2639</v>
      </c>
      <c r="B10973" t="s">
        <v>378</v>
      </c>
      <c r="C10973" t="s">
        <v>106</v>
      </c>
      <c r="D10973" t="s">
        <v>8416</v>
      </c>
      <c r="E10973">
        <v>335700</v>
      </c>
      <c r="F10973">
        <v>7.6997112608277199E-2</v>
      </c>
      <c r="G10973">
        <v>100</v>
      </c>
    </row>
    <row r="10974" spans="1:7" x14ac:dyDescent="0.25">
      <c r="A10974">
        <v>50226</v>
      </c>
      <c r="B10974" t="s">
        <v>3483</v>
      </c>
      <c r="C10974" t="s">
        <v>4942</v>
      </c>
      <c r="D10974" t="s">
        <v>8371</v>
      </c>
      <c r="E10974">
        <v>279200</v>
      </c>
      <c r="F10974">
        <v>-3.49118562046319E-2</v>
      </c>
      <c r="G10974">
        <v>125</v>
      </c>
    </row>
    <row r="10975" spans="1:7" x14ac:dyDescent="0.25">
      <c r="A10975">
        <v>40162</v>
      </c>
      <c r="B10975" t="s">
        <v>4027</v>
      </c>
      <c r="C10975" t="s">
        <v>4016</v>
      </c>
      <c r="D10975" t="s">
        <v>8316</v>
      </c>
      <c r="E10975">
        <v>194800</v>
      </c>
      <c r="F10975">
        <v>4.7311827956989301E-2</v>
      </c>
      <c r="G10975">
        <v>77</v>
      </c>
    </row>
    <row r="10976" spans="1:7" x14ac:dyDescent="0.25">
      <c r="A10976">
        <v>8809</v>
      </c>
      <c r="B10976" t="s">
        <v>637</v>
      </c>
      <c r="C10976" t="s">
        <v>733</v>
      </c>
      <c r="D10976" t="s">
        <v>8250</v>
      </c>
      <c r="E10976">
        <v>342100</v>
      </c>
      <c r="F10976">
        <v>3.6038764385221099E-2</v>
      </c>
      <c r="G10976">
        <v>112</v>
      </c>
    </row>
    <row r="10977" spans="1:7" x14ac:dyDescent="0.25">
      <c r="A10977">
        <v>14530</v>
      </c>
      <c r="B10977" t="s">
        <v>1662</v>
      </c>
      <c r="C10977" t="s">
        <v>1075</v>
      </c>
      <c r="E10977">
        <v>93300</v>
      </c>
      <c r="F10977">
        <v>9.5070422535211294E-2</v>
      </c>
      <c r="G10977">
        <v>0</v>
      </c>
    </row>
    <row r="10978" spans="1:7" x14ac:dyDescent="0.25">
      <c r="A10978">
        <v>49106</v>
      </c>
      <c r="B10978" t="s">
        <v>3964</v>
      </c>
      <c r="C10978" t="s">
        <v>4633</v>
      </c>
      <c r="D10978" t="s">
        <v>8377</v>
      </c>
      <c r="E10978">
        <v>192900</v>
      </c>
      <c r="F10978">
        <v>6.9290465631929005E-2</v>
      </c>
      <c r="G10978">
        <v>71</v>
      </c>
    </row>
    <row r="10979" spans="1:7" x14ac:dyDescent="0.25">
      <c r="A10979">
        <v>47040</v>
      </c>
      <c r="B10979" t="s">
        <v>2314</v>
      </c>
      <c r="C10979" t="s">
        <v>4413</v>
      </c>
      <c r="D10979" t="s">
        <v>4333</v>
      </c>
      <c r="E10979">
        <v>138800</v>
      </c>
      <c r="F10979">
        <v>7.5968992248062001E-2</v>
      </c>
      <c r="G10979">
        <v>65</v>
      </c>
    </row>
    <row r="10980" spans="1:7" x14ac:dyDescent="0.25">
      <c r="A10980">
        <v>76365</v>
      </c>
      <c r="B10980" t="s">
        <v>1490</v>
      </c>
      <c r="C10980" t="s">
        <v>6396</v>
      </c>
      <c r="D10980" t="s">
        <v>6473</v>
      </c>
      <c r="E10980">
        <v>82000</v>
      </c>
      <c r="F10980">
        <v>6.7708333333333301E-2</v>
      </c>
      <c r="G10980">
        <v>0</v>
      </c>
    </row>
    <row r="10981" spans="1:7" x14ac:dyDescent="0.25">
      <c r="A10981">
        <v>8059</v>
      </c>
      <c r="B10981" t="s">
        <v>949</v>
      </c>
      <c r="C10981" t="s">
        <v>733</v>
      </c>
      <c r="D10981" t="s">
        <v>8293</v>
      </c>
      <c r="E10981">
        <v>144800</v>
      </c>
      <c r="F10981">
        <v>-4.6741277156023699E-2</v>
      </c>
      <c r="G10981">
        <v>118</v>
      </c>
    </row>
    <row r="10982" spans="1:7" x14ac:dyDescent="0.25">
      <c r="A10982">
        <v>28073</v>
      </c>
      <c r="B10982" t="s">
        <v>2698</v>
      </c>
      <c r="C10982" t="s">
        <v>2564</v>
      </c>
      <c r="D10982" t="s">
        <v>2722</v>
      </c>
      <c r="E10982">
        <v>88000</v>
      </c>
      <c r="F10982">
        <v>0.113924050632911</v>
      </c>
      <c r="G10982">
        <v>84</v>
      </c>
    </row>
    <row r="10983" spans="1:7" x14ac:dyDescent="0.25">
      <c r="A10983">
        <v>14837</v>
      </c>
      <c r="B10983" t="s">
        <v>8620</v>
      </c>
      <c r="C10983" t="s">
        <v>1075</v>
      </c>
      <c r="D10983" t="s">
        <v>403</v>
      </c>
      <c r="E10983">
        <v>128200</v>
      </c>
      <c r="F10983">
        <v>7.8216989066442394E-2</v>
      </c>
      <c r="G10983">
        <v>0</v>
      </c>
    </row>
    <row r="10984" spans="1:7" x14ac:dyDescent="0.25">
      <c r="A10984">
        <v>60957</v>
      </c>
      <c r="B10984" t="s">
        <v>223</v>
      </c>
      <c r="C10984" t="s">
        <v>5519</v>
      </c>
      <c r="D10984" t="s">
        <v>8372</v>
      </c>
      <c r="E10984">
        <v>89600</v>
      </c>
      <c r="F10984">
        <v>8.2125603864734303E-2</v>
      </c>
      <c r="G10984">
        <v>111</v>
      </c>
    </row>
    <row r="10985" spans="1:7" x14ac:dyDescent="0.25">
      <c r="A10985">
        <v>70342</v>
      </c>
      <c r="B10985" t="s">
        <v>574</v>
      </c>
      <c r="C10985" t="s">
        <v>6091</v>
      </c>
      <c r="D10985" t="s">
        <v>6117</v>
      </c>
      <c r="E10985">
        <v>139900</v>
      </c>
      <c r="F10985">
        <v>3.5868005738880901E-3</v>
      </c>
      <c r="G10985">
        <v>108</v>
      </c>
    </row>
    <row r="10986" spans="1:7" x14ac:dyDescent="0.25">
      <c r="A10986">
        <v>72529</v>
      </c>
      <c r="B10986" t="s">
        <v>9156</v>
      </c>
      <c r="C10986" t="s">
        <v>6206</v>
      </c>
      <c r="E10986">
        <v>74300</v>
      </c>
      <c r="F10986">
        <v>-1.9788918205804799E-2</v>
      </c>
      <c r="G10986">
        <v>0</v>
      </c>
    </row>
    <row r="10987" spans="1:7" x14ac:dyDescent="0.25">
      <c r="A10987">
        <v>99003</v>
      </c>
      <c r="B10987" t="s">
        <v>7665</v>
      </c>
      <c r="C10987" t="s">
        <v>7521</v>
      </c>
      <c r="D10987" t="s">
        <v>8306</v>
      </c>
      <c r="E10987">
        <v>357900</v>
      </c>
      <c r="F10987">
        <v>6.5495683239059202E-2</v>
      </c>
      <c r="G10987">
        <v>53</v>
      </c>
    </row>
    <row r="10988" spans="1:7" x14ac:dyDescent="0.25">
      <c r="A10988">
        <v>21154</v>
      </c>
      <c r="B10988" t="s">
        <v>2215</v>
      </c>
      <c r="C10988" t="s">
        <v>101</v>
      </c>
      <c r="D10988" t="s">
        <v>8267</v>
      </c>
      <c r="E10988">
        <v>347400</v>
      </c>
      <c r="F10988">
        <v>-2.58397932816538E-3</v>
      </c>
      <c r="G10988">
        <v>82</v>
      </c>
    </row>
    <row r="10989" spans="1:7" x14ac:dyDescent="0.25">
      <c r="A10989">
        <v>16827</v>
      </c>
      <c r="B10989" t="s">
        <v>1732</v>
      </c>
      <c r="C10989" t="s">
        <v>1538</v>
      </c>
      <c r="D10989" t="s">
        <v>1728</v>
      </c>
      <c r="E10989">
        <v>307000</v>
      </c>
      <c r="F10989">
        <v>3.6112048599392502E-2</v>
      </c>
      <c r="G10989">
        <v>73.5</v>
      </c>
    </row>
    <row r="10990" spans="1:7" x14ac:dyDescent="0.25">
      <c r="A10990">
        <v>95223</v>
      </c>
      <c r="B10990" t="s">
        <v>2174</v>
      </c>
      <c r="C10990" t="s">
        <v>99</v>
      </c>
      <c r="E10990">
        <v>300600</v>
      </c>
      <c r="F10990">
        <v>2.1753908905506499E-2</v>
      </c>
      <c r="G10990">
        <v>83</v>
      </c>
    </row>
    <row r="10991" spans="1:7" x14ac:dyDescent="0.25">
      <c r="A10991">
        <v>82443</v>
      </c>
      <c r="B10991" t="s">
        <v>6611</v>
      </c>
      <c r="C10991" t="s">
        <v>6604</v>
      </c>
      <c r="E10991">
        <v>138100</v>
      </c>
      <c r="F10991">
        <v>-7.4396782841823106E-2</v>
      </c>
      <c r="G10991">
        <v>0</v>
      </c>
    </row>
    <row r="10992" spans="1:7" x14ac:dyDescent="0.25">
      <c r="A10992">
        <v>65747</v>
      </c>
      <c r="B10992" t="s">
        <v>5953</v>
      </c>
      <c r="C10992" t="s">
        <v>5817</v>
      </c>
      <c r="D10992" t="s">
        <v>5938</v>
      </c>
      <c r="E10992">
        <v>178900</v>
      </c>
      <c r="F10992">
        <v>2.8160919540229899E-2</v>
      </c>
      <c r="G10992">
        <v>110</v>
      </c>
    </row>
    <row r="10993" spans="1:7" x14ac:dyDescent="0.25">
      <c r="A10993">
        <v>56544</v>
      </c>
      <c r="B10993" t="s">
        <v>5440</v>
      </c>
      <c r="C10993" t="s">
        <v>5260</v>
      </c>
      <c r="E10993">
        <v>200400</v>
      </c>
      <c r="F10993">
        <v>6.20031796502385E-2</v>
      </c>
      <c r="G10993">
        <v>102</v>
      </c>
    </row>
    <row r="10994" spans="1:7" x14ac:dyDescent="0.25">
      <c r="A10994">
        <v>29696</v>
      </c>
      <c r="B10994" t="s">
        <v>2972</v>
      </c>
      <c r="C10994" t="s">
        <v>2868</v>
      </c>
      <c r="D10994" t="s">
        <v>2965</v>
      </c>
      <c r="E10994">
        <v>174500</v>
      </c>
      <c r="F10994">
        <v>6.7278287461773695E-2</v>
      </c>
      <c r="G10994">
        <v>96</v>
      </c>
    </row>
    <row r="10995" spans="1:7" x14ac:dyDescent="0.25">
      <c r="A10995">
        <v>68066</v>
      </c>
      <c r="B10995" t="s">
        <v>9330</v>
      </c>
      <c r="C10995" t="s">
        <v>6064</v>
      </c>
      <c r="D10995" t="s">
        <v>8386</v>
      </c>
      <c r="E10995">
        <v>158100</v>
      </c>
      <c r="F10995">
        <v>2.72904483430799E-2</v>
      </c>
      <c r="G10995">
        <v>0</v>
      </c>
    </row>
    <row r="10996" spans="1:7" x14ac:dyDescent="0.25">
      <c r="A10996">
        <v>83328</v>
      </c>
      <c r="B10996" t="s">
        <v>6641</v>
      </c>
      <c r="C10996" t="s">
        <v>6625</v>
      </c>
      <c r="D10996" t="s">
        <v>6635</v>
      </c>
      <c r="E10996">
        <v>222900</v>
      </c>
      <c r="F10996">
        <v>0.15015479876161</v>
      </c>
      <c r="G10996">
        <v>72</v>
      </c>
    </row>
    <row r="10997" spans="1:7" x14ac:dyDescent="0.25">
      <c r="A10997">
        <v>35754</v>
      </c>
      <c r="B10997" t="s">
        <v>9415</v>
      </c>
      <c r="C10997" t="s">
        <v>3568</v>
      </c>
      <c r="D10997" t="s">
        <v>1721</v>
      </c>
      <c r="E10997">
        <v>153200</v>
      </c>
      <c r="F10997">
        <v>7.7355836849507698E-2</v>
      </c>
      <c r="G10997">
        <v>0</v>
      </c>
    </row>
    <row r="10998" spans="1:7" x14ac:dyDescent="0.25">
      <c r="A10998">
        <v>62254</v>
      </c>
      <c r="B10998" t="s">
        <v>537</v>
      </c>
      <c r="C10998" t="s">
        <v>5519</v>
      </c>
      <c r="D10998" t="s">
        <v>8263</v>
      </c>
      <c r="E10998">
        <v>119800</v>
      </c>
      <c r="F10998">
        <v>-0.103964098728497</v>
      </c>
      <c r="G10998">
        <v>90</v>
      </c>
    </row>
    <row r="10999" spans="1:7" x14ac:dyDescent="0.25">
      <c r="A10999">
        <v>7718</v>
      </c>
      <c r="B10999" t="s">
        <v>424</v>
      </c>
      <c r="C10999" t="s">
        <v>733</v>
      </c>
      <c r="D10999" t="s">
        <v>8250</v>
      </c>
      <c r="E10999">
        <v>346600</v>
      </c>
      <c r="F10999">
        <v>1.6422287390029301E-2</v>
      </c>
      <c r="G10999">
        <v>100.5</v>
      </c>
    </row>
    <row r="11000" spans="1:7" x14ac:dyDescent="0.25">
      <c r="A11000">
        <v>14136</v>
      </c>
      <c r="B11000" t="s">
        <v>1467</v>
      </c>
      <c r="C11000" t="s">
        <v>1075</v>
      </c>
      <c r="D11000" t="s">
        <v>8370</v>
      </c>
      <c r="E11000">
        <v>94600</v>
      </c>
      <c r="F11000">
        <v>0.102564102564103</v>
      </c>
      <c r="G11000">
        <v>93</v>
      </c>
    </row>
    <row r="11001" spans="1:7" x14ac:dyDescent="0.25">
      <c r="A11001">
        <v>24577</v>
      </c>
      <c r="B11001" t="s">
        <v>9213</v>
      </c>
      <c r="C11001" t="s">
        <v>2066</v>
      </c>
      <c r="E11001">
        <v>70300</v>
      </c>
      <c r="F11001">
        <v>1.42450142450142E-3</v>
      </c>
      <c r="G11001">
        <v>120.5</v>
      </c>
    </row>
    <row r="11002" spans="1:7" x14ac:dyDescent="0.25">
      <c r="A11002">
        <v>43723</v>
      </c>
      <c r="B11002" t="s">
        <v>4164</v>
      </c>
      <c r="C11002" t="s">
        <v>4080</v>
      </c>
      <c r="D11002" t="s">
        <v>317</v>
      </c>
      <c r="E11002">
        <v>86700</v>
      </c>
      <c r="F11002">
        <v>7.0370370370370403E-2</v>
      </c>
      <c r="G11002">
        <v>80.5</v>
      </c>
    </row>
    <row r="11003" spans="1:7" x14ac:dyDescent="0.25">
      <c r="A11003">
        <v>3748</v>
      </c>
      <c r="B11003" t="s">
        <v>534</v>
      </c>
      <c r="C11003" t="s">
        <v>444</v>
      </c>
      <c r="D11003" t="s">
        <v>8477</v>
      </c>
      <c r="E11003">
        <v>237500</v>
      </c>
      <c r="F11003">
        <v>2.0627417275461999E-2</v>
      </c>
      <c r="G11003">
        <v>100.5</v>
      </c>
    </row>
    <row r="11004" spans="1:7" x14ac:dyDescent="0.25">
      <c r="A11004">
        <v>30739</v>
      </c>
      <c r="B11004" t="s">
        <v>3138</v>
      </c>
      <c r="C11004" t="s">
        <v>2990</v>
      </c>
      <c r="D11004" t="s">
        <v>3763</v>
      </c>
      <c r="E11004">
        <v>167700</v>
      </c>
      <c r="F11004">
        <v>0.14081632653061199</v>
      </c>
      <c r="G11004">
        <v>83</v>
      </c>
    </row>
    <row r="11005" spans="1:7" x14ac:dyDescent="0.25">
      <c r="A11005">
        <v>22936</v>
      </c>
      <c r="B11005" t="s">
        <v>2378</v>
      </c>
      <c r="C11005" t="s">
        <v>2066</v>
      </c>
      <c r="D11005" t="s">
        <v>2373</v>
      </c>
      <c r="E11005">
        <v>390000</v>
      </c>
      <c r="F11005">
        <v>3.7509976057462098E-2</v>
      </c>
      <c r="G11005">
        <v>81</v>
      </c>
    </row>
    <row r="11006" spans="1:7" x14ac:dyDescent="0.25">
      <c r="A11006">
        <v>49228</v>
      </c>
      <c r="B11006" t="s">
        <v>4808</v>
      </c>
      <c r="C11006" t="s">
        <v>4633</v>
      </c>
      <c r="D11006" t="s">
        <v>4806</v>
      </c>
      <c r="E11006">
        <v>139500</v>
      </c>
      <c r="F11006">
        <v>8.8143525741029599E-2</v>
      </c>
      <c r="G11006">
        <v>77</v>
      </c>
    </row>
    <row r="11007" spans="1:7" x14ac:dyDescent="0.25">
      <c r="A11007">
        <v>55356</v>
      </c>
      <c r="B11007" t="s">
        <v>5325</v>
      </c>
      <c r="C11007" t="s">
        <v>5260</v>
      </c>
      <c r="D11007" t="s">
        <v>8314</v>
      </c>
      <c r="E11007">
        <v>535700</v>
      </c>
      <c r="F11007">
        <v>-1.0345464622205799E-2</v>
      </c>
      <c r="G11007">
        <v>127.5</v>
      </c>
    </row>
    <row r="11008" spans="1:7" x14ac:dyDescent="0.25">
      <c r="A11008">
        <v>14070</v>
      </c>
      <c r="B11008" t="s">
        <v>1458</v>
      </c>
      <c r="C11008" t="s">
        <v>1075</v>
      </c>
      <c r="D11008" t="s">
        <v>1523</v>
      </c>
      <c r="E11008">
        <v>79900</v>
      </c>
      <c r="F11008">
        <v>8.1190798376183995E-2</v>
      </c>
      <c r="G11008">
        <v>136</v>
      </c>
    </row>
    <row r="11009" spans="1:7" x14ac:dyDescent="0.25">
      <c r="A11009">
        <v>14787</v>
      </c>
      <c r="B11009" t="s">
        <v>139</v>
      </c>
      <c r="C11009" t="s">
        <v>1075</v>
      </c>
      <c r="D11009" t="s">
        <v>8370</v>
      </c>
      <c r="E11009">
        <v>92000</v>
      </c>
      <c r="F11009">
        <v>7.9812206572769995E-2</v>
      </c>
      <c r="G11009">
        <v>0</v>
      </c>
    </row>
    <row r="11010" spans="1:7" x14ac:dyDescent="0.25">
      <c r="A11010">
        <v>10506</v>
      </c>
      <c r="B11010" t="s">
        <v>227</v>
      </c>
      <c r="C11010" t="s">
        <v>1075</v>
      </c>
      <c r="D11010" t="s">
        <v>8250</v>
      </c>
      <c r="E11010">
        <v>846700</v>
      </c>
      <c r="F11010">
        <v>-1.05177048030852E-2</v>
      </c>
      <c r="G11010">
        <v>120</v>
      </c>
    </row>
    <row r="11011" spans="1:7" x14ac:dyDescent="0.25">
      <c r="A11011">
        <v>20759</v>
      </c>
      <c r="B11011" t="s">
        <v>1375</v>
      </c>
      <c r="C11011" t="s">
        <v>101</v>
      </c>
      <c r="D11011" t="s">
        <v>8267</v>
      </c>
      <c r="E11011">
        <v>657000</v>
      </c>
      <c r="F11011">
        <v>1.7657992565055802E-2</v>
      </c>
      <c r="G11011">
        <v>76</v>
      </c>
    </row>
    <row r="11012" spans="1:7" x14ac:dyDescent="0.25">
      <c r="A11012">
        <v>16102</v>
      </c>
      <c r="B11012" t="s">
        <v>559</v>
      </c>
      <c r="C11012" t="s">
        <v>1538</v>
      </c>
      <c r="D11012" t="s">
        <v>559</v>
      </c>
      <c r="E11012">
        <v>49800</v>
      </c>
      <c r="F11012">
        <v>-0.14285714285714299</v>
      </c>
      <c r="G11012">
        <v>122</v>
      </c>
    </row>
    <row r="11013" spans="1:7" x14ac:dyDescent="0.25">
      <c r="A11013">
        <v>61610</v>
      </c>
      <c r="B11013" t="s">
        <v>5724</v>
      </c>
      <c r="C11013" t="s">
        <v>5519</v>
      </c>
      <c r="D11013" t="s">
        <v>5722</v>
      </c>
      <c r="E11013">
        <v>69700</v>
      </c>
      <c r="F11013">
        <v>0.116987179487179</v>
      </c>
      <c r="G11013">
        <v>85.5</v>
      </c>
    </row>
    <row r="11014" spans="1:7" x14ac:dyDescent="0.25">
      <c r="A11014">
        <v>75124</v>
      </c>
      <c r="B11014" t="s">
        <v>8622</v>
      </c>
      <c r="C11014" t="s">
        <v>6396</v>
      </c>
      <c r="D11014" t="s">
        <v>1238</v>
      </c>
      <c r="E11014">
        <v>161900</v>
      </c>
      <c r="F11014">
        <v>0.11348005502063301</v>
      </c>
      <c r="G11014">
        <v>0</v>
      </c>
    </row>
    <row r="11015" spans="1:7" x14ac:dyDescent="0.25">
      <c r="A11015">
        <v>81137</v>
      </c>
      <c r="B11015" t="s">
        <v>8621</v>
      </c>
      <c r="C11015" t="s">
        <v>6509</v>
      </c>
      <c r="D11015" t="s">
        <v>6585</v>
      </c>
      <c r="E11015">
        <v>270400</v>
      </c>
      <c r="F11015">
        <v>-2.80373831775701E-2</v>
      </c>
      <c r="G11015">
        <v>0</v>
      </c>
    </row>
    <row r="11016" spans="1:7" x14ac:dyDescent="0.25">
      <c r="A11016">
        <v>16662</v>
      </c>
      <c r="B11016" t="s">
        <v>1720</v>
      </c>
      <c r="C11016" t="s">
        <v>1538</v>
      </c>
      <c r="D11016" t="s">
        <v>1712</v>
      </c>
      <c r="E11016">
        <v>159800</v>
      </c>
      <c r="F11016">
        <v>2.6992287917737799E-2</v>
      </c>
      <c r="G11016">
        <v>78</v>
      </c>
    </row>
    <row r="11017" spans="1:7" x14ac:dyDescent="0.25">
      <c r="A11017">
        <v>39071</v>
      </c>
      <c r="B11017" t="s">
        <v>3962</v>
      </c>
      <c r="C11017" t="s">
        <v>3932</v>
      </c>
      <c r="D11017" t="s">
        <v>557</v>
      </c>
      <c r="E11017">
        <v>170200</v>
      </c>
      <c r="F11017">
        <v>7.2463768115942004E-2</v>
      </c>
      <c r="G11017">
        <v>82</v>
      </c>
    </row>
    <row r="11018" spans="1:7" x14ac:dyDescent="0.25">
      <c r="A11018">
        <v>13159</v>
      </c>
      <c r="B11018" t="s">
        <v>8623</v>
      </c>
      <c r="C11018" t="s">
        <v>1075</v>
      </c>
      <c r="D11018" t="s">
        <v>1396</v>
      </c>
      <c r="E11018">
        <v>170700</v>
      </c>
      <c r="F11018">
        <v>1.185536455246E-2</v>
      </c>
      <c r="G11018">
        <v>0</v>
      </c>
    </row>
    <row r="11019" spans="1:7" x14ac:dyDescent="0.25">
      <c r="A11019">
        <v>38040</v>
      </c>
      <c r="B11019" t="s">
        <v>3860</v>
      </c>
      <c r="C11019" t="s">
        <v>3692</v>
      </c>
      <c r="E11019">
        <v>69600</v>
      </c>
      <c r="F11019">
        <v>9.6062992125984306E-2</v>
      </c>
      <c r="G11019">
        <v>115.5</v>
      </c>
    </row>
    <row r="11020" spans="1:7" x14ac:dyDescent="0.25">
      <c r="A11020">
        <v>93265</v>
      </c>
      <c r="B11020" t="s">
        <v>3595</v>
      </c>
      <c r="C11020" t="s">
        <v>99</v>
      </c>
      <c r="D11020" t="s">
        <v>8304</v>
      </c>
      <c r="E11020">
        <v>297300</v>
      </c>
      <c r="F11020">
        <v>-5.0200803212851397E-3</v>
      </c>
      <c r="G11020">
        <v>65.5</v>
      </c>
    </row>
    <row r="11021" spans="1:7" x14ac:dyDescent="0.25">
      <c r="A11021">
        <v>69130</v>
      </c>
      <c r="B11021" t="s">
        <v>9416</v>
      </c>
      <c r="C11021" t="s">
        <v>6064</v>
      </c>
      <c r="D11021" t="s">
        <v>351</v>
      </c>
      <c r="E11021">
        <v>93600</v>
      </c>
      <c r="F11021">
        <v>7.5349838536060299E-3</v>
      </c>
      <c r="G11021">
        <v>0</v>
      </c>
    </row>
    <row r="11022" spans="1:7" x14ac:dyDescent="0.25">
      <c r="A11022">
        <v>31811</v>
      </c>
      <c r="B11022" t="s">
        <v>289</v>
      </c>
      <c r="C11022" t="s">
        <v>2990</v>
      </c>
      <c r="D11022" t="s">
        <v>2838</v>
      </c>
      <c r="E11022">
        <v>234500</v>
      </c>
      <c r="F11022">
        <v>0.18195564516129001</v>
      </c>
      <c r="G11022">
        <v>92</v>
      </c>
    </row>
    <row r="11023" spans="1:7" x14ac:dyDescent="0.25">
      <c r="A11023">
        <v>95623</v>
      </c>
      <c r="B11023" t="s">
        <v>6011</v>
      </c>
      <c r="C11023" t="s">
        <v>99</v>
      </c>
      <c r="D11023" t="s">
        <v>8273</v>
      </c>
      <c r="E11023">
        <v>440600</v>
      </c>
      <c r="F11023">
        <v>-2.50055321973888E-2</v>
      </c>
      <c r="G11023">
        <v>77</v>
      </c>
    </row>
    <row r="11024" spans="1:7" x14ac:dyDescent="0.25">
      <c r="A11024">
        <v>3223</v>
      </c>
      <c r="B11024" t="s">
        <v>472</v>
      </c>
      <c r="C11024" t="s">
        <v>444</v>
      </c>
      <c r="D11024" t="s">
        <v>8477</v>
      </c>
      <c r="E11024">
        <v>192400</v>
      </c>
      <c r="F11024">
        <v>4.6789989118607198E-2</v>
      </c>
      <c r="G11024">
        <v>100.5</v>
      </c>
    </row>
    <row r="11025" spans="1:7" x14ac:dyDescent="0.25">
      <c r="A11025">
        <v>52730</v>
      </c>
      <c r="B11025" t="s">
        <v>5040</v>
      </c>
      <c r="C11025" t="s">
        <v>4942</v>
      </c>
      <c r="D11025" t="s">
        <v>200</v>
      </c>
      <c r="E11025">
        <v>137300</v>
      </c>
      <c r="F11025">
        <v>8.6234177215189903E-2</v>
      </c>
      <c r="G11025">
        <v>108</v>
      </c>
    </row>
    <row r="11026" spans="1:7" x14ac:dyDescent="0.25">
      <c r="A11026">
        <v>98010</v>
      </c>
      <c r="B11026" t="s">
        <v>7523</v>
      </c>
      <c r="C11026" t="s">
        <v>7521</v>
      </c>
      <c r="D11026" t="s">
        <v>8268</v>
      </c>
      <c r="E11026">
        <v>448100</v>
      </c>
      <c r="F11026">
        <v>1.10559566787004E-2</v>
      </c>
      <c r="G11026">
        <v>49</v>
      </c>
    </row>
    <row r="11027" spans="1:7" x14ac:dyDescent="0.25">
      <c r="A11027">
        <v>2779</v>
      </c>
      <c r="B11027" t="s">
        <v>406</v>
      </c>
      <c r="C11027" t="s">
        <v>106</v>
      </c>
      <c r="D11027" t="s">
        <v>8324</v>
      </c>
      <c r="E11027">
        <v>380000</v>
      </c>
      <c r="F11027">
        <v>2.9252437703141902E-2</v>
      </c>
      <c r="G11027">
        <v>74</v>
      </c>
    </row>
    <row r="11028" spans="1:7" x14ac:dyDescent="0.25">
      <c r="A11028">
        <v>37403</v>
      </c>
      <c r="B11028" t="s">
        <v>3763</v>
      </c>
      <c r="C11028" t="s">
        <v>3692</v>
      </c>
      <c r="D11028" t="s">
        <v>3763</v>
      </c>
      <c r="E11028">
        <v>251300</v>
      </c>
      <c r="F11028">
        <v>3.7144036318613301E-2</v>
      </c>
      <c r="G11028">
        <v>56</v>
      </c>
    </row>
    <row r="11029" spans="1:7" x14ac:dyDescent="0.25">
      <c r="A11029">
        <v>18011</v>
      </c>
      <c r="B11029" t="s">
        <v>1856</v>
      </c>
      <c r="C11029" t="s">
        <v>1538</v>
      </c>
      <c r="D11029" t="s">
        <v>8350</v>
      </c>
      <c r="E11029">
        <v>217000</v>
      </c>
      <c r="F11029">
        <v>3.5799522673030999E-2</v>
      </c>
      <c r="G11029">
        <v>70</v>
      </c>
    </row>
    <row r="11030" spans="1:7" x14ac:dyDescent="0.25">
      <c r="A11030">
        <v>13068</v>
      </c>
      <c r="B11030" t="s">
        <v>1370</v>
      </c>
      <c r="C11030" t="s">
        <v>1075</v>
      </c>
      <c r="D11030" t="s">
        <v>1530</v>
      </c>
      <c r="E11030">
        <v>174800</v>
      </c>
      <c r="F11030">
        <v>-1.4656144306651599E-2</v>
      </c>
      <c r="G11030">
        <v>0</v>
      </c>
    </row>
    <row r="11031" spans="1:7" x14ac:dyDescent="0.25">
      <c r="A11031">
        <v>3257</v>
      </c>
      <c r="B11031" t="s">
        <v>487</v>
      </c>
      <c r="C11031" t="s">
        <v>444</v>
      </c>
      <c r="D11031" t="s">
        <v>230</v>
      </c>
      <c r="E11031">
        <v>360900</v>
      </c>
      <c r="F11031">
        <v>-2.0358306188925101E-2</v>
      </c>
      <c r="G11031">
        <v>74</v>
      </c>
    </row>
    <row r="11032" spans="1:7" x14ac:dyDescent="0.25">
      <c r="A11032">
        <v>49269</v>
      </c>
      <c r="B11032" t="s">
        <v>1491</v>
      </c>
      <c r="C11032" t="s">
        <v>4633</v>
      </c>
      <c r="D11032" t="s">
        <v>557</v>
      </c>
      <c r="E11032">
        <v>155800</v>
      </c>
      <c r="F11032">
        <v>3.0423280423280401E-2</v>
      </c>
      <c r="G11032">
        <v>64</v>
      </c>
    </row>
    <row r="11033" spans="1:7" x14ac:dyDescent="0.25">
      <c r="A11033">
        <v>49451</v>
      </c>
      <c r="B11033" t="s">
        <v>4247</v>
      </c>
      <c r="C11033" t="s">
        <v>4633</v>
      </c>
      <c r="D11033" t="s">
        <v>4865</v>
      </c>
      <c r="E11033">
        <v>152800</v>
      </c>
      <c r="F11033">
        <v>0.119413919413919</v>
      </c>
      <c r="G11033">
        <v>71</v>
      </c>
    </row>
    <row r="11034" spans="1:7" x14ac:dyDescent="0.25">
      <c r="A11034">
        <v>80102</v>
      </c>
      <c r="B11034" t="s">
        <v>2584</v>
      </c>
      <c r="C11034" t="s">
        <v>6509</v>
      </c>
      <c r="D11034" t="s">
        <v>8274</v>
      </c>
      <c r="E11034">
        <v>432300</v>
      </c>
      <c r="F11034">
        <v>2.5866160417655399E-2</v>
      </c>
      <c r="G11034">
        <v>54</v>
      </c>
    </row>
    <row r="11035" spans="1:7" x14ac:dyDescent="0.25">
      <c r="A11035">
        <v>15342</v>
      </c>
      <c r="B11035" t="s">
        <v>1602</v>
      </c>
      <c r="C11035" t="s">
        <v>1538</v>
      </c>
      <c r="D11035" t="s">
        <v>1587</v>
      </c>
      <c r="E11035">
        <v>162700</v>
      </c>
      <c r="F11035">
        <v>8.6794792312461302E-3</v>
      </c>
      <c r="G11035">
        <v>94</v>
      </c>
    </row>
    <row r="11036" spans="1:7" x14ac:dyDescent="0.25">
      <c r="A11036">
        <v>8735</v>
      </c>
      <c r="B11036" t="s">
        <v>1036</v>
      </c>
      <c r="C11036" t="s">
        <v>733</v>
      </c>
      <c r="D11036" t="s">
        <v>8250</v>
      </c>
      <c r="E11036">
        <v>604800</v>
      </c>
      <c r="F11036">
        <v>5.14603616133519E-2</v>
      </c>
      <c r="G11036">
        <v>148</v>
      </c>
    </row>
    <row r="11037" spans="1:7" x14ac:dyDescent="0.25">
      <c r="A11037">
        <v>35147</v>
      </c>
      <c r="B11037" t="s">
        <v>321</v>
      </c>
      <c r="C11037" t="s">
        <v>3568</v>
      </c>
      <c r="D11037" t="s">
        <v>8299</v>
      </c>
      <c r="E11037">
        <v>203000</v>
      </c>
      <c r="F11037">
        <v>3.8363171355498701E-2</v>
      </c>
      <c r="G11037">
        <v>78</v>
      </c>
    </row>
    <row r="11038" spans="1:7" x14ac:dyDescent="0.25">
      <c r="A11038">
        <v>34201</v>
      </c>
      <c r="B11038" t="s">
        <v>3511</v>
      </c>
      <c r="C11038" t="s">
        <v>3212</v>
      </c>
      <c r="D11038" t="s">
        <v>8311</v>
      </c>
      <c r="E11038">
        <v>417400</v>
      </c>
      <c r="F11038">
        <v>1.6066212268743899E-2</v>
      </c>
      <c r="G11038">
        <v>103</v>
      </c>
    </row>
    <row r="11039" spans="1:7" x14ac:dyDescent="0.25">
      <c r="A11039">
        <v>73128</v>
      </c>
      <c r="B11039" t="s">
        <v>6295</v>
      </c>
      <c r="C11039" t="s">
        <v>6269</v>
      </c>
      <c r="D11039" t="s">
        <v>6295</v>
      </c>
      <c r="E11039">
        <v>169800</v>
      </c>
      <c r="F11039">
        <v>8.9126559714794995E-3</v>
      </c>
      <c r="G11039">
        <v>70</v>
      </c>
    </row>
    <row r="11040" spans="1:7" x14ac:dyDescent="0.25">
      <c r="A11040">
        <v>1756</v>
      </c>
      <c r="B11040" t="s">
        <v>237</v>
      </c>
      <c r="C11040" t="s">
        <v>106</v>
      </c>
      <c r="D11040" t="s">
        <v>222</v>
      </c>
      <c r="E11040">
        <v>429000</v>
      </c>
      <c r="F11040">
        <v>-1.3966480446927401E-3</v>
      </c>
      <c r="G11040">
        <v>0</v>
      </c>
    </row>
    <row r="11041" spans="1:7" x14ac:dyDescent="0.25">
      <c r="A11041">
        <v>51108</v>
      </c>
      <c r="B11041" t="s">
        <v>4996</v>
      </c>
      <c r="C11041" t="s">
        <v>4942</v>
      </c>
      <c r="D11041" t="s">
        <v>4996</v>
      </c>
      <c r="E11041">
        <v>140400</v>
      </c>
      <c r="F11041">
        <v>-2.13219616204691E-3</v>
      </c>
      <c r="G11041">
        <v>56.5</v>
      </c>
    </row>
    <row r="11042" spans="1:7" x14ac:dyDescent="0.25">
      <c r="A11042">
        <v>36352</v>
      </c>
      <c r="B11042" t="s">
        <v>354</v>
      </c>
      <c r="C11042" t="s">
        <v>3568</v>
      </c>
      <c r="D11042" t="s">
        <v>3650</v>
      </c>
      <c r="E11042">
        <v>143000</v>
      </c>
      <c r="F11042">
        <v>-2.38907849829352E-2</v>
      </c>
      <c r="G11042">
        <v>120</v>
      </c>
    </row>
    <row r="11043" spans="1:7" x14ac:dyDescent="0.25">
      <c r="A11043">
        <v>17307</v>
      </c>
      <c r="B11043" t="s">
        <v>1778</v>
      </c>
      <c r="C11043" t="s">
        <v>1538</v>
      </c>
      <c r="D11043" t="s">
        <v>8418</v>
      </c>
      <c r="E11043">
        <v>189400</v>
      </c>
      <c r="F11043">
        <v>5.2826201796090896E-4</v>
      </c>
      <c r="G11043">
        <v>84.5</v>
      </c>
    </row>
    <row r="11044" spans="1:7" x14ac:dyDescent="0.25">
      <c r="A11044">
        <v>29935</v>
      </c>
      <c r="B11044" t="s">
        <v>2987</v>
      </c>
      <c r="C11044" t="s">
        <v>2868</v>
      </c>
      <c r="D11044" t="s">
        <v>8338</v>
      </c>
      <c r="E11044">
        <v>181700</v>
      </c>
      <c r="F11044">
        <v>3.5327635327635297E-2</v>
      </c>
      <c r="G11044">
        <v>113</v>
      </c>
    </row>
    <row r="11045" spans="1:7" x14ac:dyDescent="0.25">
      <c r="A11045">
        <v>60408</v>
      </c>
      <c r="B11045" t="s">
        <v>5601</v>
      </c>
      <c r="C11045" t="s">
        <v>5519</v>
      </c>
      <c r="D11045" t="s">
        <v>8251</v>
      </c>
      <c r="E11045">
        <v>169700</v>
      </c>
      <c r="F11045">
        <v>0.107702349869452</v>
      </c>
      <c r="G11045">
        <v>82</v>
      </c>
    </row>
    <row r="11046" spans="1:7" x14ac:dyDescent="0.25">
      <c r="A11046">
        <v>16833</v>
      </c>
      <c r="B11046" t="s">
        <v>1735</v>
      </c>
      <c r="C11046" t="s">
        <v>1538</v>
      </c>
      <c r="D11046" t="s">
        <v>8442</v>
      </c>
      <c r="E11046">
        <v>73900</v>
      </c>
      <c r="F11046">
        <v>2.3545706371191098E-2</v>
      </c>
      <c r="G11046">
        <v>107.5</v>
      </c>
    </row>
    <row r="11047" spans="1:7" x14ac:dyDescent="0.25">
      <c r="A11047">
        <v>33158</v>
      </c>
      <c r="B11047" t="s">
        <v>3376</v>
      </c>
      <c r="C11047" t="s">
        <v>3212</v>
      </c>
      <c r="D11047" t="s">
        <v>8265</v>
      </c>
      <c r="E11047">
        <v>644300</v>
      </c>
      <c r="F11047">
        <v>-3.7064713794649498E-2</v>
      </c>
      <c r="G11047">
        <v>101</v>
      </c>
    </row>
    <row r="11048" spans="1:7" x14ac:dyDescent="0.25">
      <c r="A11048">
        <v>47610</v>
      </c>
      <c r="B11048" t="s">
        <v>4601</v>
      </c>
      <c r="C11048" t="s">
        <v>4413</v>
      </c>
      <c r="D11048" t="s">
        <v>4613</v>
      </c>
      <c r="E11048">
        <v>126200</v>
      </c>
      <c r="F11048">
        <v>0.11681415929203499</v>
      </c>
      <c r="G11048">
        <v>56</v>
      </c>
    </row>
    <row r="11049" spans="1:7" x14ac:dyDescent="0.25">
      <c r="A11049">
        <v>37616</v>
      </c>
      <c r="B11049" t="s">
        <v>3787</v>
      </c>
      <c r="C11049" t="s">
        <v>3692</v>
      </c>
      <c r="D11049" t="s">
        <v>3783</v>
      </c>
      <c r="E11049">
        <v>107400</v>
      </c>
      <c r="F11049">
        <v>-2.9810298102981001E-2</v>
      </c>
      <c r="G11049">
        <v>99</v>
      </c>
    </row>
    <row r="11050" spans="1:7" x14ac:dyDescent="0.25">
      <c r="A11050">
        <v>55373</v>
      </c>
      <c r="B11050" t="s">
        <v>3832</v>
      </c>
      <c r="C11050" t="s">
        <v>5260</v>
      </c>
      <c r="D11050" t="s">
        <v>8314</v>
      </c>
      <c r="E11050">
        <v>256400</v>
      </c>
      <c r="F11050">
        <v>3.8056680161943301E-2</v>
      </c>
      <c r="G11050">
        <v>74</v>
      </c>
    </row>
    <row r="11051" spans="1:7" x14ac:dyDescent="0.25">
      <c r="A11051">
        <v>17322</v>
      </c>
      <c r="B11051" t="s">
        <v>1784</v>
      </c>
      <c r="C11051" t="s">
        <v>1538</v>
      </c>
      <c r="D11051" t="s">
        <v>8310</v>
      </c>
      <c r="E11051">
        <v>198600</v>
      </c>
      <c r="F11051">
        <v>6.4879356568364605E-2</v>
      </c>
      <c r="G11051">
        <v>78</v>
      </c>
    </row>
    <row r="11052" spans="1:7" x14ac:dyDescent="0.25">
      <c r="A11052">
        <v>13407</v>
      </c>
      <c r="B11052" t="s">
        <v>1253</v>
      </c>
      <c r="C11052" t="s">
        <v>1075</v>
      </c>
      <c r="D11052" t="s">
        <v>8366</v>
      </c>
      <c r="E11052">
        <v>100900</v>
      </c>
      <c r="F11052">
        <v>8.6114101184068897E-2</v>
      </c>
      <c r="G11052">
        <v>125.5</v>
      </c>
    </row>
    <row r="11053" spans="1:7" x14ac:dyDescent="0.25">
      <c r="A11053">
        <v>35760</v>
      </c>
      <c r="B11053" t="s">
        <v>5348</v>
      </c>
      <c r="C11053" t="s">
        <v>3568</v>
      </c>
      <c r="D11053" t="s">
        <v>3620</v>
      </c>
      <c r="E11053">
        <v>121500</v>
      </c>
      <c r="F11053">
        <v>6.4855390008764197E-2</v>
      </c>
      <c r="G11053">
        <v>69</v>
      </c>
    </row>
    <row r="11054" spans="1:7" x14ac:dyDescent="0.25">
      <c r="A11054">
        <v>12883</v>
      </c>
      <c r="B11054" t="s">
        <v>8624</v>
      </c>
      <c r="C11054" t="s">
        <v>1075</v>
      </c>
      <c r="E11054">
        <v>130400</v>
      </c>
      <c r="F11054">
        <v>2.67716535433071E-2</v>
      </c>
      <c r="G11054">
        <v>0</v>
      </c>
    </row>
    <row r="11055" spans="1:7" x14ac:dyDescent="0.25">
      <c r="A11055">
        <v>18414</v>
      </c>
      <c r="B11055" t="s">
        <v>151</v>
      </c>
      <c r="C11055" t="s">
        <v>1538</v>
      </c>
      <c r="D11055" t="s">
        <v>8358</v>
      </c>
      <c r="E11055">
        <v>181500</v>
      </c>
      <c r="F11055">
        <v>-8.9312594079277496E-2</v>
      </c>
      <c r="G11055">
        <v>114</v>
      </c>
    </row>
    <row r="11056" spans="1:7" x14ac:dyDescent="0.25">
      <c r="A11056">
        <v>51555</v>
      </c>
      <c r="B11056" t="s">
        <v>9214</v>
      </c>
      <c r="C11056" t="s">
        <v>4942</v>
      </c>
      <c r="D11056" t="s">
        <v>8386</v>
      </c>
      <c r="E11056">
        <v>134500</v>
      </c>
      <c r="F11056">
        <v>8.0321285140562207E-2</v>
      </c>
      <c r="G11056">
        <v>56</v>
      </c>
    </row>
    <row r="11057" spans="1:7" x14ac:dyDescent="0.25">
      <c r="A11057">
        <v>74073</v>
      </c>
      <c r="B11057" t="s">
        <v>6344</v>
      </c>
      <c r="C11057" t="s">
        <v>6269</v>
      </c>
      <c r="D11057" t="s">
        <v>6347</v>
      </c>
      <c r="E11057">
        <v>122500</v>
      </c>
      <c r="F11057">
        <v>8.23045267489712E-3</v>
      </c>
      <c r="G11057">
        <v>76.5</v>
      </c>
    </row>
    <row r="11058" spans="1:7" x14ac:dyDescent="0.25">
      <c r="A11058">
        <v>64633</v>
      </c>
      <c r="B11058" t="s">
        <v>2424</v>
      </c>
      <c r="C11058" t="s">
        <v>5817</v>
      </c>
      <c r="E11058">
        <v>69800</v>
      </c>
      <c r="F11058">
        <v>-3.8567493112947701E-2</v>
      </c>
      <c r="G11058">
        <v>0</v>
      </c>
    </row>
    <row r="11059" spans="1:7" x14ac:dyDescent="0.25">
      <c r="A11059">
        <v>45830</v>
      </c>
      <c r="B11059" t="s">
        <v>4398</v>
      </c>
      <c r="C11059" t="s">
        <v>4080</v>
      </c>
      <c r="E11059">
        <v>146400</v>
      </c>
      <c r="F11059">
        <v>7.0958302852962701E-2</v>
      </c>
      <c r="G11059">
        <v>79</v>
      </c>
    </row>
    <row r="11060" spans="1:7" x14ac:dyDescent="0.25">
      <c r="A11060">
        <v>48658</v>
      </c>
      <c r="B11060" t="s">
        <v>601</v>
      </c>
      <c r="C11060" t="s">
        <v>4633</v>
      </c>
      <c r="E11060">
        <v>64800</v>
      </c>
      <c r="F11060">
        <v>1.72684458398744E-2</v>
      </c>
      <c r="G11060">
        <v>0</v>
      </c>
    </row>
    <row r="11061" spans="1:7" x14ac:dyDescent="0.25">
      <c r="A11061">
        <v>55037</v>
      </c>
      <c r="B11061" t="s">
        <v>4240</v>
      </c>
      <c r="C11061" t="s">
        <v>5260</v>
      </c>
      <c r="E11061">
        <v>164300</v>
      </c>
      <c r="F11061">
        <v>0.104166666666667</v>
      </c>
      <c r="G11061">
        <v>0</v>
      </c>
    </row>
    <row r="11062" spans="1:7" x14ac:dyDescent="0.25">
      <c r="A11062">
        <v>47220</v>
      </c>
      <c r="B11062" t="s">
        <v>4558</v>
      </c>
      <c r="C11062" t="s">
        <v>4413</v>
      </c>
      <c r="D11062" t="s">
        <v>713</v>
      </c>
      <c r="E11062">
        <v>144800</v>
      </c>
      <c r="F11062">
        <v>0.115562403697997</v>
      </c>
      <c r="G11062">
        <v>0</v>
      </c>
    </row>
    <row r="11063" spans="1:7" x14ac:dyDescent="0.25">
      <c r="A11063">
        <v>12123</v>
      </c>
      <c r="B11063" t="s">
        <v>1249</v>
      </c>
      <c r="C11063" t="s">
        <v>1075</v>
      </c>
      <c r="D11063" t="s">
        <v>8320</v>
      </c>
      <c r="E11063">
        <v>185600</v>
      </c>
      <c r="F11063">
        <v>-2.4697845507094099E-2</v>
      </c>
      <c r="G11063">
        <v>0</v>
      </c>
    </row>
    <row r="11064" spans="1:7" x14ac:dyDescent="0.25">
      <c r="A11064">
        <v>97133</v>
      </c>
      <c r="B11064" t="s">
        <v>7446</v>
      </c>
      <c r="C11064" t="s">
        <v>7409</v>
      </c>
      <c r="D11064" t="s">
        <v>8281</v>
      </c>
      <c r="E11064">
        <v>392100</v>
      </c>
      <c r="F11064">
        <v>2.1892103205629398E-2</v>
      </c>
      <c r="G11064">
        <v>57</v>
      </c>
    </row>
    <row r="11065" spans="1:7" x14ac:dyDescent="0.25">
      <c r="A11065">
        <v>8091</v>
      </c>
      <c r="B11065" t="s">
        <v>195</v>
      </c>
      <c r="C11065" t="s">
        <v>733</v>
      </c>
      <c r="D11065" t="s">
        <v>8293</v>
      </c>
      <c r="E11065">
        <v>169900</v>
      </c>
      <c r="F11065">
        <v>-1.7626321974148101E-3</v>
      </c>
      <c r="G11065">
        <v>118</v>
      </c>
    </row>
    <row r="11066" spans="1:7" x14ac:dyDescent="0.25">
      <c r="A11066">
        <v>19025</v>
      </c>
      <c r="B11066" t="s">
        <v>1948</v>
      </c>
      <c r="C11066" t="s">
        <v>1538</v>
      </c>
      <c r="D11066" t="s">
        <v>8293</v>
      </c>
      <c r="E11066">
        <v>433600</v>
      </c>
      <c r="F11066">
        <v>2.7731689973927501E-2</v>
      </c>
      <c r="G11066">
        <v>95</v>
      </c>
    </row>
    <row r="11067" spans="1:7" x14ac:dyDescent="0.25">
      <c r="A11067">
        <v>2538</v>
      </c>
      <c r="B11067" t="s">
        <v>367</v>
      </c>
      <c r="C11067" t="s">
        <v>106</v>
      </c>
      <c r="D11067" t="s">
        <v>8271</v>
      </c>
      <c r="E11067">
        <v>263500</v>
      </c>
      <c r="F11067">
        <v>3.3333333333333298E-2</v>
      </c>
      <c r="G11067">
        <v>77</v>
      </c>
    </row>
    <row r="11068" spans="1:7" x14ac:dyDescent="0.25">
      <c r="A11068">
        <v>17366</v>
      </c>
      <c r="B11068" t="s">
        <v>163</v>
      </c>
      <c r="C11068" t="s">
        <v>1538</v>
      </c>
      <c r="D11068" t="s">
        <v>8310</v>
      </c>
      <c r="E11068">
        <v>175200</v>
      </c>
      <c r="F11068">
        <v>2.4561403508771899E-2</v>
      </c>
      <c r="G11068">
        <v>74</v>
      </c>
    </row>
    <row r="11069" spans="1:7" x14ac:dyDescent="0.25">
      <c r="A11069">
        <v>96741</v>
      </c>
      <c r="B11069" t="s">
        <v>7385</v>
      </c>
      <c r="C11069" t="s">
        <v>7368</v>
      </c>
      <c r="D11069" t="s">
        <v>7388</v>
      </c>
      <c r="E11069">
        <v>626600</v>
      </c>
      <c r="F11069">
        <v>5.6839264631472403E-2</v>
      </c>
      <c r="G11069">
        <v>109.5</v>
      </c>
    </row>
    <row r="11070" spans="1:7" x14ac:dyDescent="0.25">
      <c r="A11070">
        <v>38868</v>
      </c>
      <c r="B11070" t="s">
        <v>3953</v>
      </c>
      <c r="C11070" t="s">
        <v>3932</v>
      </c>
      <c r="D11070" t="s">
        <v>3941</v>
      </c>
      <c r="E11070">
        <v>100500</v>
      </c>
      <c r="F11070">
        <v>-1.3738959764474999E-2</v>
      </c>
      <c r="G11070">
        <v>84</v>
      </c>
    </row>
    <row r="11071" spans="1:7" x14ac:dyDescent="0.25">
      <c r="A11071">
        <v>3860</v>
      </c>
      <c r="B11071" t="s">
        <v>170</v>
      </c>
      <c r="C11071" t="s">
        <v>444</v>
      </c>
      <c r="E11071">
        <v>221900</v>
      </c>
      <c r="F11071">
        <v>1.55606407322654E-2</v>
      </c>
      <c r="G11071">
        <v>84</v>
      </c>
    </row>
    <row r="11072" spans="1:7" x14ac:dyDescent="0.25">
      <c r="A11072">
        <v>47043</v>
      </c>
      <c r="B11072" t="s">
        <v>4546</v>
      </c>
      <c r="C11072" t="s">
        <v>4413</v>
      </c>
      <c r="E11072">
        <v>89400</v>
      </c>
      <c r="F11072">
        <v>5.92417061611374E-2</v>
      </c>
      <c r="G11072">
        <v>0</v>
      </c>
    </row>
    <row r="11073" spans="1:7" x14ac:dyDescent="0.25">
      <c r="A11073">
        <v>45381</v>
      </c>
      <c r="B11073" t="s">
        <v>9215</v>
      </c>
      <c r="C11073" t="s">
        <v>4080</v>
      </c>
      <c r="E11073">
        <v>126800</v>
      </c>
      <c r="F11073">
        <v>5.49084858569052E-2</v>
      </c>
      <c r="G11073">
        <v>67</v>
      </c>
    </row>
    <row r="11074" spans="1:7" x14ac:dyDescent="0.25">
      <c r="A11074">
        <v>31569</v>
      </c>
      <c r="B11074" t="s">
        <v>2297</v>
      </c>
      <c r="C11074" t="s">
        <v>2990</v>
      </c>
      <c r="D11074" t="s">
        <v>8443</v>
      </c>
      <c r="E11074">
        <v>190100</v>
      </c>
      <c r="F11074">
        <v>0.14725407362703699</v>
      </c>
      <c r="G11074">
        <v>93</v>
      </c>
    </row>
    <row r="11075" spans="1:7" x14ac:dyDescent="0.25">
      <c r="A11075">
        <v>74441</v>
      </c>
      <c r="B11075" t="s">
        <v>6364</v>
      </c>
      <c r="C11075" t="s">
        <v>6269</v>
      </c>
      <c r="D11075" t="s">
        <v>6367</v>
      </c>
      <c r="E11075">
        <v>87300</v>
      </c>
      <c r="F11075">
        <v>-4.7982551799345699E-2</v>
      </c>
      <c r="G11075">
        <v>111</v>
      </c>
    </row>
    <row r="11076" spans="1:7" x14ac:dyDescent="0.25">
      <c r="A11076">
        <v>21722</v>
      </c>
      <c r="B11076" t="s">
        <v>2274</v>
      </c>
      <c r="C11076" t="s">
        <v>101</v>
      </c>
      <c r="D11076" t="s">
        <v>8291</v>
      </c>
      <c r="E11076">
        <v>221500</v>
      </c>
      <c r="F11076">
        <v>4.9909255898366598E-3</v>
      </c>
      <c r="G11076">
        <v>93</v>
      </c>
    </row>
    <row r="11077" spans="1:7" x14ac:dyDescent="0.25">
      <c r="A11077">
        <v>49285</v>
      </c>
      <c r="B11077" t="s">
        <v>160</v>
      </c>
      <c r="C11077" t="s">
        <v>4633</v>
      </c>
      <c r="D11077" t="s">
        <v>8309</v>
      </c>
      <c r="E11077">
        <v>170100</v>
      </c>
      <c r="F11077">
        <v>4.7413793103448301E-2</v>
      </c>
      <c r="G11077">
        <v>69</v>
      </c>
    </row>
    <row r="11078" spans="1:7" x14ac:dyDescent="0.25">
      <c r="A11078">
        <v>15909</v>
      </c>
      <c r="B11078" t="s">
        <v>1650</v>
      </c>
      <c r="C11078" t="s">
        <v>1538</v>
      </c>
      <c r="D11078" t="s">
        <v>1259</v>
      </c>
      <c r="E11078">
        <v>76100</v>
      </c>
      <c r="F11078">
        <v>2.6990553306342799E-2</v>
      </c>
      <c r="G11078">
        <v>92</v>
      </c>
    </row>
    <row r="11079" spans="1:7" x14ac:dyDescent="0.25">
      <c r="A11079">
        <v>19066</v>
      </c>
      <c r="B11079" t="s">
        <v>1950</v>
      </c>
      <c r="C11079" t="s">
        <v>1538</v>
      </c>
      <c r="D11079" t="s">
        <v>8293</v>
      </c>
      <c r="E11079">
        <v>664800</v>
      </c>
      <c r="F11079">
        <v>8.03639120545868E-3</v>
      </c>
      <c r="G11079">
        <v>103</v>
      </c>
    </row>
    <row r="11080" spans="1:7" x14ac:dyDescent="0.25">
      <c r="A11080">
        <v>19567</v>
      </c>
      <c r="B11080" t="s">
        <v>2038</v>
      </c>
      <c r="C11080" t="s">
        <v>1538</v>
      </c>
      <c r="D11080" t="s">
        <v>261</v>
      </c>
      <c r="E11080">
        <v>171500</v>
      </c>
      <c r="F11080">
        <v>-1.54994259471871E-2</v>
      </c>
      <c r="G11080">
        <v>78</v>
      </c>
    </row>
    <row r="11081" spans="1:7" x14ac:dyDescent="0.25">
      <c r="A11081">
        <v>65441</v>
      </c>
      <c r="B11081" t="s">
        <v>4471</v>
      </c>
      <c r="C11081" t="s">
        <v>5817</v>
      </c>
      <c r="E11081">
        <v>150700</v>
      </c>
      <c r="F11081">
        <v>9.6000000000000002E-2</v>
      </c>
      <c r="G11081">
        <v>0</v>
      </c>
    </row>
    <row r="11082" spans="1:7" x14ac:dyDescent="0.25">
      <c r="A11082">
        <v>80136</v>
      </c>
      <c r="B11082" t="s">
        <v>1822</v>
      </c>
      <c r="C11082" t="s">
        <v>6509</v>
      </c>
      <c r="D11082" t="s">
        <v>8274</v>
      </c>
      <c r="E11082">
        <v>394100</v>
      </c>
      <c r="F11082">
        <v>2.0720020720020701E-2</v>
      </c>
      <c r="G11082">
        <v>63</v>
      </c>
    </row>
    <row r="11083" spans="1:7" x14ac:dyDescent="0.25">
      <c r="A11083">
        <v>56479</v>
      </c>
      <c r="B11083" t="s">
        <v>5435</v>
      </c>
      <c r="C11083" t="s">
        <v>5260</v>
      </c>
      <c r="E11083">
        <v>109200</v>
      </c>
      <c r="F11083">
        <v>9.4188376753506997E-2</v>
      </c>
      <c r="G11083">
        <v>95</v>
      </c>
    </row>
    <row r="11084" spans="1:7" x14ac:dyDescent="0.25">
      <c r="A11084">
        <v>32352</v>
      </c>
      <c r="B11084" t="s">
        <v>325</v>
      </c>
      <c r="C11084" t="s">
        <v>3212</v>
      </c>
      <c r="D11084" t="s">
        <v>3255</v>
      </c>
      <c r="E11084">
        <v>90200</v>
      </c>
      <c r="F11084">
        <v>0.11771995043370501</v>
      </c>
      <c r="G11084">
        <v>104</v>
      </c>
    </row>
    <row r="11085" spans="1:7" x14ac:dyDescent="0.25">
      <c r="A11085">
        <v>49706</v>
      </c>
      <c r="B11085" t="s">
        <v>4900</v>
      </c>
      <c r="C11085" t="s">
        <v>4633</v>
      </c>
      <c r="E11085">
        <v>121000</v>
      </c>
      <c r="F11085">
        <v>0.23217922606924599</v>
      </c>
      <c r="G11085">
        <v>84.5</v>
      </c>
    </row>
    <row r="11086" spans="1:7" x14ac:dyDescent="0.25">
      <c r="A11086">
        <v>5465</v>
      </c>
      <c r="B11086" t="s">
        <v>651</v>
      </c>
      <c r="C11086" t="s">
        <v>641</v>
      </c>
      <c r="D11086" t="s">
        <v>8398</v>
      </c>
      <c r="E11086">
        <v>348800</v>
      </c>
      <c r="F11086">
        <v>6.4713064713064705E-2</v>
      </c>
      <c r="G11086">
        <v>66</v>
      </c>
    </row>
    <row r="11087" spans="1:7" x14ac:dyDescent="0.25">
      <c r="A11087">
        <v>7757</v>
      </c>
      <c r="B11087" t="s">
        <v>883</v>
      </c>
      <c r="C11087" t="s">
        <v>733</v>
      </c>
      <c r="D11087" t="s">
        <v>8250</v>
      </c>
      <c r="E11087">
        <v>527500</v>
      </c>
      <c r="F11087">
        <v>3.06760453302071E-2</v>
      </c>
      <c r="G11087">
        <v>105</v>
      </c>
    </row>
    <row r="11088" spans="1:7" x14ac:dyDescent="0.25">
      <c r="A11088">
        <v>22947</v>
      </c>
      <c r="B11088" t="s">
        <v>2383</v>
      </c>
      <c r="C11088" t="s">
        <v>2066</v>
      </c>
      <c r="D11088" t="s">
        <v>2373</v>
      </c>
      <c r="E11088">
        <v>517200</v>
      </c>
      <c r="F11088">
        <v>1.69091624066064E-2</v>
      </c>
      <c r="G11088">
        <v>81</v>
      </c>
    </row>
    <row r="11089" spans="1:7" x14ac:dyDescent="0.25">
      <c r="A11089">
        <v>17569</v>
      </c>
      <c r="B11089" t="s">
        <v>1819</v>
      </c>
      <c r="C11089" t="s">
        <v>1538</v>
      </c>
      <c r="D11089" t="s">
        <v>205</v>
      </c>
      <c r="E11089">
        <v>217200</v>
      </c>
      <c r="F11089">
        <v>6.8897637795275593E-2</v>
      </c>
      <c r="G11089">
        <v>69</v>
      </c>
    </row>
    <row r="11090" spans="1:7" x14ac:dyDescent="0.25">
      <c r="A11090">
        <v>50324</v>
      </c>
      <c r="B11090" t="s">
        <v>7718</v>
      </c>
      <c r="C11090" t="s">
        <v>4942</v>
      </c>
      <c r="D11090" t="s">
        <v>8371</v>
      </c>
      <c r="E11090">
        <v>209100</v>
      </c>
      <c r="F11090">
        <v>4.8645937813440301E-2</v>
      </c>
      <c r="G11090">
        <v>68</v>
      </c>
    </row>
    <row r="11091" spans="1:7" x14ac:dyDescent="0.25">
      <c r="A11091">
        <v>89451</v>
      </c>
      <c r="B11091" t="s">
        <v>6863</v>
      </c>
      <c r="C11091" t="s">
        <v>6849</v>
      </c>
      <c r="D11091" t="s">
        <v>6864</v>
      </c>
      <c r="E11091">
        <v>811600</v>
      </c>
      <c r="F11091">
        <v>2.21662468513854E-2</v>
      </c>
      <c r="G11091">
        <v>83.5</v>
      </c>
    </row>
    <row r="11092" spans="1:7" x14ac:dyDescent="0.25">
      <c r="A11092">
        <v>98359</v>
      </c>
      <c r="B11092" t="s">
        <v>7587</v>
      </c>
      <c r="C11092" t="s">
        <v>7521</v>
      </c>
      <c r="D11092" t="s">
        <v>8391</v>
      </c>
      <c r="E11092">
        <v>450700</v>
      </c>
      <c r="F11092">
        <v>2.75877792977656E-2</v>
      </c>
      <c r="G11092">
        <v>54</v>
      </c>
    </row>
    <row r="11093" spans="1:7" x14ac:dyDescent="0.25">
      <c r="A11093">
        <v>37307</v>
      </c>
      <c r="B11093" t="s">
        <v>1836</v>
      </c>
      <c r="C11093" t="s">
        <v>3692</v>
      </c>
      <c r="D11093" t="s">
        <v>2568</v>
      </c>
      <c r="E11093">
        <v>132400</v>
      </c>
      <c r="F11093">
        <v>0.11354079058032</v>
      </c>
      <c r="G11093">
        <v>622.5</v>
      </c>
    </row>
    <row r="11094" spans="1:7" x14ac:dyDescent="0.25">
      <c r="A11094">
        <v>15330</v>
      </c>
      <c r="B11094" t="s">
        <v>497</v>
      </c>
      <c r="C11094" t="s">
        <v>1538</v>
      </c>
      <c r="D11094" t="s">
        <v>1587</v>
      </c>
      <c r="E11094">
        <v>248400</v>
      </c>
      <c r="F11094">
        <v>9.5238095238095205E-2</v>
      </c>
      <c r="G11094">
        <v>94</v>
      </c>
    </row>
    <row r="11095" spans="1:7" x14ac:dyDescent="0.25">
      <c r="A11095">
        <v>37711</v>
      </c>
      <c r="B11095" t="s">
        <v>3804</v>
      </c>
      <c r="C11095" t="s">
        <v>3692</v>
      </c>
      <c r="D11095" t="s">
        <v>8348</v>
      </c>
      <c r="E11095">
        <v>89200</v>
      </c>
      <c r="F11095">
        <v>7.9096045197740092E-3</v>
      </c>
      <c r="G11095">
        <v>100</v>
      </c>
    </row>
    <row r="11096" spans="1:7" x14ac:dyDescent="0.25">
      <c r="A11096">
        <v>55358</v>
      </c>
      <c r="B11096" t="s">
        <v>5326</v>
      </c>
      <c r="C11096" t="s">
        <v>5260</v>
      </c>
      <c r="D11096" t="s">
        <v>8314</v>
      </c>
      <c r="E11096">
        <v>221800</v>
      </c>
      <c r="F11096">
        <v>7.9844206426484904E-2</v>
      </c>
      <c r="G11096">
        <v>74</v>
      </c>
    </row>
    <row r="11097" spans="1:7" x14ac:dyDescent="0.25">
      <c r="A11097">
        <v>47390</v>
      </c>
      <c r="B11097" t="s">
        <v>782</v>
      </c>
      <c r="C11097" t="s">
        <v>4413</v>
      </c>
      <c r="E11097">
        <v>75100</v>
      </c>
      <c r="F11097">
        <v>7.4391988555078697E-2</v>
      </c>
      <c r="G11097">
        <v>72</v>
      </c>
    </row>
    <row r="11098" spans="1:7" x14ac:dyDescent="0.25">
      <c r="A11098">
        <v>83660</v>
      </c>
      <c r="B11098" t="s">
        <v>1491</v>
      </c>
      <c r="C11098" t="s">
        <v>6625</v>
      </c>
      <c r="D11098" t="s">
        <v>8317</v>
      </c>
      <c r="E11098">
        <v>261400</v>
      </c>
      <c r="F11098">
        <v>0.16696428571428601</v>
      </c>
      <c r="G11098">
        <v>48</v>
      </c>
    </row>
    <row r="11099" spans="1:7" x14ac:dyDescent="0.25">
      <c r="A11099">
        <v>31328</v>
      </c>
      <c r="B11099" t="s">
        <v>3175</v>
      </c>
      <c r="C11099" t="s">
        <v>2990</v>
      </c>
      <c r="D11099" t="s">
        <v>3176</v>
      </c>
      <c r="E11099">
        <v>442600</v>
      </c>
      <c r="F11099">
        <v>9.1199270405836804E-3</v>
      </c>
      <c r="G11099">
        <v>83</v>
      </c>
    </row>
    <row r="11100" spans="1:7" x14ac:dyDescent="0.25">
      <c r="A11100">
        <v>74937</v>
      </c>
      <c r="B11100" t="s">
        <v>6390</v>
      </c>
      <c r="C11100" t="s">
        <v>6269</v>
      </c>
      <c r="D11100" t="s">
        <v>6261</v>
      </c>
      <c r="E11100">
        <v>52300</v>
      </c>
      <c r="F11100">
        <v>-5.0816696914700497E-2</v>
      </c>
      <c r="G11100">
        <v>154</v>
      </c>
    </row>
    <row r="11101" spans="1:7" x14ac:dyDescent="0.25">
      <c r="A11101">
        <v>7662</v>
      </c>
      <c r="B11101" t="s">
        <v>855</v>
      </c>
      <c r="C11101" t="s">
        <v>733</v>
      </c>
      <c r="D11101" t="s">
        <v>8250</v>
      </c>
      <c r="E11101">
        <v>381200</v>
      </c>
      <c r="F11101">
        <v>5.2747859707263201E-2</v>
      </c>
      <c r="G11101">
        <v>113</v>
      </c>
    </row>
    <row r="11102" spans="1:7" x14ac:dyDescent="0.25">
      <c r="A11102">
        <v>18507</v>
      </c>
      <c r="B11102" t="s">
        <v>1915</v>
      </c>
      <c r="C11102" t="s">
        <v>1538</v>
      </c>
      <c r="D11102" t="s">
        <v>8358</v>
      </c>
      <c r="E11102">
        <v>128900</v>
      </c>
      <c r="F11102">
        <v>3.0375699440447601E-2</v>
      </c>
      <c r="G11102">
        <v>114</v>
      </c>
    </row>
    <row r="11103" spans="1:7" x14ac:dyDescent="0.25">
      <c r="A11103">
        <v>98349</v>
      </c>
      <c r="B11103" t="s">
        <v>7583</v>
      </c>
      <c r="C11103" t="s">
        <v>7521</v>
      </c>
      <c r="D11103" t="s">
        <v>8268</v>
      </c>
      <c r="E11103">
        <v>327700</v>
      </c>
      <c r="F11103">
        <v>9.3791722296395194E-2</v>
      </c>
      <c r="G11103">
        <v>87.5</v>
      </c>
    </row>
    <row r="11104" spans="1:7" x14ac:dyDescent="0.25">
      <c r="A11104">
        <v>5346</v>
      </c>
      <c r="B11104" t="s">
        <v>9216</v>
      </c>
      <c r="C11104" t="s">
        <v>641</v>
      </c>
      <c r="E11104">
        <v>215000</v>
      </c>
      <c r="F11104">
        <v>3.1669865642994198E-2</v>
      </c>
      <c r="G11104">
        <v>0</v>
      </c>
    </row>
    <row r="11105" spans="1:7" x14ac:dyDescent="0.25">
      <c r="A11105">
        <v>76305</v>
      </c>
      <c r="B11105" t="s">
        <v>6473</v>
      </c>
      <c r="C11105" t="s">
        <v>6396</v>
      </c>
      <c r="D11105" t="s">
        <v>6473</v>
      </c>
      <c r="E11105">
        <v>133100</v>
      </c>
      <c r="F11105">
        <v>-1.0408921933085499E-2</v>
      </c>
      <c r="G11105">
        <v>0</v>
      </c>
    </row>
    <row r="11106" spans="1:7" x14ac:dyDescent="0.25">
      <c r="A11106">
        <v>46164</v>
      </c>
      <c r="B11106" t="s">
        <v>4443</v>
      </c>
      <c r="C11106" t="s">
        <v>4413</v>
      </c>
      <c r="D11106" t="s">
        <v>8292</v>
      </c>
      <c r="E11106">
        <v>207200</v>
      </c>
      <c r="F11106">
        <v>8.3115525352848899E-2</v>
      </c>
      <c r="G11106">
        <v>60</v>
      </c>
    </row>
    <row r="11107" spans="1:7" x14ac:dyDescent="0.25">
      <c r="A11107">
        <v>37692</v>
      </c>
      <c r="B11107" t="s">
        <v>3797</v>
      </c>
      <c r="C11107" t="s">
        <v>3692</v>
      </c>
      <c r="D11107" t="s">
        <v>1432</v>
      </c>
      <c r="E11107">
        <v>148500</v>
      </c>
      <c r="F11107">
        <v>3.4843205574912897E-2</v>
      </c>
      <c r="G11107">
        <v>69</v>
      </c>
    </row>
    <row r="11108" spans="1:7" x14ac:dyDescent="0.25">
      <c r="A11108">
        <v>95626</v>
      </c>
      <c r="B11108" t="s">
        <v>7298</v>
      </c>
      <c r="C11108" t="s">
        <v>99</v>
      </c>
      <c r="D11108" t="s">
        <v>8273</v>
      </c>
      <c r="E11108">
        <v>348200</v>
      </c>
      <c r="F11108">
        <v>4.3452202577165103E-2</v>
      </c>
      <c r="G11108">
        <v>54</v>
      </c>
    </row>
    <row r="11109" spans="1:7" x14ac:dyDescent="0.25">
      <c r="A11109">
        <v>6073</v>
      </c>
      <c r="B11109" t="s">
        <v>682</v>
      </c>
      <c r="C11109" t="s">
        <v>678</v>
      </c>
      <c r="D11109" t="s">
        <v>8276</v>
      </c>
      <c r="E11109">
        <v>395600</v>
      </c>
      <c r="F11109">
        <v>-5.2803620819713301E-3</v>
      </c>
      <c r="G11109">
        <v>89</v>
      </c>
    </row>
    <row r="11110" spans="1:7" x14ac:dyDescent="0.25">
      <c r="A11110">
        <v>70591</v>
      </c>
      <c r="B11110" t="s">
        <v>6145</v>
      </c>
      <c r="C11110" t="s">
        <v>6091</v>
      </c>
      <c r="D11110" t="s">
        <v>6142</v>
      </c>
      <c r="E11110">
        <v>83600</v>
      </c>
      <c r="F11110">
        <v>2.95566502463054E-2</v>
      </c>
      <c r="G11110">
        <v>0</v>
      </c>
    </row>
    <row r="11111" spans="1:7" x14ac:dyDescent="0.25">
      <c r="A11111">
        <v>74029</v>
      </c>
      <c r="B11111" t="s">
        <v>6328</v>
      </c>
      <c r="C11111" t="s">
        <v>6269</v>
      </c>
      <c r="D11111" t="s">
        <v>6318</v>
      </c>
      <c r="E11111">
        <v>68100</v>
      </c>
      <c r="F11111">
        <v>2.0989505247376299E-2</v>
      </c>
      <c r="G11111">
        <v>80</v>
      </c>
    </row>
    <row r="11112" spans="1:7" x14ac:dyDescent="0.25">
      <c r="A11112">
        <v>75182</v>
      </c>
      <c r="B11112" t="s">
        <v>6430</v>
      </c>
      <c r="C11112" t="s">
        <v>6396</v>
      </c>
      <c r="D11112" t="s">
        <v>8262</v>
      </c>
      <c r="E11112">
        <v>414300</v>
      </c>
      <c r="F11112">
        <v>4.3839758125472403E-2</v>
      </c>
      <c r="G11112">
        <v>60</v>
      </c>
    </row>
    <row r="11113" spans="1:7" x14ac:dyDescent="0.25">
      <c r="A11113">
        <v>11940</v>
      </c>
      <c r="B11113" t="s">
        <v>1222</v>
      </c>
      <c r="C11113" t="s">
        <v>1075</v>
      </c>
      <c r="D11113" t="s">
        <v>8250</v>
      </c>
      <c r="E11113">
        <v>417900</v>
      </c>
      <c r="F11113">
        <v>5.2379753210778097E-2</v>
      </c>
      <c r="G11113">
        <v>111</v>
      </c>
    </row>
    <row r="11114" spans="1:7" x14ac:dyDescent="0.25">
      <c r="A11114">
        <v>56484</v>
      </c>
      <c r="B11114" t="s">
        <v>4878</v>
      </c>
      <c r="C11114" t="s">
        <v>5260</v>
      </c>
      <c r="D11114" t="s">
        <v>5416</v>
      </c>
      <c r="E11114">
        <v>189300</v>
      </c>
      <c r="F11114">
        <v>8.6058519793459506E-2</v>
      </c>
      <c r="G11114">
        <v>84</v>
      </c>
    </row>
    <row r="11115" spans="1:7" x14ac:dyDescent="0.25">
      <c r="A11115">
        <v>78384</v>
      </c>
      <c r="B11115" t="s">
        <v>6962</v>
      </c>
      <c r="C11115" t="s">
        <v>6396</v>
      </c>
      <c r="E11115">
        <v>69000</v>
      </c>
      <c r="F11115">
        <v>2.6785714285714302E-2</v>
      </c>
      <c r="G11115">
        <v>0</v>
      </c>
    </row>
    <row r="11116" spans="1:7" x14ac:dyDescent="0.25">
      <c r="A11116">
        <v>96137</v>
      </c>
      <c r="B11116" t="s">
        <v>314</v>
      </c>
      <c r="C11116" t="s">
        <v>99</v>
      </c>
      <c r="E11116">
        <v>315700</v>
      </c>
      <c r="F11116">
        <v>3.9855072463768099E-2</v>
      </c>
      <c r="G11116">
        <v>89</v>
      </c>
    </row>
    <row r="11117" spans="1:7" x14ac:dyDescent="0.25">
      <c r="A11117">
        <v>17053</v>
      </c>
      <c r="B11117" t="s">
        <v>1759</v>
      </c>
      <c r="C11117" t="s">
        <v>1538</v>
      </c>
      <c r="D11117" t="s">
        <v>8364</v>
      </c>
      <c r="E11117">
        <v>172800</v>
      </c>
      <c r="F11117">
        <v>3.2258064516128997E-2</v>
      </c>
      <c r="G11117">
        <v>102</v>
      </c>
    </row>
    <row r="11118" spans="1:7" x14ac:dyDescent="0.25">
      <c r="A11118">
        <v>47243</v>
      </c>
      <c r="B11118" t="s">
        <v>536</v>
      </c>
      <c r="C11118" t="s">
        <v>4413</v>
      </c>
      <c r="D11118" t="s">
        <v>558</v>
      </c>
      <c r="E11118">
        <v>115700</v>
      </c>
      <c r="F11118">
        <v>5.0862851952770197E-2</v>
      </c>
      <c r="G11118">
        <v>0</v>
      </c>
    </row>
    <row r="11119" spans="1:7" x14ac:dyDescent="0.25">
      <c r="A11119">
        <v>13118</v>
      </c>
      <c r="B11119" t="s">
        <v>1385</v>
      </c>
      <c r="C11119" t="s">
        <v>1075</v>
      </c>
      <c r="D11119" t="s">
        <v>194</v>
      </c>
      <c r="E11119">
        <v>141300</v>
      </c>
      <c r="F11119">
        <v>5.4477611940298501E-2</v>
      </c>
      <c r="G11119">
        <v>106</v>
      </c>
    </row>
    <row r="11120" spans="1:7" x14ac:dyDescent="0.25">
      <c r="A11120">
        <v>13166</v>
      </c>
      <c r="B11120" t="s">
        <v>1394</v>
      </c>
      <c r="C11120" t="s">
        <v>1075</v>
      </c>
      <c r="D11120" t="s">
        <v>194</v>
      </c>
      <c r="E11120">
        <v>140400</v>
      </c>
      <c r="F11120">
        <v>6.3636363636363602E-2</v>
      </c>
      <c r="G11120">
        <v>106</v>
      </c>
    </row>
    <row r="11121" spans="1:7" x14ac:dyDescent="0.25">
      <c r="A11121">
        <v>16314</v>
      </c>
      <c r="B11121" t="s">
        <v>822</v>
      </c>
      <c r="C11121" t="s">
        <v>1538</v>
      </c>
      <c r="D11121" t="s">
        <v>1698</v>
      </c>
      <c r="E11121">
        <v>105100</v>
      </c>
      <c r="F11121">
        <v>8.12757201646091E-2</v>
      </c>
      <c r="G11121">
        <v>102</v>
      </c>
    </row>
    <row r="11122" spans="1:7" x14ac:dyDescent="0.25">
      <c r="A11122">
        <v>31804</v>
      </c>
      <c r="B11122" t="s">
        <v>3205</v>
      </c>
      <c r="C11122" t="s">
        <v>2990</v>
      </c>
      <c r="D11122" t="s">
        <v>2838</v>
      </c>
      <c r="E11122">
        <v>234600</v>
      </c>
      <c r="F11122">
        <v>0.178894472361809</v>
      </c>
      <c r="G11122">
        <v>92</v>
      </c>
    </row>
    <row r="11123" spans="1:7" x14ac:dyDescent="0.25">
      <c r="A11123">
        <v>53508</v>
      </c>
      <c r="B11123" t="s">
        <v>787</v>
      </c>
      <c r="C11123" t="s">
        <v>5049</v>
      </c>
      <c r="D11123" t="s">
        <v>558</v>
      </c>
      <c r="E11123">
        <v>240000</v>
      </c>
      <c r="F11123">
        <v>5.3555750658472297E-2</v>
      </c>
      <c r="G11123">
        <v>66</v>
      </c>
    </row>
    <row r="11124" spans="1:7" x14ac:dyDescent="0.25">
      <c r="A11124">
        <v>3784</v>
      </c>
      <c r="B11124" t="s">
        <v>537</v>
      </c>
      <c r="C11124" t="s">
        <v>444</v>
      </c>
      <c r="D11124" t="s">
        <v>8477</v>
      </c>
      <c r="E11124">
        <v>251300</v>
      </c>
      <c r="F11124">
        <v>4.1010770505385201E-2</v>
      </c>
      <c r="G11124">
        <v>73</v>
      </c>
    </row>
    <row r="11125" spans="1:7" x14ac:dyDescent="0.25">
      <c r="A11125">
        <v>38468</v>
      </c>
      <c r="B11125" t="s">
        <v>3909</v>
      </c>
      <c r="C11125" t="s">
        <v>3692</v>
      </c>
      <c r="D11125" t="s">
        <v>3908</v>
      </c>
      <c r="E11125">
        <v>115500</v>
      </c>
      <c r="F11125">
        <v>6.0606060606060601E-2</v>
      </c>
      <c r="G11125">
        <v>88</v>
      </c>
    </row>
    <row r="11126" spans="1:7" x14ac:dyDescent="0.25">
      <c r="A11126">
        <v>89705</v>
      </c>
      <c r="B11126" t="s">
        <v>6865</v>
      </c>
      <c r="C11126" t="s">
        <v>6849</v>
      </c>
      <c r="D11126" t="s">
        <v>6865</v>
      </c>
      <c r="E11126">
        <v>340500</v>
      </c>
      <c r="F11126">
        <v>5.74534161490683E-2</v>
      </c>
      <c r="G11126">
        <v>57.5</v>
      </c>
    </row>
    <row r="11127" spans="1:7" x14ac:dyDescent="0.25">
      <c r="A11127">
        <v>7072</v>
      </c>
      <c r="B11127" t="s">
        <v>773</v>
      </c>
      <c r="C11127" t="s">
        <v>733</v>
      </c>
      <c r="D11127" t="s">
        <v>8250</v>
      </c>
      <c r="E11127">
        <v>421300</v>
      </c>
      <c r="F11127">
        <v>7.5293517100561494E-2</v>
      </c>
      <c r="G11127">
        <v>113</v>
      </c>
    </row>
    <row r="11128" spans="1:7" x14ac:dyDescent="0.25">
      <c r="A11128">
        <v>29692</v>
      </c>
      <c r="B11128" t="s">
        <v>2971</v>
      </c>
      <c r="C11128" t="s">
        <v>2868</v>
      </c>
      <c r="D11128" t="s">
        <v>8303</v>
      </c>
      <c r="E11128">
        <v>74700</v>
      </c>
      <c r="F11128">
        <v>0.14395099540581899</v>
      </c>
      <c r="G11128">
        <v>77</v>
      </c>
    </row>
    <row r="11129" spans="1:7" x14ac:dyDescent="0.25">
      <c r="A11129">
        <v>39740</v>
      </c>
      <c r="B11129" t="s">
        <v>1480</v>
      </c>
      <c r="C11129" t="s">
        <v>3932</v>
      </c>
      <c r="D11129" t="s">
        <v>2838</v>
      </c>
      <c r="E11129">
        <v>159600</v>
      </c>
      <c r="F11129">
        <v>-2.5641025641025599E-2</v>
      </c>
      <c r="G11129">
        <v>87</v>
      </c>
    </row>
    <row r="11130" spans="1:7" x14ac:dyDescent="0.25">
      <c r="A11130">
        <v>45318</v>
      </c>
      <c r="B11130" t="s">
        <v>2993</v>
      </c>
      <c r="C11130" t="s">
        <v>4080</v>
      </c>
      <c r="D11130" t="s">
        <v>2183</v>
      </c>
      <c r="E11130">
        <v>123200</v>
      </c>
      <c r="F11130">
        <v>1.9867549668874201E-2</v>
      </c>
      <c r="G11130">
        <v>64</v>
      </c>
    </row>
    <row r="11131" spans="1:7" x14ac:dyDescent="0.25">
      <c r="A11131">
        <v>54110</v>
      </c>
      <c r="B11131" t="s">
        <v>5165</v>
      </c>
      <c r="C11131" t="s">
        <v>5049</v>
      </c>
      <c r="D11131" t="s">
        <v>5245</v>
      </c>
      <c r="E11131">
        <v>145200</v>
      </c>
      <c r="F11131">
        <v>2.32558139534884E-2</v>
      </c>
      <c r="G11131">
        <v>52</v>
      </c>
    </row>
    <row r="11132" spans="1:7" x14ac:dyDescent="0.25">
      <c r="A11132">
        <v>55071</v>
      </c>
      <c r="B11132" t="s">
        <v>5286</v>
      </c>
      <c r="C11132" t="s">
        <v>5260</v>
      </c>
      <c r="D11132" t="s">
        <v>8314</v>
      </c>
      <c r="E11132">
        <v>222600</v>
      </c>
      <c r="F11132">
        <v>6.7625899280575497E-2</v>
      </c>
      <c r="G11132">
        <v>70</v>
      </c>
    </row>
    <row r="11133" spans="1:7" x14ac:dyDescent="0.25">
      <c r="A11133">
        <v>28746</v>
      </c>
      <c r="B11133" t="s">
        <v>2848</v>
      </c>
      <c r="C11133" t="s">
        <v>2564</v>
      </c>
      <c r="D11133" t="s">
        <v>2695</v>
      </c>
      <c r="E11133">
        <v>283100</v>
      </c>
      <c r="F11133">
        <v>9.6291012838801704E-3</v>
      </c>
      <c r="G11133">
        <v>139</v>
      </c>
    </row>
    <row r="11134" spans="1:7" x14ac:dyDescent="0.25">
      <c r="A11134">
        <v>67550</v>
      </c>
      <c r="B11134" t="s">
        <v>6053</v>
      </c>
      <c r="C11134" t="s">
        <v>5958</v>
      </c>
      <c r="E11134">
        <v>57400</v>
      </c>
      <c r="F11134">
        <v>-8.1600000000000006E-2</v>
      </c>
      <c r="G11134">
        <v>0</v>
      </c>
    </row>
    <row r="11135" spans="1:7" x14ac:dyDescent="0.25">
      <c r="A11135">
        <v>14551</v>
      </c>
      <c r="B11135" t="s">
        <v>1507</v>
      </c>
      <c r="C11135" t="s">
        <v>1075</v>
      </c>
      <c r="D11135" t="s">
        <v>403</v>
      </c>
      <c r="E11135">
        <v>97300</v>
      </c>
      <c r="F11135">
        <v>9.5720720720720701E-2</v>
      </c>
      <c r="G11135">
        <v>82</v>
      </c>
    </row>
    <row r="11136" spans="1:7" x14ac:dyDescent="0.25">
      <c r="A11136">
        <v>35739</v>
      </c>
      <c r="B11136" t="s">
        <v>1949</v>
      </c>
      <c r="C11136" t="s">
        <v>3568</v>
      </c>
      <c r="D11136" t="s">
        <v>3620</v>
      </c>
      <c r="E11136">
        <v>136400</v>
      </c>
      <c r="F11136">
        <v>0.1</v>
      </c>
      <c r="G11136">
        <v>77</v>
      </c>
    </row>
    <row r="11137" spans="1:7" x14ac:dyDescent="0.25">
      <c r="A11137">
        <v>10507</v>
      </c>
      <c r="B11137" t="s">
        <v>227</v>
      </c>
      <c r="C11137" t="s">
        <v>1075</v>
      </c>
      <c r="D11137" t="s">
        <v>8250</v>
      </c>
      <c r="E11137">
        <v>557500</v>
      </c>
      <c r="F11137">
        <v>1.43740902474527E-2</v>
      </c>
      <c r="G11137">
        <v>120</v>
      </c>
    </row>
    <row r="11138" spans="1:7" x14ac:dyDescent="0.25">
      <c r="A11138">
        <v>24184</v>
      </c>
      <c r="B11138" t="s">
        <v>2471</v>
      </c>
      <c r="C11138" t="s">
        <v>2066</v>
      </c>
      <c r="D11138" t="s">
        <v>2435</v>
      </c>
      <c r="E11138">
        <v>258200</v>
      </c>
      <c r="F11138">
        <v>6.0805258833196402E-2</v>
      </c>
      <c r="G11138">
        <v>103</v>
      </c>
    </row>
    <row r="11139" spans="1:7" x14ac:dyDescent="0.25">
      <c r="A11139">
        <v>3862</v>
      </c>
      <c r="B11139" t="s">
        <v>563</v>
      </c>
      <c r="C11139" t="s">
        <v>444</v>
      </c>
      <c r="D11139" t="s">
        <v>8271</v>
      </c>
      <c r="E11139">
        <v>516700</v>
      </c>
      <c r="F11139">
        <v>7.6234117892105796E-2</v>
      </c>
      <c r="G11139">
        <v>69</v>
      </c>
    </row>
    <row r="11140" spans="1:7" x14ac:dyDescent="0.25">
      <c r="A11140">
        <v>67215</v>
      </c>
      <c r="B11140" t="s">
        <v>6031</v>
      </c>
      <c r="C11140" t="s">
        <v>5958</v>
      </c>
      <c r="D11140" t="s">
        <v>6031</v>
      </c>
      <c r="E11140">
        <v>168500</v>
      </c>
      <c r="F11140">
        <v>5.9082338152105597E-2</v>
      </c>
      <c r="G11140">
        <v>60</v>
      </c>
    </row>
    <row r="11141" spans="1:7" x14ac:dyDescent="0.25">
      <c r="A11141">
        <v>95722</v>
      </c>
      <c r="B11141" t="s">
        <v>7325</v>
      </c>
      <c r="C11141" t="s">
        <v>99</v>
      </c>
      <c r="D11141" t="s">
        <v>8273</v>
      </c>
      <c r="E11141">
        <v>509300</v>
      </c>
      <c r="F11141">
        <v>2.6607538802660799E-2</v>
      </c>
      <c r="G11141">
        <v>63</v>
      </c>
    </row>
    <row r="11142" spans="1:7" x14ac:dyDescent="0.25">
      <c r="A11142">
        <v>43344</v>
      </c>
      <c r="B11142" t="s">
        <v>4118</v>
      </c>
      <c r="C11142" t="s">
        <v>4080</v>
      </c>
      <c r="D11142" t="s">
        <v>2838</v>
      </c>
      <c r="E11142">
        <v>142200</v>
      </c>
      <c r="F11142">
        <v>0.168447000821693</v>
      </c>
      <c r="G11142">
        <v>77</v>
      </c>
    </row>
    <row r="11143" spans="1:7" x14ac:dyDescent="0.25">
      <c r="A11143">
        <v>2556</v>
      </c>
      <c r="B11143" t="s">
        <v>371</v>
      </c>
      <c r="C11143" t="s">
        <v>106</v>
      </c>
      <c r="D11143" t="s">
        <v>8416</v>
      </c>
      <c r="E11143">
        <v>534800</v>
      </c>
      <c r="F11143">
        <v>-2.5154939846882999E-2</v>
      </c>
      <c r="G11143">
        <v>88</v>
      </c>
    </row>
    <row r="11144" spans="1:7" x14ac:dyDescent="0.25">
      <c r="A11144">
        <v>44262</v>
      </c>
      <c r="B11144" t="s">
        <v>4245</v>
      </c>
      <c r="C11144" t="s">
        <v>4080</v>
      </c>
      <c r="D11144" t="s">
        <v>1797</v>
      </c>
      <c r="E11144">
        <v>170400</v>
      </c>
      <c r="F11144">
        <v>4.1564792176039103E-2</v>
      </c>
      <c r="G11144">
        <v>64</v>
      </c>
    </row>
    <row r="11145" spans="1:7" x14ac:dyDescent="0.25">
      <c r="A11145">
        <v>93234</v>
      </c>
      <c r="B11145" t="s">
        <v>3892</v>
      </c>
      <c r="C11145" t="s">
        <v>99</v>
      </c>
      <c r="D11145" t="s">
        <v>4174</v>
      </c>
      <c r="E11145">
        <v>141600</v>
      </c>
      <c r="F11145">
        <v>-2.6804123711340201E-2</v>
      </c>
      <c r="G11145">
        <v>58</v>
      </c>
    </row>
    <row r="11146" spans="1:7" x14ac:dyDescent="0.25">
      <c r="A11146">
        <v>83869</v>
      </c>
      <c r="B11146" t="s">
        <v>5001</v>
      </c>
      <c r="C11146" t="s">
        <v>6625</v>
      </c>
      <c r="D11146" t="s">
        <v>6685</v>
      </c>
      <c r="E11146">
        <v>346500</v>
      </c>
      <c r="F11146">
        <v>0.15192819148936201</v>
      </c>
      <c r="G11146">
        <v>62</v>
      </c>
    </row>
    <row r="11147" spans="1:7" x14ac:dyDescent="0.25">
      <c r="A11147">
        <v>17090</v>
      </c>
      <c r="B11147" t="s">
        <v>1521</v>
      </c>
      <c r="C11147" t="s">
        <v>1538</v>
      </c>
      <c r="D11147" t="s">
        <v>8364</v>
      </c>
      <c r="E11147">
        <v>203500</v>
      </c>
      <c r="F11147">
        <v>5.5497925311203303E-2</v>
      </c>
      <c r="G11147">
        <v>102</v>
      </c>
    </row>
    <row r="11148" spans="1:7" x14ac:dyDescent="0.25">
      <c r="A11148">
        <v>16229</v>
      </c>
      <c r="B11148" t="s">
        <v>1690</v>
      </c>
      <c r="C11148" t="s">
        <v>1538</v>
      </c>
      <c r="D11148" t="s">
        <v>1587</v>
      </c>
      <c r="E11148">
        <v>150600</v>
      </c>
      <c r="F11148">
        <v>3.71900826446281E-2</v>
      </c>
      <c r="G11148">
        <v>106</v>
      </c>
    </row>
    <row r="11149" spans="1:7" x14ac:dyDescent="0.25">
      <c r="A11149">
        <v>34269</v>
      </c>
      <c r="B11149" t="s">
        <v>3514</v>
      </c>
      <c r="C11149" t="s">
        <v>3212</v>
      </c>
      <c r="D11149" t="s">
        <v>3514</v>
      </c>
      <c r="E11149">
        <v>169800</v>
      </c>
      <c r="F11149">
        <v>7.71513353115727E-3</v>
      </c>
      <c r="G11149">
        <v>89.5</v>
      </c>
    </row>
    <row r="11150" spans="1:7" x14ac:dyDescent="0.25">
      <c r="A11150">
        <v>55388</v>
      </c>
      <c r="B11150" t="s">
        <v>355</v>
      </c>
      <c r="C11150" t="s">
        <v>5260</v>
      </c>
      <c r="D11150" t="s">
        <v>8314</v>
      </c>
      <c r="E11150">
        <v>255900</v>
      </c>
      <c r="F11150">
        <v>2.9778672032193199E-2</v>
      </c>
      <c r="G11150">
        <v>71.5</v>
      </c>
    </row>
    <row r="11151" spans="1:7" x14ac:dyDescent="0.25">
      <c r="A11151">
        <v>3307</v>
      </c>
      <c r="B11151" t="s">
        <v>500</v>
      </c>
      <c r="C11151" t="s">
        <v>444</v>
      </c>
      <c r="D11151" t="s">
        <v>230</v>
      </c>
      <c r="E11151">
        <v>265200</v>
      </c>
      <c r="F11151">
        <v>2.5918762088974898E-2</v>
      </c>
      <c r="G11151">
        <v>74</v>
      </c>
    </row>
    <row r="11152" spans="1:7" x14ac:dyDescent="0.25">
      <c r="A11152">
        <v>3461</v>
      </c>
      <c r="B11152" t="s">
        <v>513</v>
      </c>
      <c r="C11152" t="s">
        <v>444</v>
      </c>
      <c r="D11152" t="s">
        <v>501</v>
      </c>
      <c r="E11152">
        <v>241700</v>
      </c>
      <c r="F11152">
        <v>1.9401096583719999E-2</v>
      </c>
      <c r="G11152">
        <v>78</v>
      </c>
    </row>
    <row r="11153" spans="1:7" x14ac:dyDescent="0.25">
      <c r="A11153">
        <v>4083</v>
      </c>
      <c r="B11153" t="s">
        <v>600</v>
      </c>
      <c r="C11153" t="s">
        <v>575</v>
      </c>
      <c r="D11153" t="s">
        <v>8395</v>
      </c>
      <c r="E11153">
        <v>191900</v>
      </c>
      <c r="F11153">
        <v>8.9103291713961405E-2</v>
      </c>
      <c r="G11153">
        <v>74</v>
      </c>
    </row>
    <row r="11154" spans="1:7" x14ac:dyDescent="0.25">
      <c r="A11154">
        <v>92662</v>
      </c>
      <c r="B11154" t="s">
        <v>7029</v>
      </c>
      <c r="C11154" t="s">
        <v>99</v>
      </c>
      <c r="D11154" t="s">
        <v>8256</v>
      </c>
      <c r="E11154">
        <v>2759100</v>
      </c>
      <c r="F11154">
        <v>-1.7309541617694199E-2</v>
      </c>
      <c r="G11154">
        <v>104</v>
      </c>
    </row>
    <row r="11155" spans="1:7" x14ac:dyDescent="0.25">
      <c r="A11155">
        <v>30564</v>
      </c>
      <c r="B11155" t="s">
        <v>3105</v>
      </c>
      <c r="C11155" t="s">
        <v>2990</v>
      </c>
      <c r="D11155" t="s">
        <v>2081</v>
      </c>
      <c r="E11155">
        <v>201900</v>
      </c>
      <c r="F11155">
        <v>7.3365231259968106E-2</v>
      </c>
      <c r="G11155">
        <v>85.5</v>
      </c>
    </row>
    <row r="11156" spans="1:7" x14ac:dyDescent="0.25">
      <c r="A11156">
        <v>52772</v>
      </c>
      <c r="B11156" t="s">
        <v>5919</v>
      </c>
      <c r="C11156" t="s">
        <v>4942</v>
      </c>
      <c r="E11156">
        <v>155700</v>
      </c>
      <c r="F11156">
        <v>4.2168674698795199E-2</v>
      </c>
      <c r="G11156">
        <v>0</v>
      </c>
    </row>
    <row r="11157" spans="1:7" x14ac:dyDescent="0.25">
      <c r="A11157">
        <v>21638</v>
      </c>
      <c r="B11157" t="s">
        <v>2253</v>
      </c>
      <c r="C11157" t="s">
        <v>101</v>
      </c>
      <c r="D11157" t="s">
        <v>8267</v>
      </c>
      <c r="E11157">
        <v>396000</v>
      </c>
      <c r="F11157">
        <v>5.3471667996807699E-2</v>
      </c>
      <c r="G11157">
        <v>113.5</v>
      </c>
    </row>
    <row r="11158" spans="1:7" x14ac:dyDescent="0.25">
      <c r="A11158">
        <v>19362</v>
      </c>
      <c r="B11158" t="s">
        <v>1999</v>
      </c>
      <c r="C11158" t="s">
        <v>1538</v>
      </c>
      <c r="D11158" t="s">
        <v>8293</v>
      </c>
      <c r="E11158">
        <v>251200</v>
      </c>
      <c r="F11158">
        <v>1.1679420056383401E-2</v>
      </c>
      <c r="G11158">
        <v>78</v>
      </c>
    </row>
    <row r="11159" spans="1:7" x14ac:dyDescent="0.25">
      <c r="A11159">
        <v>95236</v>
      </c>
      <c r="B11159" t="s">
        <v>756</v>
      </c>
      <c r="C11159" t="s">
        <v>99</v>
      </c>
      <c r="D11159" t="s">
        <v>8351</v>
      </c>
      <c r="E11159">
        <v>488100</v>
      </c>
      <c r="F11159">
        <v>6.3167065998693095E-2</v>
      </c>
      <c r="G11159">
        <v>58</v>
      </c>
    </row>
    <row r="11160" spans="1:7" x14ac:dyDescent="0.25">
      <c r="A11160">
        <v>95423</v>
      </c>
      <c r="B11160" t="s">
        <v>8625</v>
      </c>
      <c r="C11160" t="s">
        <v>99</v>
      </c>
      <c r="D11160" t="s">
        <v>8484</v>
      </c>
      <c r="E11160">
        <v>183000</v>
      </c>
      <c r="F11160">
        <v>-3.8105606967882401E-3</v>
      </c>
      <c r="G11160">
        <v>0</v>
      </c>
    </row>
    <row r="11161" spans="1:7" x14ac:dyDescent="0.25">
      <c r="A11161">
        <v>21755</v>
      </c>
      <c r="B11161" t="s">
        <v>522</v>
      </c>
      <c r="C11161" t="s">
        <v>101</v>
      </c>
      <c r="D11161" t="s">
        <v>8259</v>
      </c>
      <c r="E11161">
        <v>361400</v>
      </c>
      <c r="F11161">
        <v>-4.9559471365638796E-3</v>
      </c>
      <c r="G11161">
        <v>83</v>
      </c>
    </row>
    <row r="11162" spans="1:7" x14ac:dyDescent="0.25">
      <c r="A11162">
        <v>49265</v>
      </c>
      <c r="B11162" t="s">
        <v>4821</v>
      </c>
      <c r="C11162" t="s">
        <v>4633</v>
      </c>
      <c r="D11162" t="s">
        <v>4806</v>
      </c>
      <c r="E11162">
        <v>175000</v>
      </c>
      <c r="F11162">
        <v>8.0246913580246895E-2</v>
      </c>
      <c r="G11162">
        <v>77</v>
      </c>
    </row>
    <row r="11163" spans="1:7" x14ac:dyDescent="0.25">
      <c r="A11163">
        <v>85933</v>
      </c>
      <c r="B11163" t="s">
        <v>8626</v>
      </c>
      <c r="C11163" t="s">
        <v>6743</v>
      </c>
      <c r="D11163" t="s">
        <v>6797</v>
      </c>
      <c r="E11163">
        <v>211400</v>
      </c>
      <c r="F11163">
        <v>0.138395261173936</v>
      </c>
      <c r="G11163">
        <v>0</v>
      </c>
    </row>
    <row r="11164" spans="1:7" x14ac:dyDescent="0.25">
      <c r="A11164">
        <v>19543</v>
      </c>
      <c r="B11164" t="s">
        <v>1816</v>
      </c>
      <c r="C11164" t="s">
        <v>1538</v>
      </c>
      <c r="D11164" t="s">
        <v>261</v>
      </c>
      <c r="E11164">
        <v>272100</v>
      </c>
      <c r="F11164">
        <v>2.13963963963964E-2</v>
      </c>
      <c r="G11164">
        <v>78</v>
      </c>
    </row>
    <row r="11165" spans="1:7" x14ac:dyDescent="0.25">
      <c r="A11165">
        <v>11786</v>
      </c>
      <c r="B11165" t="s">
        <v>1208</v>
      </c>
      <c r="C11165" t="s">
        <v>1075</v>
      </c>
      <c r="D11165" t="s">
        <v>8250</v>
      </c>
      <c r="E11165">
        <v>400700</v>
      </c>
      <c r="F11165">
        <v>-3.0251694094869299E-2</v>
      </c>
      <c r="G11165">
        <v>111</v>
      </c>
    </row>
    <row r="11166" spans="1:7" x14ac:dyDescent="0.25">
      <c r="A11166">
        <v>67101</v>
      </c>
      <c r="B11166" t="s">
        <v>6020</v>
      </c>
      <c r="C11166" t="s">
        <v>5958</v>
      </c>
      <c r="D11166" t="s">
        <v>6031</v>
      </c>
      <c r="E11166">
        <v>192400</v>
      </c>
      <c r="F11166">
        <v>2.9427501337613699E-2</v>
      </c>
      <c r="G11166">
        <v>61</v>
      </c>
    </row>
    <row r="11167" spans="1:7" x14ac:dyDescent="0.25">
      <c r="A11167">
        <v>30558</v>
      </c>
      <c r="B11167" t="s">
        <v>3102</v>
      </c>
      <c r="C11167" t="s">
        <v>2990</v>
      </c>
      <c r="E11167">
        <v>170600</v>
      </c>
      <c r="F11167">
        <v>0.106355382619974</v>
      </c>
      <c r="G11167">
        <v>0</v>
      </c>
    </row>
    <row r="11168" spans="1:7" x14ac:dyDescent="0.25">
      <c r="A11168">
        <v>79536</v>
      </c>
      <c r="B11168" t="s">
        <v>6504</v>
      </c>
      <c r="C11168" t="s">
        <v>6396</v>
      </c>
      <c r="D11168" t="s">
        <v>6036</v>
      </c>
      <c r="E11168">
        <v>81900</v>
      </c>
      <c r="F11168">
        <v>-0.15305067218200599</v>
      </c>
      <c r="G11168">
        <v>71</v>
      </c>
    </row>
    <row r="11169" spans="1:7" x14ac:dyDescent="0.25">
      <c r="A11169">
        <v>8826</v>
      </c>
      <c r="B11169" t="s">
        <v>537</v>
      </c>
      <c r="C11169" t="s">
        <v>733</v>
      </c>
      <c r="D11169" t="s">
        <v>8250</v>
      </c>
      <c r="E11169">
        <v>320500</v>
      </c>
      <c r="F11169">
        <v>-3.84038403840384E-2</v>
      </c>
      <c r="G11169">
        <v>112</v>
      </c>
    </row>
    <row r="11170" spans="1:7" x14ac:dyDescent="0.25">
      <c r="A11170">
        <v>39145</v>
      </c>
      <c r="B11170" t="s">
        <v>3970</v>
      </c>
      <c r="C11170" t="s">
        <v>3932</v>
      </c>
      <c r="D11170" t="s">
        <v>557</v>
      </c>
      <c r="E11170">
        <v>154500</v>
      </c>
      <c r="F11170">
        <v>6.6988950276243103E-2</v>
      </c>
      <c r="G11170">
        <v>66</v>
      </c>
    </row>
    <row r="11171" spans="1:7" x14ac:dyDescent="0.25">
      <c r="A11171">
        <v>17555</v>
      </c>
      <c r="B11171" t="s">
        <v>1816</v>
      </c>
      <c r="C11171" t="s">
        <v>1538</v>
      </c>
      <c r="D11171" t="s">
        <v>205</v>
      </c>
      <c r="E11171">
        <v>256100</v>
      </c>
      <c r="F11171">
        <v>4.1056910569105702E-2</v>
      </c>
      <c r="G11171">
        <v>69</v>
      </c>
    </row>
    <row r="11172" spans="1:7" x14ac:dyDescent="0.25">
      <c r="A11172">
        <v>83336</v>
      </c>
      <c r="B11172" t="s">
        <v>6645</v>
      </c>
      <c r="C11172" t="s">
        <v>6625</v>
      </c>
      <c r="D11172" t="s">
        <v>6639</v>
      </c>
      <c r="E11172">
        <v>168500</v>
      </c>
      <c r="F11172">
        <v>5.0498753117207001E-2</v>
      </c>
      <c r="G11172">
        <v>67</v>
      </c>
    </row>
    <row r="11173" spans="1:7" x14ac:dyDescent="0.25">
      <c r="A11173">
        <v>76259</v>
      </c>
      <c r="B11173" t="s">
        <v>8627</v>
      </c>
      <c r="C11173" t="s">
        <v>6396</v>
      </c>
      <c r="D11173" t="s">
        <v>8262</v>
      </c>
      <c r="E11173">
        <v>245700</v>
      </c>
      <c r="F11173">
        <v>5.67741935483871E-2</v>
      </c>
      <c r="G11173">
        <v>0</v>
      </c>
    </row>
    <row r="11174" spans="1:7" x14ac:dyDescent="0.25">
      <c r="A11174">
        <v>70343</v>
      </c>
      <c r="B11174" t="s">
        <v>6112</v>
      </c>
      <c r="C11174" t="s">
        <v>6091</v>
      </c>
      <c r="D11174" t="s">
        <v>8347</v>
      </c>
      <c r="E11174">
        <v>188700</v>
      </c>
      <c r="F11174">
        <v>0.10350877192982499</v>
      </c>
      <c r="G11174">
        <v>108</v>
      </c>
    </row>
    <row r="11175" spans="1:7" x14ac:dyDescent="0.25">
      <c r="A11175">
        <v>94005</v>
      </c>
      <c r="B11175" t="s">
        <v>7161</v>
      </c>
      <c r="C11175" t="s">
        <v>99</v>
      </c>
      <c r="D11175" t="s">
        <v>8253</v>
      </c>
      <c r="E11175">
        <v>921000</v>
      </c>
      <c r="F11175">
        <v>-2.7249683143219301E-2</v>
      </c>
      <c r="G11175">
        <v>40</v>
      </c>
    </row>
    <row r="11176" spans="1:7" x14ac:dyDescent="0.25">
      <c r="A11176">
        <v>8049</v>
      </c>
      <c r="B11176" t="s">
        <v>942</v>
      </c>
      <c r="C11176" t="s">
        <v>733</v>
      </c>
      <c r="D11176" t="s">
        <v>8293</v>
      </c>
      <c r="E11176">
        <v>162400</v>
      </c>
      <c r="F11176">
        <v>1.1207970112079701E-2</v>
      </c>
      <c r="G11176">
        <v>118</v>
      </c>
    </row>
    <row r="11177" spans="1:7" x14ac:dyDescent="0.25">
      <c r="A11177">
        <v>18610</v>
      </c>
      <c r="B11177" t="s">
        <v>1919</v>
      </c>
      <c r="C11177" t="s">
        <v>1538</v>
      </c>
      <c r="D11177" t="s">
        <v>1891</v>
      </c>
      <c r="E11177">
        <v>148300</v>
      </c>
      <c r="F11177">
        <v>7.7761627906976702E-2</v>
      </c>
      <c r="G11177">
        <v>97</v>
      </c>
    </row>
    <row r="11178" spans="1:7" x14ac:dyDescent="0.25">
      <c r="A11178">
        <v>2667</v>
      </c>
      <c r="B11178" t="s">
        <v>387</v>
      </c>
      <c r="C11178" t="s">
        <v>106</v>
      </c>
      <c r="D11178" t="s">
        <v>8416</v>
      </c>
      <c r="E11178">
        <v>575500</v>
      </c>
      <c r="F11178">
        <v>1.7503536067892501E-2</v>
      </c>
      <c r="G11178">
        <v>88</v>
      </c>
    </row>
    <row r="11179" spans="1:7" x14ac:dyDescent="0.25">
      <c r="A11179">
        <v>12143</v>
      </c>
      <c r="B11179" t="s">
        <v>1265</v>
      </c>
      <c r="C11179" t="s">
        <v>1075</v>
      </c>
      <c r="D11179" t="s">
        <v>8320</v>
      </c>
      <c r="E11179">
        <v>182400</v>
      </c>
      <c r="F11179">
        <v>3.1674208144796399E-2</v>
      </c>
      <c r="G11179">
        <v>84</v>
      </c>
    </row>
    <row r="11180" spans="1:7" x14ac:dyDescent="0.25">
      <c r="A11180">
        <v>48881</v>
      </c>
      <c r="B11180" t="s">
        <v>4764</v>
      </c>
      <c r="C11180" t="s">
        <v>4633</v>
      </c>
      <c r="D11180" t="s">
        <v>4756</v>
      </c>
      <c r="E11180">
        <v>170800</v>
      </c>
      <c r="F11180">
        <v>1.06508875739645E-2</v>
      </c>
      <c r="G11180">
        <v>74</v>
      </c>
    </row>
    <row r="11181" spans="1:7" x14ac:dyDescent="0.25">
      <c r="A11181">
        <v>46511</v>
      </c>
      <c r="B11181" t="s">
        <v>4474</v>
      </c>
      <c r="C11181" t="s">
        <v>4413</v>
      </c>
      <c r="D11181" t="s">
        <v>344</v>
      </c>
      <c r="E11181">
        <v>174700</v>
      </c>
      <c r="F11181">
        <v>7.9728059332509302E-2</v>
      </c>
      <c r="G11181">
        <v>77</v>
      </c>
    </row>
    <row r="11182" spans="1:7" x14ac:dyDescent="0.25">
      <c r="A11182">
        <v>55415</v>
      </c>
      <c r="B11182" t="s">
        <v>5342</v>
      </c>
      <c r="C11182" t="s">
        <v>5260</v>
      </c>
      <c r="D11182" t="s">
        <v>8314</v>
      </c>
      <c r="E11182">
        <v>415700</v>
      </c>
      <c r="F11182">
        <v>2.4113817217265498E-3</v>
      </c>
      <c r="G11182">
        <v>66</v>
      </c>
    </row>
    <row r="11183" spans="1:7" x14ac:dyDescent="0.25">
      <c r="A11183">
        <v>18925</v>
      </c>
      <c r="B11183" t="s">
        <v>1937</v>
      </c>
      <c r="C11183" t="s">
        <v>1538</v>
      </c>
      <c r="D11183" t="s">
        <v>8293</v>
      </c>
      <c r="E11183">
        <v>462100</v>
      </c>
      <c r="F11183">
        <v>5.6583242655059898E-3</v>
      </c>
      <c r="G11183">
        <v>107.5</v>
      </c>
    </row>
    <row r="11184" spans="1:7" x14ac:dyDescent="0.25">
      <c r="A11184">
        <v>95139</v>
      </c>
      <c r="B11184" t="s">
        <v>7240</v>
      </c>
      <c r="C11184" t="s">
        <v>99</v>
      </c>
      <c r="D11184" t="s">
        <v>8294</v>
      </c>
      <c r="E11184">
        <v>857000</v>
      </c>
      <c r="F11184">
        <v>-0.14179851792509501</v>
      </c>
      <c r="G11184">
        <v>45</v>
      </c>
    </row>
    <row r="11185" spans="1:7" x14ac:dyDescent="0.25">
      <c r="A11185">
        <v>5143</v>
      </c>
      <c r="B11185" t="s">
        <v>114</v>
      </c>
      <c r="C11185" t="s">
        <v>641</v>
      </c>
      <c r="D11185" t="s">
        <v>8477</v>
      </c>
      <c r="E11185">
        <v>196000</v>
      </c>
      <c r="F11185">
        <v>8.4070796460176997E-2</v>
      </c>
      <c r="G11185">
        <v>121</v>
      </c>
    </row>
    <row r="11186" spans="1:7" x14ac:dyDescent="0.25">
      <c r="A11186">
        <v>72732</v>
      </c>
      <c r="B11186" t="s">
        <v>747</v>
      </c>
      <c r="C11186" t="s">
        <v>6206</v>
      </c>
      <c r="D11186" t="s">
        <v>8340</v>
      </c>
      <c r="E11186">
        <v>216900</v>
      </c>
      <c r="F11186">
        <v>2.8937381404174602E-2</v>
      </c>
      <c r="G11186">
        <v>74</v>
      </c>
    </row>
    <row r="11187" spans="1:7" x14ac:dyDescent="0.25">
      <c r="A11187">
        <v>80514</v>
      </c>
      <c r="B11187" t="s">
        <v>6549</v>
      </c>
      <c r="C11187" t="s">
        <v>6509</v>
      </c>
      <c r="D11187" t="s">
        <v>6560</v>
      </c>
      <c r="E11187">
        <v>307500</v>
      </c>
      <c r="F11187">
        <v>2.8084252758274801E-2</v>
      </c>
      <c r="G11187">
        <v>56</v>
      </c>
    </row>
    <row r="11188" spans="1:7" x14ac:dyDescent="0.25">
      <c r="A11188">
        <v>96779</v>
      </c>
      <c r="B11188" t="s">
        <v>7399</v>
      </c>
      <c r="C11188" t="s">
        <v>7368</v>
      </c>
      <c r="D11188" t="s">
        <v>8381</v>
      </c>
      <c r="E11188">
        <v>791400</v>
      </c>
      <c r="F11188">
        <v>6.8702290076335902E-3</v>
      </c>
      <c r="G11188">
        <v>112</v>
      </c>
    </row>
    <row r="11189" spans="1:7" x14ac:dyDescent="0.25">
      <c r="A11189">
        <v>6248</v>
      </c>
      <c r="B11189" t="s">
        <v>693</v>
      </c>
      <c r="C11189" t="s">
        <v>678</v>
      </c>
      <c r="D11189" t="s">
        <v>8276</v>
      </c>
      <c r="E11189">
        <v>271200</v>
      </c>
      <c r="F11189">
        <v>-1.9168173598553301E-2</v>
      </c>
      <c r="G11189">
        <v>85</v>
      </c>
    </row>
    <row r="11190" spans="1:7" x14ac:dyDescent="0.25">
      <c r="A11190">
        <v>3470</v>
      </c>
      <c r="B11190" t="s">
        <v>267</v>
      </c>
      <c r="C11190" t="s">
        <v>444</v>
      </c>
      <c r="D11190" t="s">
        <v>501</v>
      </c>
      <c r="E11190">
        <v>168600</v>
      </c>
      <c r="F11190">
        <v>3.5626535626535602E-2</v>
      </c>
      <c r="G11190">
        <v>78</v>
      </c>
    </row>
    <row r="11191" spans="1:7" x14ac:dyDescent="0.25">
      <c r="A11191">
        <v>30563</v>
      </c>
      <c r="B11191" t="s">
        <v>2284</v>
      </c>
      <c r="C11191" t="s">
        <v>2990</v>
      </c>
      <c r="D11191" t="s">
        <v>3087</v>
      </c>
      <c r="E11191">
        <v>149800</v>
      </c>
      <c r="F11191">
        <v>0.122097378277154</v>
      </c>
      <c r="G11191">
        <v>74</v>
      </c>
    </row>
    <row r="11192" spans="1:7" x14ac:dyDescent="0.25">
      <c r="A11192">
        <v>24066</v>
      </c>
      <c r="B11192" t="s">
        <v>2444</v>
      </c>
      <c r="C11192" t="s">
        <v>2066</v>
      </c>
      <c r="D11192" t="s">
        <v>2435</v>
      </c>
      <c r="E11192">
        <v>139800</v>
      </c>
      <c r="F11192">
        <v>9.8193244304791802E-2</v>
      </c>
      <c r="G11192">
        <v>84.5</v>
      </c>
    </row>
    <row r="11193" spans="1:7" x14ac:dyDescent="0.25">
      <c r="A11193">
        <v>74954</v>
      </c>
      <c r="B11193" t="s">
        <v>4971</v>
      </c>
      <c r="C11193" t="s">
        <v>6269</v>
      </c>
      <c r="D11193" t="s">
        <v>6261</v>
      </c>
      <c r="E11193">
        <v>95300</v>
      </c>
      <c r="F11193">
        <v>-1.0482180293501001E-3</v>
      </c>
      <c r="G11193">
        <v>126</v>
      </c>
    </row>
    <row r="11194" spans="1:7" x14ac:dyDescent="0.25">
      <c r="A11194">
        <v>88352</v>
      </c>
      <c r="B11194" t="s">
        <v>6846</v>
      </c>
      <c r="C11194" t="s">
        <v>6816</v>
      </c>
      <c r="D11194" t="s">
        <v>8628</v>
      </c>
      <c r="E11194">
        <v>96300</v>
      </c>
      <c r="F11194">
        <v>4.1710114702815399E-3</v>
      </c>
      <c r="G11194">
        <v>74</v>
      </c>
    </row>
    <row r="11195" spans="1:7" x14ac:dyDescent="0.25">
      <c r="A11195">
        <v>14572</v>
      </c>
      <c r="B11195" t="s">
        <v>245</v>
      </c>
      <c r="C11195" t="s">
        <v>1075</v>
      </c>
      <c r="D11195" t="s">
        <v>8441</v>
      </c>
      <c r="E11195">
        <v>93000</v>
      </c>
      <c r="F11195">
        <v>2.9900332225913599E-2</v>
      </c>
      <c r="G11195">
        <v>99</v>
      </c>
    </row>
    <row r="11196" spans="1:7" x14ac:dyDescent="0.25">
      <c r="A11196">
        <v>20714</v>
      </c>
      <c r="B11196" t="s">
        <v>2124</v>
      </c>
      <c r="C11196" t="s">
        <v>101</v>
      </c>
      <c r="D11196" t="s">
        <v>8259</v>
      </c>
      <c r="E11196">
        <v>281900</v>
      </c>
      <c r="F11196">
        <v>3.55998576005696E-3</v>
      </c>
      <c r="G11196">
        <v>105</v>
      </c>
    </row>
    <row r="11197" spans="1:7" x14ac:dyDescent="0.25">
      <c r="A11197">
        <v>76272</v>
      </c>
      <c r="B11197" t="s">
        <v>8629</v>
      </c>
      <c r="C11197" t="s">
        <v>6396</v>
      </c>
      <c r="D11197" t="s">
        <v>2081</v>
      </c>
      <c r="E11197">
        <v>178300</v>
      </c>
      <c r="F11197">
        <v>-3.3538289547233101E-3</v>
      </c>
      <c r="G11197">
        <v>0</v>
      </c>
    </row>
    <row r="11198" spans="1:7" x14ac:dyDescent="0.25">
      <c r="A11198">
        <v>16025</v>
      </c>
      <c r="B11198" t="s">
        <v>1604</v>
      </c>
      <c r="C11198" t="s">
        <v>1538</v>
      </c>
      <c r="D11198" t="s">
        <v>1587</v>
      </c>
      <c r="E11198">
        <v>157700</v>
      </c>
      <c r="F11198">
        <v>-8.1761006289308193E-3</v>
      </c>
      <c r="G11198">
        <v>79</v>
      </c>
    </row>
    <row r="11199" spans="1:7" x14ac:dyDescent="0.25">
      <c r="A11199">
        <v>5450</v>
      </c>
      <c r="B11199" t="s">
        <v>649</v>
      </c>
      <c r="C11199" t="s">
        <v>641</v>
      </c>
      <c r="D11199" t="s">
        <v>8398</v>
      </c>
      <c r="E11199">
        <v>181200</v>
      </c>
      <c r="F11199">
        <v>8.0500894454382799E-2</v>
      </c>
      <c r="G11199">
        <v>100.5</v>
      </c>
    </row>
    <row r="11200" spans="1:7" x14ac:dyDescent="0.25">
      <c r="A11200">
        <v>15135</v>
      </c>
      <c r="B11200" t="s">
        <v>789</v>
      </c>
      <c r="C11200" t="s">
        <v>1538</v>
      </c>
      <c r="D11200" t="s">
        <v>1587</v>
      </c>
      <c r="E11200">
        <v>133800</v>
      </c>
      <c r="F11200">
        <v>9.6721311475409799E-2</v>
      </c>
      <c r="G11200">
        <v>71</v>
      </c>
    </row>
    <row r="11201" spans="1:7" x14ac:dyDescent="0.25">
      <c r="A11201">
        <v>55963</v>
      </c>
      <c r="B11201" t="s">
        <v>5382</v>
      </c>
      <c r="C11201" t="s">
        <v>5260</v>
      </c>
      <c r="D11201" t="s">
        <v>5283</v>
      </c>
      <c r="E11201">
        <v>241100</v>
      </c>
      <c r="F11201">
        <v>0.13780084945729101</v>
      </c>
      <c r="G11201">
        <v>67.5</v>
      </c>
    </row>
    <row r="11202" spans="1:7" x14ac:dyDescent="0.25">
      <c r="A11202">
        <v>98257</v>
      </c>
      <c r="B11202" t="s">
        <v>7561</v>
      </c>
      <c r="C11202" t="s">
        <v>7521</v>
      </c>
      <c r="D11202" t="s">
        <v>8411</v>
      </c>
      <c r="E11202">
        <v>342500</v>
      </c>
      <c r="F11202">
        <v>0.141286237920693</v>
      </c>
      <c r="G11202">
        <v>61</v>
      </c>
    </row>
    <row r="11203" spans="1:7" x14ac:dyDescent="0.25">
      <c r="A11203">
        <v>6026</v>
      </c>
      <c r="B11203" t="s">
        <v>681</v>
      </c>
      <c r="C11203" t="s">
        <v>678</v>
      </c>
      <c r="D11203" t="s">
        <v>8276</v>
      </c>
      <c r="E11203">
        <v>260500</v>
      </c>
      <c r="F11203">
        <v>2.88309636650869E-2</v>
      </c>
      <c r="G11203">
        <v>86</v>
      </c>
    </row>
    <row r="11204" spans="1:7" x14ac:dyDescent="0.25">
      <c r="A11204">
        <v>16056</v>
      </c>
      <c r="B11204" t="s">
        <v>200</v>
      </c>
      <c r="C11204" t="s">
        <v>1538</v>
      </c>
      <c r="D11204" t="s">
        <v>1587</v>
      </c>
      <c r="E11204">
        <v>214800</v>
      </c>
      <c r="F11204">
        <v>4.5255474452554699E-2</v>
      </c>
      <c r="G11204">
        <v>79</v>
      </c>
    </row>
    <row r="11205" spans="1:7" x14ac:dyDescent="0.25">
      <c r="A11205">
        <v>62615</v>
      </c>
      <c r="B11205" t="s">
        <v>194</v>
      </c>
      <c r="C11205" t="s">
        <v>5519</v>
      </c>
      <c r="D11205" t="s">
        <v>144</v>
      </c>
      <c r="E11205">
        <v>118000</v>
      </c>
      <c r="F11205">
        <v>1.28755364806867E-2</v>
      </c>
      <c r="G11205">
        <v>82</v>
      </c>
    </row>
    <row r="11206" spans="1:7" x14ac:dyDescent="0.25">
      <c r="A11206">
        <v>71001</v>
      </c>
      <c r="B11206" t="s">
        <v>3514</v>
      </c>
      <c r="C11206" t="s">
        <v>6091</v>
      </c>
      <c r="E11206">
        <v>67800</v>
      </c>
      <c r="F11206">
        <v>6.4364207221350098E-2</v>
      </c>
      <c r="G11206">
        <v>0</v>
      </c>
    </row>
    <row r="11207" spans="1:7" x14ac:dyDescent="0.25">
      <c r="A11207">
        <v>28480</v>
      </c>
      <c r="B11207" t="s">
        <v>2790</v>
      </c>
      <c r="C11207" t="s">
        <v>2564</v>
      </c>
      <c r="D11207" t="s">
        <v>266</v>
      </c>
      <c r="E11207">
        <v>861200</v>
      </c>
      <c r="F11207">
        <v>8.5318210459987401E-2</v>
      </c>
      <c r="G11207">
        <v>81</v>
      </c>
    </row>
    <row r="11208" spans="1:7" x14ac:dyDescent="0.25">
      <c r="A11208">
        <v>67871</v>
      </c>
      <c r="B11208" t="s">
        <v>5872</v>
      </c>
      <c r="C11208" t="s">
        <v>5958</v>
      </c>
      <c r="E11208">
        <v>93800</v>
      </c>
      <c r="F11208">
        <v>0</v>
      </c>
      <c r="G11208">
        <v>0</v>
      </c>
    </row>
    <row r="11209" spans="1:7" x14ac:dyDescent="0.25">
      <c r="A11209">
        <v>86324</v>
      </c>
      <c r="B11209" t="s">
        <v>6807</v>
      </c>
      <c r="C11209" t="s">
        <v>6743</v>
      </c>
      <c r="D11209" t="s">
        <v>5153</v>
      </c>
      <c r="E11209">
        <v>267400</v>
      </c>
      <c r="F11209">
        <v>7.5357950263752801E-3</v>
      </c>
      <c r="G11209">
        <v>75</v>
      </c>
    </row>
    <row r="11210" spans="1:7" x14ac:dyDescent="0.25">
      <c r="A11210">
        <v>21776</v>
      </c>
      <c r="B11210" t="s">
        <v>1309</v>
      </c>
      <c r="C11210" t="s">
        <v>101</v>
      </c>
      <c r="D11210" t="s">
        <v>8267</v>
      </c>
      <c r="E11210">
        <v>313100</v>
      </c>
      <c r="F11210">
        <v>2.68940636274188E-2</v>
      </c>
      <c r="G11210">
        <v>81</v>
      </c>
    </row>
    <row r="11211" spans="1:7" x14ac:dyDescent="0.25">
      <c r="A11211">
        <v>30521</v>
      </c>
      <c r="B11211" t="s">
        <v>3082</v>
      </c>
      <c r="C11211" t="s">
        <v>2990</v>
      </c>
      <c r="E11211">
        <v>161600</v>
      </c>
      <c r="F11211">
        <v>6.2458908612754799E-2</v>
      </c>
      <c r="G11211">
        <v>85</v>
      </c>
    </row>
    <row r="11212" spans="1:7" x14ac:dyDescent="0.25">
      <c r="A11212">
        <v>49920</v>
      </c>
      <c r="B11212" t="s">
        <v>9331</v>
      </c>
      <c r="C11212" t="s">
        <v>4633</v>
      </c>
      <c r="E11212">
        <v>72400</v>
      </c>
      <c r="F11212">
        <v>-4.3593130779392301E-2</v>
      </c>
      <c r="G11212">
        <v>0</v>
      </c>
    </row>
    <row r="11213" spans="1:7" x14ac:dyDescent="0.25">
      <c r="A11213">
        <v>2557</v>
      </c>
      <c r="B11213" t="s">
        <v>372</v>
      </c>
      <c r="C11213" t="s">
        <v>106</v>
      </c>
      <c r="D11213" t="s">
        <v>372</v>
      </c>
      <c r="E11213">
        <v>623700</v>
      </c>
      <c r="F11213">
        <v>4.0366972477064202E-2</v>
      </c>
      <c r="G11213">
        <v>129</v>
      </c>
    </row>
    <row r="11214" spans="1:7" x14ac:dyDescent="0.25">
      <c r="A11214">
        <v>17814</v>
      </c>
      <c r="B11214" t="s">
        <v>1836</v>
      </c>
      <c r="C11214" t="s">
        <v>1538</v>
      </c>
      <c r="D11214" t="s">
        <v>8358</v>
      </c>
      <c r="E11214">
        <v>141500</v>
      </c>
      <c r="F11214">
        <v>1.5064562410329999E-2</v>
      </c>
      <c r="G11214">
        <v>99</v>
      </c>
    </row>
    <row r="11215" spans="1:7" x14ac:dyDescent="0.25">
      <c r="A11215">
        <v>24064</v>
      </c>
      <c r="B11215" t="s">
        <v>2442</v>
      </c>
      <c r="C11215" t="s">
        <v>2066</v>
      </c>
      <c r="D11215" t="s">
        <v>2435</v>
      </c>
      <c r="E11215">
        <v>201900</v>
      </c>
      <c r="F11215">
        <v>7.2225172596919796E-2</v>
      </c>
      <c r="G11215">
        <v>84.5</v>
      </c>
    </row>
    <row r="11216" spans="1:7" x14ac:dyDescent="0.25">
      <c r="A11216">
        <v>14801</v>
      </c>
      <c r="B11216" t="s">
        <v>5050</v>
      </c>
      <c r="C11216" t="s">
        <v>1075</v>
      </c>
      <c r="D11216" t="s">
        <v>8441</v>
      </c>
      <c r="E11216">
        <v>86500</v>
      </c>
      <c r="F11216">
        <v>3.3452807646355998E-2</v>
      </c>
      <c r="G11216">
        <v>0</v>
      </c>
    </row>
    <row r="11217" spans="1:7" x14ac:dyDescent="0.25">
      <c r="A11217">
        <v>32619</v>
      </c>
      <c r="B11217" t="s">
        <v>6872</v>
      </c>
      <c r="C11217" t="s">
        <v>3212</v>
      </c>
      <c r="D11217" t="s">
        <v>2081</v>
      </c>
      <c r="E11217">
        <v>129500</v>
      </c>
      <c r="F11217">
        <v>6.9364161849711004E-2</v>
      </c>
      <c r="G11217">
        <v>0</v>
      </c>
    </row>
    <row r="11218" spans="1:7" x14ac:dyDescent="0.25">
      <c r="A11218">
        <v>33946</v>
      </c>
      <c r="B11218" t="s">
        <v>3495</v>
      </c>
      <c r="C11218" t="s">
        <v>3212</v>
      </c>
      <c r="D11218" t="s">
        <v>3498</v>
      </c>
      <c r="E11218">
        <v>473200</v>
      </c>
      <c r="F11218">
        <v>1.56685984116763E-2</v>
      </c>
      <c r="G11218">
        <v>215</v>
      </c>
    </row>
    <row r="11219" spans="1:7" x14ac:dyDescent="0.25">
      <c r="A11219">
        <v>72521</v>
      </c>
      <c r="B11219" t="s">
        <v>8561</v>
      </c>
      <c r="C11219" t="s">
        <v>6206</v>
      </c>
      <c r="E11219">
        <v>86000</v>
      </c>
      <c r="F11219">
        <v>9.8339719029374204E-2</v>
      </c>
      <c r="G11219">
        <v>0</v>
      </c>
    </row>
    <row r="11220" spans="1:7" x14ac:dyDescent="0.25">
      <c r="A11220">
        <v>18947</v>
      </c>
      <c r="B11220" t="s">
        <v>1942</v>
      </c>
      <c r="C11220" t="s">
        <v>1538</v>
      </c>
      <c r="D11220" t="s">
        <v>8293</v>
      </c>
      <c r="E11220">
        <v>427100</v>
      </c>
      <c r="F11220">
        <v>1.17205813408345E-3</v>
      </c>
      <c r="G11220">
        <v>87</v>
      </c>
    </row>
    <row r="11221" spans="1:7" x14ac:dyDescent="0.25">
      <c r="A11221">
        <v>22849</v>
      </c>
      <c r="B11221" t="s">
        <v>5006</v>
      </c>
      <c r="C11221" t="s">
        <v>2066</v>
      </c>
      <c r="E11221">
        <v>144900</v>
      </c>
      <c r="F11221">
        <v>3.6480686695278999E-2</v>
      </c>
      <c r="G11221">
        <v>96.5</v>
      </c>
    </row>
    <row r="11222" spans="1:7" x14ac:dyDescent="0.25">
      <c r="A11222">
        <v>38006</v>
      </c>
      <c r="B11222" t="s">
        <v>7891</v>
      </c>
      <c r="C11222" t="s">
        <v>3692</v>
      </c>
      <c r="D11222" t="s">
        <v>557</v>
      </c>
      <c r="E11222">
        <v>96100</v>
      </c>
      <c r="F11222">
        <v>8.9569160997732405E-2</v>
      </c>
      <c r="G11222">
        <v>85</v>
      </c>
    </row>
    <row r="11223" spans="1:7" x14ac:dyDescent="0.25">
      <c r="A11223">
        <v>52031</v>
      </c>
      <c r="B11223" t="s">
        <v>1588</v>
      </c>
      <c r="C11223" t="s">
        <v>4942</v>
      </c>
      <c r="E11223">
        <v>182300</v>
      </c>
      <c r="F11223">
        <v>0</v>
      </c>
      <c r="G11223">
        <v>0</v>
      </c>
    </row>
    <row r="11224" spans="1:7" x14ac:dyDescent="0.25">
      <c r="A11224">
        <v>14131</v>
      </c>
      <c r="B11224" t="s">
        <v>8630</v>
      </c>
      <c r="C11224" t="s">
        <v>1075</v>
      </c>
      <c r="D11224" t="s">
        <v>8302</v>
      </c>
      <c r="E11224">
        <v>166000</v>
      </c>
      <c r="F11224">
        <v>-2.2954679223072399E-2</v>
      </c>
      <c r="G11224">
        <v>0</v>
      </c>
    </row>
    <row r="11225" spans="1:7" x14ac:dyDescent="0.25">
      <c r="A11225">
        <v>5089</v>
      </c>
      <c r="B11225" t="s">
        <v>163</v>
      </c>
      <c r="C11225" t="s">
        <v>641</v>
      </c>
      <c r="D11225" t="s">
        <v>8477</v>
      </c>
      <c r="E11225">
        <v>167200</v>
      </c>
      <c r="F11225">
        <v>3.2098765432098803E-2</v>
      </c>
      <c r="G11225">
        <v>121</v>
      </c>
    </row>
    <row r="11226" spans="1:7" x14ac:dyDescent="0.25">
      <c r="A11226">
        <v>2108</v>
      </c>
      <c r="B11226" t="s">
        <v>316</v>
      </c>
      <c r="C11226" t="s">
        <v>106</v>
      </c>
      <c r="D11226" t="s">
        <v>8271</v>
      </c>
      <c r="E11226">
        <v>975900</v>
      </c>
      <c r="F11226">
        <v>1.7304284374022701E-2</v>
      </c>
      <c r="G11226">
        <v>71</v>
      </c>
    </row>
    <row r="11227" spans="1:7" x14ac:dyDescent="0.25">
      <c r="A11227">
        <v>16121</v>
      </c>
      <c r="B11227" t="s">
        <v>1674</v>
      </c>
      <c r="C11227" t="s">
        <v>1538</v>
      </c>
      <c r="D11227" t="s">
        <v>8379</v>
      </c>
      <c r="E11227">
        <v>35700</v>
      </c>
      <c r="F11227">
        <v>2.29226361031519E-2</v>
      </c>
      <c r="G11227">
        <v>97</v>
      </c>
    </row>
    <row r="11228" spans="1:7" x14ac:dyDescent="0.25">
      <c r="A11228">
        <v>6250</v>
      </c>
      <c r="B11228" t="s">
        <v>303</v>
      </c>
      <c r="C11228" t="s">
        <v>678</v>
      </c>
      <c r="D11228" t="s">
        <v>8276</v>
      </c>
      <c r="E11228">
        <v>223400</v>
      </c>
      <c r="F11228">
        <v>1.7767653758542098E-2</v>
      </c>
      <c r="G11228">
        <v>85</v>
      </c>
    </row>
    <row r="11229" spans="1:7" x14ac:dyDescent="0.25">
      <c r="A11229">
        <v>70657</v>
      </c>
      <c r="B11229" t="s">
        <v>6152</v>
      </c>
      <c r="C11229" t="s">
        <v>6091</v>
      </c>
      <c r="D11229" t="s">
        <v>8422</v>
      </c>
      <c r="E11229">
        <v>129600</v>
      </c>
      <c r="F11229">
        <v>0.12402428447528201</v>
      </c>
      <c r="G11229">
        <v>0</v>
      </c>
    </row>
    <row r="11230" spans="1:7" x14ac:dyDescent="0.25">
      <c r="A11230">
        <v>44280</v>
      </c>
      <c r="B11230" t="s">
        <v>4252</v>
      </c>
      <c r="C11230" t="s">
        <v>4080</v>
      </c>
      <c r="D11230" t="s">
        <v>8270</v>
      </c>
      <c r="E11230">
        <v>274000</v>
      </c>
      <c r="F11230">
        <v>3.2403918613413699E-2</v>
      </c>
      <c r="G11230">
        <v>69</v>
      </c>
    </row>
    <row r="11231" spans="1:7" x14ac:dyDescent="0.25">
      <c r="A11231">
        <v>2635</v>
      </c>
      <c r="B11231" t="s">
        <v>375</v>
      </c>
      <c r="C11231" t="s">
        <v>106</v>
      </c>
      <c r="D11231" t="s">
        <v>8416</v>
      </c>
      <c r="E11231">
        <v>489200</v>
      </c>
      <c r="F11231">
        <v>2.6221942521501999E-2</v>
      </c>
      <c r="G11231">
        <v>88</v>
      </c>
    </row>
    <row r="11232" spans="1:7" x14ac:dyDescent="0.25">
      <c r="A11232">
        <v>12885</v>
      </c>
      <c r="B11232" t="s">
        <v>1347</v>
      </c>
      <c r="C11232" t="s">
        <v>1075</v>
      </c>
      <c r="D11232" t="s">
        <v>1331</v>
      </c>
      <c r="E11232">
        <v>148600</v>
      </c>
      <c r="F11232">
        <v>-2.9392553886348802E-2</v>
      </c>
      <c r="G11232">
        <v>111</v>
      </c>
    </row>
    <row r="11233" spans="1:7" x14ac:dyDescent="0.25">
      <c r="A11233">
        <v>3070</v>
      </c>
      <c r="B11233" t="s">
        <v>461</v>
      </c>
      <c r="C11233" t="s">
        <v>444</v>
      </c>
      <c r="D11233" t="s">
        <v>8390</v>
      </c>
      <c r="E11233">
        <v>333600</v>
      </c>
      <c r="F11233">
        <v>-4.4762757385855001E-3</v>
      </c>
      <c r="G11233">
        <v>65</v>
      </c>
    </row>
    <row r="11234" spans="1:7" x14ac:dyDescent="0.25">
      <c r="A11234">
        <v>59230</v>
      </c>
      <c r="B11234" t="s">
        <v>5493</v>
      </c>
      <c r="C11234" t="s">
        <v>5488</v>
      </c>
      <c r="E11234">
        <v>129800</v>
      </c>
      <c r="F11234">
        <v>-0.13868613138686101</v>
      </c>
      <c r="G11234">
        <v>0</v>
      </c>
    </row>
    <row r="11235" spans="1:7" x14ac:dyDescent="0.25">
      <c r="A11235">
        <v>21087</v>
      </c>
      <c r="B11235" t="s">
        <v>2196</v>
      </c>
      <c r="C11235" t="s">
        <v>101</v>
      </c>
      <c r="D11235" t="s">
        <v>8267</v>
      </c>
      <c r="E11235">
        <v>387800</v>
      </c>
      <c r="F11235">
        <v>3.41333333333333E-2</v>
      </c>
      <c r="G11235">
        <v>88</v>
      </c>
    </row>
    <row r="11236" spans="1:7" x14ac:dyDescent="0.25">
      <c r="A11236">
        <v>53061</v>
      </c>
      <c r="B11236" t="s">
        <v>5069</v>
      </c>
      <c r="C11236" t="s">
        <v>5049</v>
      </c>
      <c r="D11236" t="s">
        <v>5245</v>
      </c>
      <c r="E11236">
        <v>129000</v>
      </c>
      <c r="F11236">
        <v>2.78884462151394E-2</v>
      </c>
      <c r="G11236">
        <v>52</v>
      </c>
    </row>
    <row r="11237" spans="1:7" x14ac:dyDescent="0.25">
      <c r="A11237">
        <v>38256</v>
      </c>
      <c r="B11237" t="s">
        <v>3595</v>
      </c>
      <c r="C11237" t="s">
        <v>3692</v>
      </c>
      <c r="D11237" t="s">
        <v>1418</v>
      </c>
      <c r="E11237">
        <v>83300</v>
      </c>
      <c r="F11237">
        <v>7.3453608247422697E-2</v>
      </c>
      <c r="G11237">
        <v>91</v>
      </c>
    </row>
    <row r="11238" spans="1:7" x14ac:dyDescent="0.25">
      <c r="A11238">
        <v>42053</v>
      </c>
      <c r="B11238" t="s">
        <v>4056</v>
      </c>
      <c r="C11238" t="s">
        <v>4016</v>
      </c>
      <c r="D11238" t="s">
        <v>4049</v>
      </c>
      <c r="E11238">
        <v>115800</v>
      </c>
      <c r="F11238">
        <v>3.20855614973262E-2</v>
      </c>
      <c r="G11238">
        <v>92</v>
      </c>
    </row>
    <row r="11239" spans="1:7" x14ac:dyDescent="0.25">
      <c r="A11239">
        <v>48049</v>
      </c>
      <c r="B11239" t="s">
        <v>4645</v>
      </c>
      <c r="C11239" t="s">
        <v>4633</v>
      </c>
      <c r="D11239" t="s">
        <v>8278</v>
      </c>
      <c r="E11239">
        <v>180500</v>
      </c>
      <c r="F11239">
        <v>8.6040914560770204E-2</v>
      </c>
      <c r="G11239">
        <v>75</v>
      </c>
    </row>
    <row r="11240" spans="1:7" x14ac:dyDescent="0.25">
      <c r="A11240">
        <v>59068</v>
      </c>
      <c r="B11240" t="s">
        <v>8631</v>
      </c>
      <c r="C11240" t="s">
        <v>5488</v>
      </c>
      <c r="D11240" t="s">
        <v>5492</v>
      </c>
      <c r="E11240">
        <v>228200</v>
      </c>
      <c r="F11240">
        <v>2.3318385650224201E-2</v>
      </c>
      <c r="G11240">
        <v>0</v>
      </c>
    </row>
    <row r="11241" spans="1:7" x14ac:dyDescent="0.25">
      <c r="A11241">
        <v>44254</v>
      </c>
      <c r="B11241" t="s">
        <v>846</v>
      </c>
      <c r="C11241" t="s">
        <v>4080</v>
      </c>
      <c r="D11241" t="s">
        <v>8270</v>
      </c>
      <c r="E11241">
        <v>143800</v>
      </c>
      <c r="F11241">
        <v>3.08243727598566E-2</v>
      </c>
      <c r="G11241">
        <v>69</v>
      </c>
    </row>
    <row r="11242" spans="1:7" x14ac:dyDescent="0.25">
      <c r="A11242">
        <v>98251</v>
      </c>
      <c r="B11242" t="s">
        <v>7560</v>
      </c>
      <c r="C11242" t="s">
        <v>7521</v>
      </c>
      <c r="D11242" t="s">
        <v>8268</v>
      </c>
      <c r="E11242">
        <v>313000</v>
      </c>
      <c r="F11242">
        <v>5.6718433490884498E-2</v>
      </c>
      <c r="G11242">
        <v>50</v>
      </c>
    </row>
    <row r="11243" spans="1:7" x14ac:dyDescent="0.25">
      <c r="A11243">
        <v>98339</v>
      </c>
      <c r="B11243" t="s">
        <v>7581</v>
      </c>
      <c r="C11243" t="s">
        <v>7521</v>
      </c>
      <c r="E11243">
        <v>273900</v>
      </c>
      <c r="F11243">
        <v>9.8676293622142003E-2</v>
      </c>
      <c r="G11243">
        <v>71</v>
      </c>
    </row>
    <row r="11244" spans="1:7" x14ac:dyDescent="0.25">
      <c r="A11244">
        <v>53119</v>
      </c>
      <c r="B11244" t="s">
        <v>4749</v>
      </c>
      <c r="C11244" t="s">
        <v>5049</v>
      </c>
      <c r="D11244" t="s">
        <v>8331</v>
      </c>
      <c r="E11244">
        <v>308600</v>
      </c>
      <c r="F11244">
        <v>-3.5518243461414301E-3</v>
      </c>
      <c r="G11244">
        <v>63</v>
      </c>
    </row>
    <row r="11245" spans="1:7" x14ac:dyDescent="0.25">
      <c r="A11245">
        <v>62561</v>
      </c>
      <c r="B11245" t="s">
        <v>5800</v>
      </c>
      <c r="C11245" t="s">
        <v>5519</v>
      </c>
      <c r="D11245" t="s">
        <v>144</v>
      </c>
      <c r="E11245">
        <v>138200</v>
      </c>
      <c r="F11245">
        <v>0.10648518815051999</v>
      </c>
      <c r="G11245">
        <v>82</v>
      </c>
    </row>
    <row r="11246" spans="1:7" x14ac:dyDescent="0.25">
      <c r="A11246">
        <v>28636</v>
      </c>
      <c r="B11246" t="s">
        <v>2818</v>
      </c>
      <c r="C11246" t="s">
        <v>2564</v>
      </c>
      <c r="D11246" t="s">
        <v>8307</v>
      </c>
      <c r="E11246">
        <v>135900</v>
      </c>
      <c r="F11246">
        <v>9.95145631067961E-2</v>
      </c>
      <c r="G11246">
        <v>80</v>
      </c>
    </row>
    <row r="11247" spans="1:7" x14ac:dyDescent="0.25">
      <c r="A11247">
        <v>81652</v>
      </c>
      <c r="B11247" t="s">
        <v>6602</v>
      </c>
      <c r="C11247" t="s">
        <v>6509</v>
      </c>
      <c r="D11247" t="s">
        <v>6593</v>
      </c>
      <c r="E11247">
        <v>343900</v>
      </c>
      <c r="F11247">
        <v>2.9332535169110999E-2</v>
      </c>
      <c r="G11247">
        <v>91</v>
      </c>
    </row>
    <row r="11248" spans="1:7" x14ac:dyDescent="0.25">
      <c r="A11248">
        <v>33031</v>
      </c>
      <c r="B11248" t="s">
        <v>3353</v>
      </c>
      <c r="C11248" t="s">
        <v>3212</v>
      </c>
      <c r="D11248" t="s">
        <v>8265</v>
      </c>
      <c r="E11248">
        <v>463600</v>
      </c>
      <c r="F11248">
        <v>5.6036446469248297E-2</v>
      </c>
      <c r="G11248">
        <v>97</v>
      </c>
    </row>
    <row r="11249" spans="1:7" x14ac:dyDescent="0.25">
      <c r="A11249">
        <v>28351</v>
      </c>
      <c r="B11249" t="s">
        <v>2743</v>
      </c>
      <c r="C11249" t="s">
        <v>2564</v>
      </c>
      <c r="D11249" t="s">
        <v>2745</v>
      </c>
      <c r="E11249">
        <v>65300</v>
      </c>
      <c r="F11249">
        <v>-1.06060606060606E-2</v>
      </c>
      <c r="G11249">
        <v>93.5</v>
      </c>
    </row>
    <row r="11250" spans="1:7" x14ac:dyDescent="0.25">
      <c r="A11250">
        <v>13838</v>
      </c>
      <c r="B11250" t="s">
        <v>1439</v>
      </c>
      <c r="C11250" t="s">
        <v>1075</v>
      </c>
      <c r="E11250">
        <v>85700</v>
      </c>
      <c r="F11250">
        <v>2.3391812865497098E-3</v>
      </c>
      <c r="G11250">
        <v>132.5</v>
      </c>
    </row>
    <row r="11251" spans="1:7" x14ac:dyDescent="0.25">
      <c r="A11251">
        <v>2638</v>
      </c>
      <c r="B11251" t="s">
        <v>378</v>
      </c>
      <c r="C11251" t="s">
        <v>106</v>
      </c>
      <c r="D11251" t="s">
        <v>8416</v>
      </c>
      <c r="E11251">
        <v>527000</v>
      </c>
      <c r="F11251">
        <v>5.7171514543630897E-2</v>
      </c>
      <c r="G11251">
        <v>93</v>
      </c>
    </row>
    <row r="11252" spans="1:7" x14ac:dyDescent="0.25">
      <c r="A11252">
        <v>8730</v>
      </c>
      <c r="B11252" t="s">
        <v>1032</v>
      </c>
      <c r="C11252" t="s">
        <v>733</v>
      </c>
      <c r="D11252" t="s">
        <v>8250</v>
      </c>
      <c r="E11252">
        <v>634900</v>
      </c>
      <c r="F11252">
        <v>4.1161036405378798E-2</v>
      </c>
      <c r="G11252">
        <v>105</v>
      </c>
    </row>
    <row r="11253" spans="1:7" x14ac:dyDescent="0.25">
      <c r="A11253">
        <v>74730</v>
      </c>
      <c r="B11253" t="s">
        <v>3576</v>
      </c>
      <c r="C11253" t="s">
        <v>6269</v>
      </c>
      <c r="D11253" t="s">
        <v>6379</v>
      </c>
      <c r="E11253">
        <v>117300</v>
      </c>
      <c r="F11253">
        <v>8.5984522785898503E-3</v>
      </c>
      <c r="G11253">
        <v>98</v>
      </c>
    </row>
    <row r="11254" spans="1:7" x14ac:dyDescent="0.25">
      <c r="A11254">
        <v>76633</v>
      </c>
      <c r="B11254" t="s">
        <v>8632</v>
      </c>
      <c r="C11254" t="s">
        <v>6396</v>
      </c>
      <c r="D11254" t="s">
        <v>3037</v>
      </c>
      <c r="E11254">
        <v>243300</v>
      </c>
      <c r="F11254">
        <v>0.11554332874828099</v>
      </c>
      <c r="G11254">
        <v>0</v>
      </c>
    </row>
    <row r="11255" spans="1:7" x14ac:dyDescent="0.25">
      <c r="A11255">
        <v>3032</v>
      </c>
      <c r="B11255" t="s">
        <v>194</v>
      </c>
      <c r="C11255" t="s">
        <v>444</v>
      </c>
      <c r="D11255" t="s">
        <v>8271</v>
      </c>
      <c r="E11255">
        <v>377300</v>
      </c>
      <c r="F11255">
        <v>7.3705179282868502E-2</v>
      </c>
      <c r="G11255">
        <v>69</v>
      </c>
    </row>
    <row r="11256" spans="1:7" x14ac:dyDescent="0.25">
      <c r="A11256">
        <v>29832</v>
      </c>
      <c r="B11256" t="s">
        <v>443</v>
      </c>
      <c r="C11256" t="s">
        <v>2868</v>
      </c>
      <c r="D11256" t="s">
        <v>8325</v>
      </c>
      <c r="E11256">
        <v>90600</v>
      </c>
      <c r="F11256">
        <v>3.78006872852234E-2</v>
      </c>
      <c r="G11256">
        <v>110</v>
      </c>
    </row>
    <row r="11257" spans="1:7" x14ac:dyDescent="0.25">
      <c r="A11257">
        <v>27379</v>
      </c>
      <c r="B11257" t="s">
        <v>2621</v>
      </c>
      <c r="C11257" t="s">
        <v>2564</v>
      </c>
      <c r="E11257">
        <v>92500</v>
      </c>
      <c r="F11257">
        <v>4.5197740112994399E-2</v>
      </c>
      <c r="G11257">
        <v>0</v>
      </c>
    </row>
    <row r="11258" spans="1:7" x14ac:dyDescent="0.25">
      <c r="A11258">
        <v>65051</v>
      </c>
      <c r="B11258" t="s">
        <v>5916</v>
      </c>
      <c r="C11258" t="s">
        <v>5817</v>
      </c>
      <c r="D11258" t="s">
        <v>3817</v>
      </c>
      <c r="E11258">
        <v>166800</v>
      </c>
      <c r="F11258">
        <v>5.3695514845230601E-2</v>
      </c>
      <c r="G11258">
        <v>77.5</v>
      </c>
    </row>
    <row r="11259" spans="1:7" x14ac:dyDescent="0.25">
      <c r="A11259">
        <v>63740</v>
      </c>
      <c r="B11259" t="s">
        <v>8634</v>
      </c>
      <c r="C11259" t="s">
        <v>5817</v>
      </c>
      <c r="D11259" t="s">
        <v>8573</v>
      </c>
      <c r="E11259">
        <v>108100</v>
      </c>
      <c r="F11259">
        <v>3.1488549618320601E-2</v>
      </c>
      <c r="G11259">
        <v>0</v>
      </c>
    </row>
    <row r="11260" spans="1:7" x14ac:dyDescent="0.25">
      <c r="A11260">
        <v>25506</v>
      </c>
      <c r="B11260" t="s">
        <v>8633</v>
      </c>
      <c r="C11260" t="s">
        <v>2519</v>
      </c>
      <c r="D11260" t="s">
        <v>8421</v>
      </c>
      <c r="E11260">
        <v>52200</v>
      </c>
      <c r="F11260">
        <v>-2.9739776951672899E-2</v>
      </c>
      <c r="G11260">
        <v>0</v>
      </c>
    </row>
    <row r="11261" spans="1:7" x14ac:dyDescent="0.25">
      <c r="A11261">
        <v>92004</v>
      </c>
      <c r="B11261" t="s">
        <v>6955</v>
      </c>
      <c r="C11261" t="s">
        <v>99</v>
      </c>
      <c r="D11261" t="s">
        <v>8275</v>
      </c>
      <c r="E11261">
        <v>214500</v>
      </c>
      <c r="F11261">
        <v>-1.7857142857142901E-2</v>
      </c>
      <c r="G11261">
        <v>59</v>
      </c>
    </row>
    <row r="11262" spans="1:7" x14ac:dyDescent="0.25">
      <c r="A11262">
        <v>5255</v>
      </c>
      <c r="B11262" t="s">
        <v>280</v>
      </c>
      <c r="C11262" t="s">
        <v>641</v>
      </c>
      <c r="D11262" t="s">
        <v>504</v>
      </c>
      <c r="E11262">
        <v>279800</v>
      </c>
      <c r="F11262">
        <v>2.2660818713450302E-2</v>
      </c>
      <c r="G11262">
        <v>98</v>
      </c>
    </row>
    <row r="11263" spans="1:7" x14ac:dyDescent="0.25">
      <c r="A11263">
        <v>31554</v>
      </c>
      <c r="B11263" t="s">
        <v>3188</v>
      </c>
      <c r="C11263" t="s">
        <v>2990</v>
      </c>
      <c r="D11263" t="s">
        <v>201</v>
      </c>
      <c r="E11263">
        <v>71600</v>
      </c>
      <c r="F11263">
        <v>1.12994350282486E-2</v>
      </c>
      <c r="G11263">
        <v>0</v>
      </c>
    </row>
    <row r="11264" spans="1:7" x14ac:dyDescent="0.25">
      <c r="A11264">
        <v>18041</v>
      </c>
      <c r="B11264" t="s">
        <v>1864</v>
      </c>
      <c r="C11264" t="s">
        <v>1538</v>
      </c>
      <c r="D11264" t="s">
        <v>8293</v>
      </c>
      <c r="E11264">
        <v>216000</v>
      </c>
      <c r="F11264">
        <v>1.88679245283019E-2</v>
      </c>
      <c r="G11264">
        <v>80</v>
      </c>
    </row>
    <row r="11265" spans="1:7" x14ac:dyDescent="0.25">
      <c r="A11265">
        <v>98631</v>
      </c>
      <c r="B11265" t="s">
        <v>923</v>
      </c>
      <c r="C11265" t="s">
        <v>7521</v>
      </c>
      <c r="E11265">
        <v>248700</v>
      </c>
      <c r="F11265">
        <v>0.18203422053231899</v>
      </c>
      <c r="G11265">
        <v>0</v>
      </c>
    </row>
    <row r="11266" spans="1:7" x14ac:dyDescent="0.25">
      <c r="A11266">
        <v>17527</v>
      </c>
      <c r="B11266" t="s">
        <v>284</v>
      </c>
      <c r="C11266" t="s">
        <v>1538</v>
      </c>
      <c r="D11266" t="s">
        <v>205</v>
      </c>
      <c r="E11266">
        <v>262000</v>
      </c>
      <c r="F11266">
        <v>2.9874213836478002E-2</v>
      </c>
      <c r="G11266">
        <v>69</v>
      </c>
    </row>
    <row r="11267" spans="1:7" x14ac:dyDescent="0.25">
      <c r="A11267">
        <v>15824</v>
      </c>
      <c r="B11267" t="s">
        <v>8161</v>
      </c>
      <c r="C11267" t="s">
        <v>1538</v>
      </c>
      <c r="E11267">
        <v>96600</v>
      </c>
      <c r="F11267">
        <v>4.8859934853420203E-2</v>
      </c>
      <c r="G11267">
        <v>0</v>
      </c>
    </row>
    <row r="11268" spans="1:7" x14ac:dyDescent="0.25">
      <c r="A11268">
        <v>98443</v>
      </c>
      <c r="B11268" t="s">
        <v>7607</v>
      </c>
      <c r="C11268" t="s">
        <v>7521</v>
      </c>
      <c r="D11268" t="s">
        <v>8268</v>
      </c>
      <c r="E11268">
        <v>364000</v>
      </c>
      <c r="F11268">
        <v>5.0505050505050497E-2</v>
      </c>
      <c r="G11268">
        <v>55</v>
      </c>
    </row>
    <row r="11269" spans="1:7" x14ac:dyDescent="0.25">
      <c r="A11269">
        <v>97458</v>
      </c>
      <c r="B11269" t="s">
        <v>7484</v>
      </c>
      <c r="C11269" t="s">
        <v>7409</v>
      </c>
      <c r="D11269" t="s">
        <v>7478</v>
      </c>
      <c r="E11269">
        <v>166400</v>
      </c>
      <c r="F11269">
        <v>7.2856221792391998E-2</v>
      </c>
      <c r="G11269">
        <v>83</v>
      </c>
    </row>
    <row r="11270" spans="1:7" x14ac:dyDescent="0.25">
      <c r="A11270">
        <v>66434</v>
      </c>
      <c r="B11270" t="s">
        <v>5019</v>
      </c>
      <c r="C11270" t="s">
        <v>5958</v>
      </c>
      <c r="E11270">
        <v>86000</v>
      </c>
      <c r="F11270">
        <v>-4.6296296296296302E-3</v>
      </c>
      <c r="G11270">
        <v>0</v>
      </c>
    </row>
    <row r="11271" spans="1:7" x14ac:dyDescent="0.25">
      <c r="A11271">
        <v>18452</v>
      </c>
      <c r="B11271" t="s">
        <v>1913</v>
      </c>
      <c r="C11271" t="s">
        <v>1538</v>
      </c>
      <c r="D11271" t="s">
        <v>8358</v>
      </c>
      <c r="E11271">
        <v>133900</v>
      </c>
      <c r="F11271">
        <v>8.3333333333333301E-2</v>
      </c>
      <c r="G11271">
        <v>114</v>
      </c>
    </row>
    <row r="11272" spans="1:7" x14ac:dyDescent="0.25">
      <c r="A11272">
        <v>32431</v>
      </c>
      <c r="B11272" t="s">
        <v>3268</v>
      </c>
      <c r="C11272" t="s">
        <v>3212</v>
      </c>
      <c r="E11272">
        <v>86400</v>
      </c>
      <c r="F11272">
        <v>8.4065244667503106E-2</v>
      </c>
      <c r="G11272">
        <v>0</v>
      </c>
    </row>
    <row r="11273" spans="1:7" x14ac:dyDescent="0.25">
      <c r="A11273">
        <v>48320</v>
      </c>
      <c r="B11273" t="s">
        <v>4693</v>
      </c>
      <c r="C11273" t="s">
        <v>4633</v>
      </c>
      <c r="D11273" t="s">
        <v>8278</v>
      </c>
      <c r="E11273">
        <v>179100</v>
      </c>
      <c r="F11273">
        <v>-7.5851393188854505E-2</v>
      </c>
      <c r="G11273">
        <v>67</v>
      </c>
    </row>
    <row r="11274" spans="1:7" x14ac:dyDescent="0.25">
      <c r="A11274">
        <v>53033</v>
      </c>
      <c r="B11274" t="s">
        <v>2719</v>
      </c>
      <c r="C11274" t="s">
        <v>5049</v>
      </c>
      <c r="D11274" t="s">
        <v>8331</v>
      </c>
      <c r="E11274">
        <v>290900</v>
      </c>
      <c r="F11274">
        <v>5.2460202604920403E-2</v>
      </c>
      <c r="G11274">
        <v>69</v>
      </c>
    </row>
    <row r="11275" spans="1:7" x14ac:dyDescent="0.25">
      <c r="A11275">
        <v>12134</v>
      </c>
      <c r="B11275" t="s">
        <v>2366</v>
      </c>
      <c r="C11275" t="s">
        <v>1075</v>
      </c>
      <c r="D11275" t="s">
        <v>8320</v>
      </c>
      <c r="E11275">
        <v>181800</v>
      </c>
      <c r="F11275">
        <v>2.8280542986425301E-2</v>
      </c>
      <c r="G11275">
        <v>0</v>
      </c>
    </row>
    <row r="11276" spans="1:7" x14ac:dyDescent="0.25">
      <c r="A11276">
        <v>31771</v>
      </c>
      <c r="B11276" t="s">
        <v>3201</v>
      </c>
      <c r="C11276" t="s">
        <v>2990</v>
      </c>
      <c r="D11276" t="s">
        <v>3200</v>
      </c>
      <c r="E11276">
        <v>98100</v>
      </c>
      <c r="F11276">
        <v>0.10472972972973001</v>
      </c>
      <c r="G11276">
        <v>0</v>
      </c>
    </row>
    <row r="11277" spans="1:7" x14ac:dyDescent="0.25">
      <c r="A11277">
        <v>39216</v>
      </c>
      <c r="B11277" t="s">
        <v>557</v>
      </c>
      <c r="C11277" t="s">
        <v>3932</v>
      </c>
      <c r="D11277" t="s">
        <v>557</v>
      </c>
      <c r="E11277">
        <v>178000</v>
      </c>
      <c r="F11277">
        <v>5.7007125890736303E-2</v>
      </c>
      <c r="G11277">
        <v>97.5</v>
      </c>
    </row>
    <row r="11278" spans="1:7" x14ac:dyDescent="0.25">
      <c r="A11278">
        <v>52247</v>
      </c>
      <c r="B11278" t="s">
        <v>5023</v>
      </c>
      <c r="C11278" t="s">
        <v>4942</v>
      </c>
      <c r="D11278" t="s">
        <v>5020</v>
      </c>
      <c r="E11278">
        <v>231400</v>
      </c>
      <c r="F11278">
        <v>6.5868263473053898E-2</v>
      </c>
      <c r="G11278">
        <v>78</v>
      </c>
    </row>
    <row r="11279" spans="1:7" x14ac:dyDescent="0.25">
      <c r="A11279">
        <v>85321</v>
      </c>
      <c r="B11279" t="s">
        <v>6754</v>
      </c>
      <c r="C11279" t="s">
        <v>6743</v>
      </c>
      <c r="D11279" t="s">
        <v>6794</v>
      </c>
      <c r="E11279">
        <v>65800</v>
      </c>
      <c r="F11279">
        <v>-2.5185185185185199E-2</v>
      </c>
      <c r="G11279">
        <v>65</v>
      </c>
    </row>
    <row r="11280" spans="1:7" x14ac:dyDescent="0.25">
      <c r="A11280">
        <v>16142</v>
      </c>
      <c r="B11280" t="s">
        <v>266</v>
      </c>
      <c r="C11280" t="s">
        <v>1538</v>
      </c>
      <c r="D11280" t="s">
        <v>559</v>
      </c>
      <c r="E11280">
        <v>171300</v>
      </c>
      <c r="F11280">
        <v>3.8811400848999401E-2</v>
      </c>
      <c r="G11280">
        <v>108</v>
      </c>
    </row>
    <row r="11281" spans="1:7" x14ac:dyDescent="0.25">
      <c r="A11281">
        <v>61016</v>
      </c>
      <c r="B11281" t="s">
        <v>5681</v>
      </c>
      <c r="C11281" t="s">
        <v>5519</v>
      </c>
      <c r="D11281" t="s">
        <v>3832</v>
      </c>
      <c r="E11281">
        <v>165000</v>
      </c>
      <c r="F11281">
        <v>9.4890510948905105E-2</v>
      </c>
      <c r="G11281">
        <v>65</v>
      </c>
    </row>
    <row r="11282" spans="1:7" x14ac:dyDescent="0.25">
      <c r="A11282">
        <v>97624</v>
      </c>
      <c r="B11282" t="s">
        <v>7503</v>
      </c>
      <c r="C11282" t="s">
        <v>7409</v>
      </c>
      <c r="D11282" t="s">
        <v>7500</v>
      </c>
      <c r="E11282">
        <v>166600</v>
      </c>
      <c r="F11282">
        <v>9.6052631578947403E-2</v>
      </c>
      <c r="G11282">
        <v>76</v>
      </c>
    </row>
    <row r="11283" spans="1:7" x14ac:dyDescent="0.25">
      <c r="A11283">
        <v>71968</v>
      </c>
      <c r="B11283" t="s">
        <v>6214</v>
      </c>
      <c r="C11283" t="s">
        <v>6206</v>
      </c>
      <c r="D11283" t="s">
        <v>2847</v>
      </c>
      <c r="E11283">
        <v>163700</v>
      </c>
      <c r="F11283">
        <v>-6.1050061050061104E-4</v>
      </c>
      <c r="G11283">
        <v>99</v>
      </c>
    </row>
    <row r="11284" spans="1:7" x14ac:dyDescent="0.25">
      <c r="A11284">
        <v>84648</v>
      </c>
      <c r="B11284" t="s">
        <v>6733</v>
      </c>
      <c r="C11284" t="s">
        <v>6693</v>
      </c>
      <c r="D11284" t="s">
        <v>8349</v>
      </c>
      <c r="E11284">
        <v>222200</v>
      </c>
      <c r="F11284">
        <v>9.5660749506903398E-2</v>
      </c>
      <c r="G11284">
        <v>50</v>
      </c>
    </row>
    <row r="11285" spans="1:7" x14ac:dyDescent="0.25">
      <c r="A11285">
        <v>29069</v>
      </c>
      <c r="B11285" t="s">
        <v>1831</v>
      </c>
      <c r="C11285" t="s">
        <v>2868</v>
      </c>
      <c r="D11285" t="s">
        <v>1013</v>
      </c>
      <c r="E11285">
        <v>59400</v>
      </c>
      <c r="F11285">
        <v>0.155642023346304</v>
      </c>
      <c r="G11285">
        <v>110.5</v>
      </c>
    </row>
    <row r="11286" spans="1:7" x14ac:dyDescent="0.25">
      <c r="A11286">
        <v>28356</v>
      </c>
      <c r="B11286" t="s">
        <v>756</v>
      </c>
      <c r="C11286" t="s">
        <v>2564</v>
      </c>
      <c r="D11286" t="s">
        <v>2731</v>
      </c>
      <c r="E11286">
        <v>164900</v>
      </c>
      <c r="F11286">
        <v>4.2351453855878601E-2</v>
      </c>
      <c r="G11286">
        <v>109</v>
      </c>
    </row>
    <row r="11287" spans="1:7" x14ac:dyDescent="0.25">
      <c r="A11287">
        <v>74864</v>
      </c>
      <c r="B11287" t="s">
        <v>6386</v>
      </c>
      <c r="C11287" t="s">
        <v>6269</v>
      </c>
      <c r="D11287" t="s">
        <v>6295</v>
      </c>
      <c r="E11287">
        <v>89600</v>
      </c>
      <c r="F11287">
        <v>-6.6518847006651902E-3</v>
      </c>
      <c r="G11287">
        <v>77</v>
      </c>
    </row>
    <row r="11288" spans="1:7" x14ac:dyDescent="0.25">
      <c r="A11288">
        <v>78962</v>
      </c>
      <c r="B11288" t="s">
        <v>8635</v>
      </c>
      <c r="C11288" t="s">
        <v>6396</v>
      </c>
      <c r="E11288">
        <v>143900</v>
      </c>
      <c r="F11288">
        <v>3.4507548526240099E-2</v>
      </c>
      <c r="G11288">
        <v>0</v>
      </c>
    </row>
    <row r="11289" spans="1:7" x14ac:dyDescent="0.25">
      <c r="A11289">
        <v>28717</v>
      </c>
      <c r="B11289" t="s">
        <v>8636</v>
      </c>
      <c r="C11289" t="s">
        <v>2564</v>
      </c>
      <c r="D11289" t="s">
        <v>2839</v>
      </c>
      <c r="E11289">
        <v>509100</v>
      </c>
      <c r="F11289">
        <v>0.129075182967399</v>
      </c>
      <c r="G11289">
        <v>0</v>
      </c>
    </row>
    <row r="11290" spans="1:7" x14ac:dyDescent="0.25">
      <c r="A11290">
        <v>28386</v>
      </c>
      <c r="B11290" t="s">
        <v>2756</v>
      </c>
      <c r="C11290" t="s">
        <v>2564</v>
      </c>
      <c r="D11290" t="s">
        <v>941</v>
      </c>
      <c r="E11290">
        <v>59000</v>
      </c>
      <c r="F11290">
        <v>-4.0650406504064998E-2</v>
      </c>
      <c r="G11290">
        <v>132</v>
      </c>
    </row>
    <row r="11291" spans="1:7" x14ac:dyDescent="0.25">
      <c r="A11291">
        <v>32950</v>
      </c>
      <c r="B11291" t="s">
        <v>3340</v>
      </c>
      <c r="C11291" t="s">
        <v>3212</v>
      </c>
      <c r="D11291" t="s">
        <v>8345</v>
      </c>
      <c r="E11291">
        <v>334000</v>
      </c>
      <c r="F11291">
        <v>7.2231139646870002E-2</v>
      </c>
      <c r="G11291">
        <v>77</v>
      </c>
    </row>
    <row r="11292" spans="1:7" x14ac:dyDescent="0.25">
      <c r="A11292">
        <v>60021</v>
      </c>
      <c r="B11292" t="s">
        <v>5526</v>
      </c>
      <c r="C11292" t="s">
        <v>5519</v>
      </c>
      <c r="D11292" t="s">
        <v>8251</v>
      </c>
      <c r="E11292">
        <v>229500</v>
      </c>
      <c r="F11292">
        <v>-5.6325823223570201E-3</v>
      </c>
      <c r="G11292">
        <v>82</v>
      </c>
    </row>
    <row r="11293" spans="1:7" x14ac:dyDescent="0.25">
      <c r="A11293">
        <v>13637</v>
      </c>
      <c r="B11293" t="s">
        <v>8637</v>
      </c>
      <c r="C11293" t="s">
        <v>1075</v>
      </c>
      <c r="D11293" t="s">
        <v>8367</v>
      </c>
      <c r="E11293">
        <v>151600</v>
      </c>
      <c r="F11293">
        <v>-4.1113219481340897E-2</v>
      </c>
      <c r="G11293">
        <v>0</v>
      </c>
    </row>
    <row r="11294" spans="1:7" x14ac:dyDescent="0.25">
      <c r="A11294">
        <v>54612</v>
      </c>
      <c r="B11294" t="s">
        <v>3514</v>
      </c>
      <c r="C11294" t="s">
        <v>5049</v>
      </c>
      <c r="E11294">
        <v>151400</v>
      </c>
      <c r="F11294">
        <v>7.5284090909090898E-2</v>
      </c>
      <c r="G11294">
        <v>75.5</v>
      </c>
    </row>
    <row r="11295" spans="1:7" x14ac:dyDescent="0.25">
      <c r="A11295">
        <v>37705</v>
      </c>
      <c r="B11295" t="s">
        <v>3801</v>
      </c>
      <c r="C11295" t="s">
        <v>3692</v>
      </c>
      <c r="D11295" t="s">
        <v>3848</v>
      </c>
      <c r="E11295">
        <v>201400</v>
      </c>
      <c r="F11295">
        <v>3.3880903490759798E-2</v>
      </c>
      <c r="G11295">
        <v>68.5</v>
      </c>
    </row>
    <row r="11296" spans="1:7" x14ac:dyDescent="0.25">
      <c r="A11296">
        <v>32145</v>
      </c>
      <c r="B11296" t="s">
        <v>1365</v>
      </c>
      <c r="C11296" t="s">
        <v>3212</v>
      </c>
      <c r="D11296" t="s">
        <v>2800</v>
      </c>
      <c r="E11296">
        <v>140500</v>
      </c>
      <c r="F11296">
        <v>0.111550632911392</v>
      </c>
      <c r="G11296">
        <v>117</v>
      </c>
    </row>
    <row r="11297" spans="1:7" x14ac:dyDescent="0.25">
      <c r="A11297">
        <v>20637</v>
      </c>
      <c r="B11297" t="s">
        <v>2103</v>
      </c>
      <c r="C11297" t="s">
        <v>101</v>
      </c>
      <c r="D11297" t="s">
        <v>8259</v>
      </c>
      <c r="E11297">
        <v>396000</v>
      </c>
      <c r="F11297">
        <v>5.20722635494155E-2</v>
      </c>
      <c r="G11297">
        <v>90</v>
      </c>
    </row>
    <row r="11298" spans="1:7" x14ac:dyDescent="0.25">
      <c r="A11298">
        <v>14546</v>
      </c>
      <c r="B11298" t="s">
        <v>6608</v>
      </c>
      <c r="C11298" t="s">
        <v>1075</v>
      </c>
      <c r="D11298" t="s">
        <v>403</v>
      </c>
      <c r="E11298">
        <v>147600</v>
      </c>
      <c r="F11298">
        <v>7.5801749271137003E-2</v>
      </c>
      <c r="G11298">
        <v>74</v>
      </c>
    </row>
    <row r="11299" spans="1:7" x14ac:dyDescent="0.25">
      <c r="A11299">
        <v>46538</v>
      </c>
      <c r="B11299" t="s">
        <v>2084</v>
      </c>
      <c r="C11299" t="s">
        <v>4413</v>
      </c>
      <c r="D11299" t="s">
        <v>2762</v>
      </c>
      <c r="E11299">
        <v>227800</v>
      </c>
      <c r="F11299">
        <v>8.9430894308943104E-2</v>
      </c>
      <c r="G11299">
        <v>58</v>
      </c>
    </row>
    <row r="11300" spans="1:7" x14ac:dyDescent="0.25">
      <c r="A11300">
        <v>72941</v>
      </c>
      <c r="B11300" t="s">
        <v>6265</v>
      </c>
      <c r="C11300" t="s">
        <v>6206</v>
      </c>
      <c r="D11300" t="s">
        <v>6261</v>
      </c>
      <c r="E11300" s="39">
        <v>135500</v>
      </c>
      <c r="F11300">
        <v>8.1845238095238099E-3</v>
      </c>
      <c r="G11300">
        <v>82</v>
      </c>
    </row>
    <row r="11301" spans="1:7" x14ac:dyDescent="0.25">
      <c r="A11301">
        <v>71423</v>
      </c>
      <c r="B11301" t="s">
        <v>6199</v>
      </c>
      <c r="C11301" t="s">
        <v>6091</v>
      </c>
      <c r="D11301" t="s">
        <v>3694</v>
      </c>
      <c r="E11301">
        <v>112200</v>
      </c>
      <c r="F11301">
        <v>1.7225747960108801E-2</v>
      </c>
      <c r="G11301">
        <v>83</v>
      </c>
    </row>
    <row r="11302" spans="1:7" x14ac:dyDescent="0.25">
      <c r="A11302">
        <v>99025</v>
      </c>
      <c r="B11302" t="s">
        <v>7669</v>
      </c>
      <c r="C11302" t="s">
        <v>7521</v>
      </c>
      <c r="D11302" t="s">
        <v>8306</v>
      </c>
      <c r="E11302">
        <v>282000</v>
      </c>
      <c r="F11302">
        <v>6.7373202119606401E-2</v>
      </c>
      <c r="G11302">
        <v>53</v>
      </c>
    </row>
    <row r="11303" spans="1:7" x14ac:dyDescent="0.25">
      <c r="A11303">
        <v>6359</v>
      </c>
      <c r="B11303" t="s">
        <v>701</v>
      </c>
      <c r="C11303" t="s">
        <v>678</v>
      </c>
      <c r="D11303" t="s">
        <v>8375</v>
      </c>
      <c r="E11303">
        <v>258600</v>
      </c>
      <c r="F11303">
        <v>-1.5232292460015199E-2</v>
      </c>
      <c r="G11303">
        <v>95</v>
      </c>
    </row>
    <row r="11304" spans="1:7" x14ac:dyDescent="0.25">
      <c r="A11304">
        <v>56364</v>
      </c>
      <c r="B11304" t="s">
        <v>8638</v>
      </c>
      <c r="C11304" t="s">
        <v>5260</v>
      </c>
      <c r="E11304">
        <v>221500</v>
      </c>
      <c r="F11304">
        <v>8.3129584352078206E-2</v>
      </c>
      <c r="G11304">
        <v>0</v>
      </c>
    </row>
    <row r="11305" spans="1:7" x14ac:dyDescent="0.25">
      <c r="A11305">
        <v>37353</v>
      </c>
      <c r="B11305" t="s">
        <v>1558</v>
      </c>
      <c r="C11305" t="s">
        <v>3692</v>
      </c>
      <c r="D11305" t="s">
        <v>2568</v>
      </c>
      <c r="E11305">
        <v>191600</v>
      </c>
      <c r="F11305">
        <v>9.1737891737891694E-2</v>
      </c>
      <c r="G11305">
        <v>74</v>
      </c>
    </row>
    <row r="11306" spans="1:7" x14ac:dyDescent="0.25">
      <c r="A11306">
        <v>2892</v>
      </c>
      <c r="B11306" t="s">
        <v>157</v>
      </c>
      <c r="C11306" t="s">
        <v>408</v>
      </c>
      <c r="D11306" t="s">
        <v>8324</v>
      </c>
      <c r="E11306">
        <v>329400</v>
      </c>
      <c r="F11306">
        <v>6.1087354917532099E-3</v>
      </c>
      <c r="G11306">
        <v>82</v>
      </c>
    </row>
    <row r="11307" spans="1:7" x14ac:dyDescent="0.25">
      <c r="A11307">
        <v>88047</v>
      </c>
      <c r="B11307" t="s">
        <v>6842</v>
      </c>
      <c r="C11307" t="s">
        <v>6816</v>
      </c>
      <c r="D11307" t="s">
        <v>6838</v>
      </c>
      <c r="E11307">
        <v>202500</v>
      </c>
      <c r="F11307">
        <v>-0.101597160603372</v>
      </c>
      <c r="G11307">
        <v>80</v>
      </c>
    </row>
    <row r="11308" spans="1:7" x14ac:dyDescent="0.25">
      <c r="A11308">
        <v>10502</v>
      </c>
      <c r="B11308" t="s">
        <v>1077</v>
      </c>
      <c r="C11308" t="s">
        <v>1075</v>
      </c>
      <c r="D11308" t="s">
        <v>8250</v>
      </c>
      <c r="E11308">
        <v>676100</v>
      </c>
      <c r="F11308">
        <v>4.43311708371949E-2</v>
      </c>
      <c r="G11308">
        <v>120</v>
      </c>
    </row>
    <row r="11309" spans="1:7" x14ac:dyDescent="0.25">
      <c r="A11309">
        <v>12887</v>
      </c>
      <c r="B11309" t="s">
        <v>1348</v>
      </c>
      <c r="C11309" t="s">
        <v>1075</v>
      </c>
      <c r="D11309" t="s">
        <v>1331</v>
      </c>
      <c r="E11309">
        <v>90600</v>
      </c>
      <c r="F11309">
        <v>7.7864293659621799E-3</v>
      </c>
      <c r="G11309">
        <v>119</v>
      </c>
    </row>
    <row r="11310" spans="1:7" x14ac:dyDescent="0.25">
      <c r="A11310">
        <v>72131</v>
      </c>
      <c r="B11310" t="s">
        <v>3978</v>
      </c>
      <c r="C11310" t="s">
        <v>6206</v>
      </c>
      <c r="E11310">
        <v>123600</v>
      </c>
      <c r="F11310">
        <v>5.7313943541488499E-2</v>
      </c>
      <c r="G11310">
        <v>132</v>
      </c>
    </row>
    <row r="11311" spans="1:7" x14ac:dyDescent="0.25">
      <c r="A11311">
        <v>28678</v>
      </c>
      <c r="B11311" t="s">
        <v>1128</v>
      </c>
      <c r="C11311" t="s">
        <v>2564</v>
      </c>
      <c r="D11311" t="s">
        <v>8258</v>
      </c>
      <c r="E11311">
        <v>152400</v>
      </c>
      <c r="F11311">
        <v>4.88644184445974E-2</v>
      </c>
      <c r="G11311">
        <v>76</v>
      </c>
    </row>
    <row r="11312" spans="1:7" x14ac:dyDescent="0.25">
      <c r="A11312">
        <v>47031</v>
      </c>
      <c r="B11312" t="s">
        <v>524</v>
      </c>
      <c r="C11312" t="s">
        <v>4413</v>
      </c>
      <c r="E11312">
        <v>104400</v>
      </c>
      <c r="F11312">
        <v>7.1868583162217697E-2</v>
      </c>
      <c r="G11312">
        <v>0</v>
      </c>
    </row>
    <row r="11313" spans="1:7" x14ac:dyDescent="0.25">
      <c r="A11313">
        <v>78619</v>
      </c>
      <c r="B11313" t="s">
        <v>8639</v>
      </c>
      <c r="C11313" t="s">
        <v>6396</v>
      </c>
      <c r="D11313" t="s">
        <v>8254</v>
      </c>
      <c r="E11313">
        <v>548400</v>
      </c>
      <c r="F11313">
        <v>9.0156393744250194E-3</v>
      </c>
      <c r="G11313">
        <v>0</v>
      </c>
    </row>
    <row r="11314" spans="1:7" x14ac:dyDescent="0.25">
      <c r="A11314">
        <v>53097</v>
      </c>
      <c r="B11314" t="s">
        <v>5077</v>
      </c>
      <c r="C11314" t="s">
        <v>5049</v>
      </c>
      <c r="D11314" t="s">
        <v>8331</v>
      </c>
      <c r="E11314">
        <v>375100</v>
      </c>
      <c r="F11314">
        <v>5.21739130434783E-2</v>
      </c>
      <c r="G11314">
        <v>83</v>
      </c>
    </row>
    <row r="11315" spans="1:7" x14ac:dyDescent="0.25">
      <c r="A11315">
        <v>37658</v>
      </c>
      <c r="B11315" t="s">
        <v>555</v>
      </c>
      <c r="C11315" t="s">
        <v>3692</v>
      </c>
      <c r="D11315" t="s">
        <v>1432</v>
      </c>
      <c r="E11315">
        <v>93700</v>
      </c>
      <c r="F11315">
        <v>8.1986143187066998E-2</v>
      </c>
      <c r="G11315">
        <v>76</v>
      </c>
    </row>
    <row r="11316" spans="1:7" x14ac:dyDescent="0.25">
      <c r="A11316">
        <v>2030</v>
      </c>
      <c r="B11316" t="s">
        <v>297</v>
      </c>
      <c r="C11316" t="s">
        <v>106</v>
      </c>
      <c r="D11316" t="s">
        <v>8271</v>
      </c>
      <c r="E11316">
        <v>1155200</v>
      </c>
      <c r="F11316">
        <v>5.7197766999176398E-2</v>
      </c>
      <c r="G11316">
        <v>70</v>
      </c>
    </row>
    <row r="11317" spans="1:7" x14ac:dyDescent="0.25">
      <c r="A11317">
        <v>44003</v>
      </c>
      <c r="B11317" t="s">
        <v>248</v>
      </c>
      <c r="C11317" t="s">
        <v>4080</v>
      </c>
      <c r="D11317" t="s">
        <v>4185</v>
      </c>
      <c r="E11317">
        <v>81500</v>
      </c>
      <c r="F11317">
        <v>-5.9976931949250301E-2</v>
      </c>
      <c r="G11317">
        <v>78</v>
      </c>
    </row>
    <row r="11318" spans="1:7" x14ac:dyDescent="0.25">
      <c r="A11318">
        <v>46121</v>
      </c>
      <c r="B11318" t="s">
        <v>4432</v>
      </c>
      <c r="C11318" t="s">
        <v>4413</v>
      </c>
      <c r="D11318" t="s">
        <v>8292</v>
      </c>
      <c r="E11318">
        <v>191300</v>
      </c>
      <c r="F11318">
        <v>9.0028490028490005E-2</v>
      </c>
      <c r="G11318">
        <v>69</v>
      </c>
    </row>
    <row r="11319" spans="1:7" x14ac:dyDescent="0.25">
      <c r="A11319">
        <v>33838</v>
      </c>
      <c r="B11319" t="s">
        <v>3474</v>
      </c>
      <c r="C11319" t="s">
        <v>3212</v>
      </c>
      <c r="D11319" t="s">
        <v>8337</v>
      </c>
      <c r="E11319">
        <v>155400</v>
      </c>
      <c r="F11319">
        <v>4.4354838709677401E-2</v>
      </c>
      <c r="G11319">
        <v>79</v>
      </c>
    </row>
    <row r="11320" spans="1:7" x14ac:dyDescent="0.25">
      <c r="A11320">
        <v>73030</v>
      </c>
      <c r="B11320" t="s">
        <v>5682</v>
      </c>
      <c r="C11320" t="s">
        <v>6269</v>
      </c>
      <c r="E11320">
        <v>89800</v>
      </c>
      <c r="F11320">
        <v>1.11482720178372E-3</v>
      </c>
      <c r="G11320">
        <v>0</v>
      </c>
    </row>
    <row r="11321" spans="1:7" x14ac:dyDescent="0.25">
      <c r="A11321">
        <v>78947</v>
      </c>
      <c r="B11321" t="s">
        <v>351</v>
      </c>
      <c r="C11321" t="s">
        <v>6396</v>
      </c>
      <c r="E11321">
        <v>160200</v>
      </c>
      <c r="F11321">
        <v>3.7564766839378198E-2</v>
      </c>
      <c r="G11321">
        <v>0</v>
      </c>
    </row>
    <row r="11322" spans="1:7" x14ac:dyDescent="0.25">
      <c r="A11322">
        <v>30220</v>
      </c>
      <c r="B11322" t="s">
        <v>3045</v>
      </c>
      <c r="C11322" t="s">
        <v>2990</v>
      </c>
      <c r="D11322" t="s">
        <v>8261</v>
      </c>
      <c r="E11322">
        <v>136300</v>
      </c>
      <c r="F11322">
        <v>5.6589147286821698E-2</v>
      </c>
      <c r="G11322">
        <v>59</v>
      </c>
    </row>
    <row r="11323" spans="1:7" x14ac:dyDescent="0.25">
      <c r="A11323">
        <v>26582</v>
      </c>
      <c r="B11323" t="s">
        <v>2561</v>
      </c>
      <c r="C11323" t="s">
        <v>2519</v>
      </c>
      <c r="D11323" t="s">
        <v>2559</v>
      </c>
      <c r="E11323">
        <v>60000</v>
      </c>
      <c r="F11323">
        <v>3.6269430051813503E-2</v>
      </c>
      <c r="G11323">
        <v>82</v>
      </c>
    </row>
    <row r="11324" spans="1:7" x14ac:dyDescent="0.25">
      <c r="A11324">
        <v>21655</v>
      </c>
      <c r="B11324" t="s">
        <v>2258</v>
      </c>
      <c r="C11324" t="s">
        <v>101</v>
      </c>
      <c r="E11324">
        <v>193200</v>
      </c>
      <c r="F11324">
        <v>1.03626943005181E-3</v>
      </c>
      <c r="G11324">
        <v>99.5</v>
      </c>
    </row>
    <row r="11325" spans="1:7" x14ac:dyDescent="0.25">
      <c r="A11325">
        <v>96093</v>
      </c>
      <c r="B11325" t="s">
        <v>2860</v>
      </c>
      <c r="C11325" t="s">
        <v>99</v>
      </c>
      <c r="E11325">
        <v>205000</v>
      </c>
      <c r="F11325">
        <v>-2.14797136038186E-2</v>
      </c>
      <c r="G11325">
        <v>0</v>
      </c>
    </row>
    <row r="11326" spans="1:7" x14ac:dyDescent="0.25">
      <c r="A11326">
        <v>53594</v>
      </c>
      <c r="B11326" t="s">
        <v>2914</v>
      </c>
      <c r="C11326" t="s">
        <v>5049</v>
      </c>
      <c r="D11326" t="s">
        <v>8457</v>
      </c>
      <c r="E11326">
        <v>186000</v>
      </c>
      <c r="F11326">
        <v>5.4421768707482998E-2</v>
      </c>
      <c r="G11326">
        <v>71</v>
      </c>
    </row>
    <row r="11327" spans="1:7" x14ac:dyDescent="0.25">
      <c r="A11327">
        <v>72923</v>
      </c>
      <c r="B11327" t="s">
        <v>6263</v>
      </c>
      <c r="C11327" t="s">
        <v>6206</v>
      </c>
      <c r="D11327" t="s">
        <v>6261</v>
      </c>
      <c r="E11327">
        <v>108300</v>
      </c>
      <c r="F11327">
        <v>0.11190965092402499</v>
      </c>
      <c r="G11327">
        <v>82</v>
      </c>
    </row>
    <row r="11328" spans="1:7" x14ac:dyDescent="0.25">
      <c r="A11328">
        <v>57022</v>
      </c>
      <c r="B11328" t="s">
        <v>5463</v>
      </c>
      <c r="C11328" t="s">
        <v>5459</v>
      </c>
      <c r="D11328" t="s">
        <v>5468</v>
      </c>
      <c r="E11328">
        <v>222000</v>
      </c>
      <c r="F11328">
        <v>9.6296296296296297E-2</v>
      </c>
      <c r="G11328">
        <v>58</v>
      </c>
    </row>
    <row r="11329" spans="1:7" x14ac:dyDescent="0.25">
      <c r="A11329">
        <v>26034</v>
      </c>
      <c r="B11329" t="s">
        <v>114</v>
      </c>
      <c r="C11329" t="s">
        <v>2519</v>
      </c>
      <c r="D11329" t="s">
        <v>8427</v>
      </c>
      <c r="E11329">
        <v>71600</v>
      </c>
      <c r="F11329">
        <v>-0.123623011015912</v>
      </c>
      <c r="G11329">
        <v>110</v>
      </c>
    </row>
    <row r="11330" spans="1:7" x14ac:dyDescent="0.25">
      <c r="A11330">
        <v>23063</v>
      </c>
      <c r="B11330" t="s">
        <v>2397</v>
      </c>
      <c r="C11330" t="s">
        <v>2066</v>
      </c>
      <c r="D11330" t="s">
        <v>157</v>
      </c>
      <c r="E11330">
        <v>210600</v>
      </c>
      <c r="F11330">
        <v>7.3941866394696604E-2</v>
      </c>
      <c r="G11330">
        <v>91.5</v>
      </c>
    </row>
    <row r="11331" spans="1:7" x14ac:dyDescent="0.25">
      <c r="A11331">
        <v>77984</v>
      </c>
      <c r="B11331" t="s">
        <v>8640</v>
      </c>
      <c r="C11331" t="s">
        <v>6396</v>
      </c>
      <c r="E11331" s="39">
        <v>145100</v>
      </c>
      <c r="F11331">
        <v>6.3003663003663002E-2</v>
      </c>
      <c r="G11331">
        <v>0</v>
      </c>
    </row>
    <row r="11332" spans="1:7" x14ac:dyDescent="0.25">
      <c r="A11332">
        <v>97913</v>
      </c>
      <c r="B11332" t="s">
        <v>7519</v>
      </c>
      <c r="C11332" t="s">
        <v>7409</v>
      </c>
      <c r="D11332" t="s">
        <v>1503</v>
      </c>
      <c r="E11332">
        <v>131800</v>
      </c>
      <c r="F11332">
        <v>4.8528241845664302E-2</v>
      </c>
      <c r="G11332">
        <v>76.5</v>
      </c>
    </row>
    <row r="11333" spans="1:7" x14ac:dyDescent="0.25">
      <c r="A11333">
        <v>60420</v>
      </c>
      <c r="B11333" t="s">
        <v>5608</v>
      </c>
      <c r="C11333" t="s">
        <v>5519</v>
      </c>
      <c r="D11333" t="s">
        <v>4697</v>
      </c>
      <c r="E11333">
        <v>121900</v>
      </c>
      <c r="F11333">
        <v>0.112226277372263</v>
      </c>
      <c r="G11333">
        <v>122.5</v>
      </c>
    </row>
    <row r="11334" spans="1:7" x14ac:dyDescent="0.25">
      <c r="A11334">
        <v>74962</v>
      </c>
      <c r="B11334" t="s">
        <v>6357</v>
      </c>
      <c r="C11334" t="s">
        <v>6269</v>
      </c>
      <c r="D11334" t="s">
        <v>6367</v>
      </c>
      <c r="E11334">
        <v>88400</v>
      </c>
      <c r="F11334">
        <v>-2.1040974529346598E-2</v>
      </c>
      <c r="G11334">
        <v>111</v>
      </c>
    </row>
    <row r="11335" spans="1:7" x14ac:dyDescent="0.25">
      <c r="A11335">
        <v>28163</v>
      </c>
      <c r="B11335" t="s">
        <v>2723</v>
      </c>
      <c r="C11335" t="s">
        <v>2564</v>
      </c>
      <c r="D11335" t="s">
        <v>8567</v>
      </c>
      <c r="E11335">
        <v>196200</v>
      </c>
      <c r="F11335">
        <v>9.3036211699164303E-2</v>
      </c>
      <c r="G11335">
        <v>74</v>
      </c>
    </row>
    <row r="11336" spans="1:7" x14ac:dyDescent="0.25">
      <c r="A11336">
        <v>53565</v>
      </c>
      <c r="B11336" t="s">
        <v>5125</v>
      </c>
      <c r="C11336" t="s">
        <v>5049</v>
      </c>
      <c r="D11336" t="s">
        <v>558</v>
      </c>
      <c r="E11336">
        <v>168300</v>
      </c>
      <c r="F11336">
        <v>4.5991298943443101E-2</v>
      </c>
      <c r="G11336">
        <v>66.5</v>
      </c>
    </row>
    <row r="11337" spans="1:7" x14ac:dyDescent="0.25">
      <c r="A11337">
        <v>15530</v>
      </c>
      <c r="B11337" t="s">
        <v>1617</v>
      </c>
      <c r="C11337" t="s">
        <v>1538</v>
      </c>
      <c r="D11337" t="s">
        <v>393</v>
      </c>
      <c r="E11337">
        <v>117100</v>
      </c>
      <c r="F11337">
        <v>6.8430656934306597E-2</v>
      </c>
      <c r="G11337">
        <v>113</v>
      </c>
    </row>
    <row r="11338" spans="1:7" x14ac:dyDescent="0.25">
      <c r="A11338">
        <v>37370</v>
      </c>
      <c r="B11338" t="s">
        <v>3771</v>
      </c>
      <c r="C11338" t="s">
        <v>3692</v>
      </c>
      <c r="D11338" t="s">
        <v>1238</v>
      </c>
      <c r="E11338">
        <v>158300</v>
      </c>
      <c r="F11338">
        <v>6.3129617192746804E-2</v>
      </c>
      <c r="G11338">
        <v>96.5</v>
      </c>
    </row>
    <row r="11339" spans="1:7" x14ac:dyDescent="0.25">
      <c r="A11339">
        <v>17728</v>
      </c>
      <c r="B11339" t="s">
        <v>1827</v>
      </c>
      <c r="C11339" t="s">
        <v>1538</v>
      </c>
      <c r="D11339" t="s">
        <v>1824</v>
      </c>
      <c r="E11339">
        <v>180200</v>
      </c>
      <c r="F11339">
        <v>1.8079096045197699E-2</v>
      </c>
      <c r="G11339">
        <v>90</v>
      </c>
    </row>
    <row r="11340" spans="1:7" x14ac:dyDescent="0.25">
      <c r="A11340">
        <v>8202</v>
      </c>
      <c r="B11340" t="s">
        <v>979</v>
      </c>
      <c r="C11340" t="s">
        <v>733</v>
      </c>
      <c r="D11340" t="s">
        <v>987</v>
      </c>
      <c r="E11340">
        <v>1430200</v>
      </c>
      <c r="F11340">
        <v>2.7073608617594301E-2</v>
      </c>
      <c r="G11340">
        <v>138</v>
      </c>
    </row>
    <row r="11341" spans="1:7" x14ac:dyDescent="0.25">
      <c r="A11341">
        <v>7677</v>
      </c>
      <c r="B11341" t="s">
        <v>860</v>
      </c>
      <c r="C11341" t="s">
        <v>733</v>
      </c>
      <c r="D11341" t="s">
        <v>8250</v>
      </c>
      <c r="E11341">
        <v>744200</v>
      </c>
      <c r="F11341">
        <v>7.5819117248849197E-3</v>
      </c>
      <c r="G11341">
        <v>113</v>
      </c>
    </row>
    <row r="11342" spans="1:7" x14ac:dyDescent="0.25">
      <c r="A11342">
        <v>75656</v>
      </c>
      <c r="B11342" t="s">
        <v>8641</v>
      </c>
      <c r="C11342" t="s">
        <v>6396</v>
      </c>
      <c r="E11342">
        <v>97100</v>
      </c>
      <c r="F11342">
        <v>0</v>
      </c>
      <c r="G11342">
        <v>0</v>
      </c>
    </row>
    <row r="11343" spans="1:7" x14ac:dyDescent="0.25">
      <c r="A11343">
        <v>61348</v>
      </c>
      <c r="B11343" t="s">
        <v>5704</v>
      </c>
      <c r="C11343" t="s">
        <v>5519</v>
      </c>
      <c r="D11343" t="s">
        <v>8423</v>
      </c>
      <c r="E11343">
        <v>85400</v>
      </c>
      <c r="F11343">
        <v>3.8929440389294398E-2</v>
      </c>
      <c r="G11343">
        <v>92</v>
      </c>
    </row>
    <row r="11344" spans="1:7" x14ac:dyDescent="0.25">
      <c r="A11344">
        <v>8562</v>
      </c>
      <c r="B11344" t="s">
        <v>1024</v>
      </c>
      <c r="C11344" t="s">
        <v>733</v>
      </c>
      <c r="D11344" t="s">
        <v>8293</v>
      </c>
      <c r="E11344">
        <v>310200</v>
      </c>
      <c r="F11344">
        <v>2.4100363156157101E-2</v>
      </c>
      <c r="G11344">
        <v>109</v>
      </c>
    </row>
    <row r="11345" spans="1:7" x14ac:dyDescent="0.25">
      <c r="A11345">
        <v>53017</v>
      </c>
      <c r="B11345" t="s">
        <v>2719</v>
      </c>
      <c r="C11345" t="s">
        <v>5049</v>
      </c>
      <c r="D11345" t="s">
        <v>8331</v>
      </c>
      <c r="E11345">
        <v>332200</v>
      </c>
      <c r="F11345">
        <v>4.3669494187873102E-2</v>
      </c>
      <c r="G11345">
        <v>69</v>
      </c>
    </row>
    <row r="11346" spans="1:7" x14ac:dyDescent="0.25">
      <c r="A11346">
        <v>17073</v>
      </c>
      <c r="B11346" t="s">
        <v>1767</v>
      </c>
      <c r="C11346" t="s">
        <v>1538</v>
      </c>
      <c r="D11346" t="s">
        <v>537</v>
      </c>
      <c r="E11346">
        <v>198000</v>
      </c>
      <c r="F11346">
        <v>0.1</v>
      </c>
      <c r="G11346">
        <v>75</v>
      </c>
    </row>
    <row r="11347" spans="1:7" x14ac:dyDescent="0.25">
      <c r="A11347">
        <v>96064</v>
      </c>
      <c r="B11347" t="s">
        <v>172</v>
      </c>
      <c r="C11347" t="s">
        <v>99</v>
      </c>
      <c r="E11347">
        <v>165500</v>
      </c>
      <c r="F11347">
        <v>6.3624678663239106E-2</v>
      </c>
      <c r="G11347">
        <v>97.5</v>
      </c>
    </row>
    <row r="11348" spans="1:7" x14ac:dyDescent="0.25">
      <c r="A11348">
        <v>54840</v>
      </c>
      <c r="B11348" t="s">
        <v>8642</v>
      </c>
      <c r="C11348" t="s">
        <v>5049</v>
      </c>
      <c r="E11348">
        <v>103000</v>
      </c>
      <c r="F11348">
        <v>7.9664570230607995E-2</v>
      </c>
      <c r="G11348">
        <v>0</v>
      </c>
    </row>
    <row r="11349" spans="1:7" x14ac:dyDescent="0.25">
      <c r="A11349">
        <v>45338</v>
      </c>
      <c r="B11349" t="s">
        <v>3723</v>
      </c>
      <c r="C11349" t="s">
        <v>4080</v>
      </c>
      <c r="E11349">
        <v>133700</v>
      </c>
      <c r="F11349">
        <v>5.3585500394010999E-2</v>
      </c>
      <c r="G11349">
        <v>0</v>
      </c>
    </row>
    <row r="11350" spans="1:7" x14ac:dyDescent="0.25">
      <c r="A11350">
        <v>70075</v>
      </c>
      <c r="B11350" t="s">
        <v>6103</v>
      </c>
      <c r="C11350" t="s">
        <v>6091</v>
      </c>
      <c r="D11350" t="s">
        <v>8318</v>
      </c>
      <c r="E11350">
        <v>147600</v>
      </c>
      <c r="F11350">
        <v>2.6425591098748299E-2</v>
      </c>
      <c r="G11350">
        <v>81</v>
      </c>
    </row>
    <row r="11351" spans="1:7" x14ac:dyDescent="0.25">
      <c r="A11351">
        <v>21863</v>
      </c>
      <c r="B11351" t="s">
        <v>2308</v>
      </c>
      <c r="C11351" t="s">
        <v>101</v>
      </c>
      <c r="D11351" t="s">
        <v>284</v>
      </c>
      <c r="E11351">
        <v>163800</v>
      </c>
      <c r="F11351">
        <v>0.164179104477612</v>
      </c>
      <c r="G11351">
        <v>129</v>
      </c>
    </row>
    <row r="11352" spans="1:7" x14ac:dyDescent="0.25">
      <c r="A11352">
        <v>37714</v>
      </c>
      <c r="B11352" t="s">
        <v>3807</v>
      </c>
      <c r="C11352" t="s">
        <v>3692</v>
      </c>
      <c r="D11352" t="s">
        <v>3848</v>
      </c>
      <c r="E11352">
        <v>106500</v>
      </c>
      <c r="F11352">
        <v>7.7935222672064805E-2</v>
      </c>
      <c r="G11352">
        <v>99</v>
      </c>
    </row>
    <row r="11353" spans="1:7" x14ac:dyDescent="0.25">
      <c r="A11353">
        <v>28634</v>
      </c>
      <c r="B11353" t="s">
        <v>2817</v>
      </c>
      <c r="C11353" t="s">
        <v>2564</v>
      </c>
      <c r="D11353" t="s">
        <v>8258</v>
      </c>
      <c r="E11353">
        <v>124500</v>
      </c>
      <c r="F11353">
        <v>8.9238845144356996E-2</v>
      </c>
      <c r="G11353">
        <v>76</v>
      </c>
    </row>
    <row r="11354" spans="1:7" x14ac:dyDescent="0.25">
      <c r="A11354">
        <v>27851</v>
      </c>
      <c r="B11354" t="s">
        <v>2666</v>
      </c>
      <c r="C11354" t="s">
        <v>2564</v>
      </c>
      <c r="D11354" t="s">
        <v>2673</v>
      </c>
      <c r="E11354">
        <v>130100</v>
      </c>
      <c r="F11354">
        <v>5.6006493506493497E-2</v>
      </c>
      <c r="G11354">
        <v>71</v>
      </c>
    </row>
    <row r="11355" spans="1:7" x14ac:dyDescent="0.25">
      <c r="A11355">
        <v>38855</v>
      </c>
      <c r="B11355" t="s">
        <v>3948</v>
      </c>
      <c r="C11355" t="s">
        <v>3932</v>
      </c>
      <c r="D11355" t="s">
        <v>3941</v>
      </c>
      <c r="E11355">
        <v>100400</v>
      </c>
      <c r="F11355">
        <v>-7.9051383399209498E-3</v>
      </c>
      <c r="G11355">
        <v>88.5</v>
      </c>
    </row>
    <row r="11356" spans="1:7" x14ac:dyDescent="0.25">
      <c r="A11356">
        <v>98675</v>
      </c>
      <c r="B11356" t="s">
        <v>7638</v>
      </c>
      <c r="C11356" t="s">
        <v>7521</v>
      </c>
      <c r="D11356" t="s">
        <v>8281</v>
      </c>
      <c r="E11356">
        <v>425900</v>
      </c>
      <c r="F11356">
        <v>5.2384482332591999E-2</v>
      </c>
      <c r="G11356">
        <v>64</v>
      </c>
    </row>
    <row r="11357" spans="1:7" x14ac:dyDescent="0.25">
      <c r="A11357">
        <v>2832</v>
      </c>
      <c r="B11357" t="s">
        <v>233</v>
      </c>
      <c r="C11357" t="s">
        <v>408</v>
      </c>
      <c r="D11357" t="s">
        <v>8324</v>
      </c>
      <c r="E11357">
        <v>280000</v>
      </c>
      <c r="F11357">
        <v>5.98031794095382E-2</v>
      </c>
      <c r="G11357">
        <v>82</v>
      </c>
    </row>
    <row r="11358" spans="1:7" x14ac:dyDescent="0.25">
      <c r="A11358">
        <v>93430</v>
      </c>
      <c r="B11358" t="s">
        <v>7103</v>
      </c>
      <c r="C11358" t="s">
        <v>99</v>
      </c>
      <c r="D11358" t="s">
        <v>8360</v>
      </c>
      <c r="E11358">
        <v>900300</v>
      </c>
      <c r="F11358">
        <v>-1.0876730388925501E-2</v>
      </c>
      <c r="G11358">
        <v>78</v>
      </c>
    </row>
    <row r="11359" spans="1:7" x14ac:dyDescent="0.25">
      <c r="A11359">
        <v>55046</v>
      </c>
      <c r="B11359" t="s">
        <v>5278</v>
      </c>
      <c r="C11359" t="s">
        <v>5260</v>
      </c>
      <c r="D11359" t="s">
        <v>8412</v>
      </c>
      <c r="E11359">
        <v>251600</v>
      </c>
      <c r="F11359">
        <v>5.80319596299411E-2</v>
      </c>
      <c r="G11359">
        <v>68</v>
      </c>
    </row>
    <row r="11360" spans="1:7" x14ac:dyDescent="0.25">
      <c r="A11360">
        <v>68003</v>
      </c>
      <c r="B11360" t="s">
        <v>226</v>
      </c>
      <c r="C11360" t="s">
        <v>6064</v>
      </c>
      <c r="D11360" t="s">
        <v>8386</v>
      </c>
      <c r="E11360">
        <v>213200</v>
      </c>
      <c r="F11360">
        <v>2.8461167390255698E-2</v>
      </c>
      <c r="G11360">
        <v>0</v>
      </c>
    </row>
    <row r="11361" spans="1:7" x14ac:dyDescent="0.25">
      <c r="A11361">
        <v>59741</v>
      </c>
      <c r="B11361" t="s">
        <v>5616</v>
      </c>
      <c r="C11361" t="s">
        <v>5488</v>
      </c>
      <c r="D11361" t="s">
        <v>5505</v>
      </c>
      <c r="E11361">
        <v>347600</v>
      </c>
      <c r="F11361">
        <v>8.2191780821917804E-2</v>
      </c>
      <c r="G11361">
        <v>0</v>
      </c>
    </row>
    <row r="11362" spans="1:7" x14ac:dyDescent="0.25">
      <c r="A11362">
        <v>4055</v>
      </c>
      <c r="B11362" t="s">
        <v>594</v>
      </c>
      <c r="C11362" t="s">
        <v>575</v>
      </c>
      <c r="D11362" t="s">
        <v>8395</v>
      </c>
      <c r="E11362">
        <v>212100</v>
      </c>
      <c r="F11362">
        <v>0.10239085239085199</v>
      </c>
      <c r="G11362">
        <v>67</v>
      </c>
    </row>
    <row r="11363" spans="1:7" x14ac:dyDescent="0.25">
      <c r="A11363">
        <v>80466</v>
      </c>
      <c r="B11363" t="s">
        <v>6541</v>
      </c>
      <c r="C11363" t="s">
        <v>6509</v>
      </c>
      <c r="D11363" t="s">
        <v>6531</v>
      </c>
      <c r="E11363">
        <v>476800</v>
      </c>
      <c r="F11363">
        <v>2.25176924726571E-2</v>
      </c>
      <c r="G11363">
        <v>56</v>
      </c>
    </row>
    <row r="11364" spans="1:7" x14ac:dyDescent="0.25">
      <c r="A11364">
        <v>12919</v>
      </c>
      <c r="B11364" t="s">
        <v>8643</v>
      </c>
      <c r="C11364" t="s">
        <v>1075</v>
      </c>
      <c r="D11364" t="s">
        <v>1349</v>
      </c>
      <c r="E11364">
        <v>114600</v>
      </c>
      <c r="F11364">
        <v>7.5046904315197005E-2</v>
      </c>
      <c r="G11364">
        <v>0</v>
      </c>
    </row>
    <row r="11365" spans="1:7" x14ac:dyDescent="0.25">
      <c r="A11365">
        <v>32033</v>
      </c>
      <c r="B11365" t="s">
        <v>2318</v>
      </c>
      <c r="C11365" t="s">
        <v>3212</v>
      </c>
      <c r="D11365" t="s">
        <v>2800</v>
      </c>
      <c r="E11365">
        <v>245600</v>
      </c>
      <c r="F11365">
        <v>2.2907122032486502E-2</v>
      </c>
      <c r="G11365">
        <v>106</v>
      </c>
    </row>
    <row r="11366" spans="1:7" x14ac:dyDescent="0.25">
      <c r="A11366">
        <v>53032</v>
      </c>
      <c r="B11366" t="s">
        <v>1336</v>
      </c>
      <c r="C11366" t="s">
        <v>5049</v>
      </c>
      <c r="D11366" t="s">
        <v>5140</v>
      </c>
      <c r="E11366">
        <v>141400</v>
      </c>
      <c r="F11366">
        <v>4.4313146233382603E-2</v>
      </c>
      <c r="G11366">
        <v>71</v>
      </c>
    </row>
    <row r="11367" spans="1:7" x14ac:dyDescent="0.25">
      <c r="A11367">
        <v>81328</v>
      </c>
      <c r="B11367" t="s">
        <v>6589</v>
      </c>
      <c r="C11367" t="s">
        <v>6509</v>
      </c>
      <c r="E11367">
        <v>314000</v>
      </c>
      <c r="F11367">
        <v>0.164256581386726</v>
      </c>
      <c r="G11367">
        <v>91</v>
      </c>
    </row>
    <row r="11368" spans="1:7" x14ac:dyDescent="0.25">
      <c r="A11368">
        <v>51054</v>
      </c>
      <c r="B11368" t="s">
        <v>4995</v>
      </c>
      <c r="C11368" t="s">
        <v>4942</v>
      </c>
      <c r="D11368" t="s">
        <v>4996</v>
      </c>
      <c r="E11368">
        <v>233900</v>
      </c>
      <c r="F11368">
        <v>1.2992637505413599E-2</v>
      </c>
      <c r="G11368">
        <v>59.5</v>
      </c>
    </row>
    <row r="11369" spans="1:7" x14ac:dyDescent="0.25">
      <c r="A11369">
        <v>97374</v>
      </c>
      <c r="B11369" t="s">
        <v>8644</v>
      </c>
      <c r="C11369" t="s">
        <v>7409</v>
      </c>
      <c r="D11369" t="s">
        <v>1275</v>
      </c>
      <c r="E11369">
        <v>349800</v>
      </c>
      <c r="F11369">
        <v>9.5864661654135305E-2</v>
      </c>
      <c r="G11369">
        <v>0</v>
      </c>
    </row>
    <row r="11370" spans="1:7" x14ac:dyDescent="0.25">
      <c r="A11370">
        <v>19330</v>
      </c>
      <c r="B11370" t="s">
        <v>457</v>
      </c>
      <c r="C11370" t="s">
        <v>1538</v>
      </c>
      <c r="D11370" t="s">
        <v>8293</v>
      </c>
      <c r="E11370">
        <v>267600</v>
      </c>
      <c r="F11370">
        <v>1.1720226843100199E-2</v>
      </c>
      <c r="G11370">
        <v>78</v>
      </c>
    </row>
    <row r="11371" spans="1:7" x14ac:dyDescent="0.25">
      <c r="A11371">
        <v>36576</v>
      </c>
      <c r="B11371" t="s">
        <v>3674</v>
      </c>
      <c r="C11371" t="s">
        <v>3568</v>
      </c>
      <c r="D11371" t="s">
        <v>8394</v>
      </c>
      <c r="E11371">
        <v>177600</v>
      </c>
      <c r="F11371">
        <v>1.13895216400911E-2</v>
      </c>
      <c r="G11371">
        <v>92</v>
      </c>
    </row>
    <row r="11372" spans="1:7" x14ac:dyDescent="0.25">
      <c r="A11372">
        <v>89510</v>
      </c>
      <c r="B11372" t="s">
        <v>6858</v>
      </c>
      <c r="C11372" t="s">
        <v>6849</v>
      </c>
      <c r="D11372" t="s">
        <v>6864</v>
      </c>
      <c r="E11372">
        <v>477500</v>
      </c>
      <c r="F11372">
        <v>0.13636363636363599</v>
      </c>
      <c r="G11372">
        <v>61</v>
      </c>
    </row>
    <row r="11373" spans="1:7" x14ac:dyDescent="0.25">
      <c r="A11373">
        <v>43731</v>
      </c>
      <c r="B11373" t="s">
        <v>9332</v>
      </c>
      <c r="C11373" t="s">
        <v>4080</v>
      </c>
      <c r="D11373" t="s">
        <v>2838</v>
      </c>
      <c r="E11373">
        <v>65500</v>
      </c>
      <c r="F11373">
        <v>4.1335453100159E-2</v>
      </c>
      <c r="G11373">
        <v>0</v>
      </c>
    </row>
    <row r="11374" spans="1:7" x14ac:dyDescent="0.25">
      <c r="A11374">
        <v>33306</v>
      </c>
      <c r="B11374" t="s">
        <v>3395</v>
      </c>
      <c r="C11374" t="s">
        <v>3212</v>
      </c>
      <c r="D11374" t="s">
        <v>8265</v>
      </c>
      <c r="E11374">
        <v>402100</v>
      </c>
      <c r="F11374">
        <v>1.9781891960436199E-2</v>
      </c>
      <c r="G11374">
        <v>118</v>
      </c>
    </row>
    <row r="11375" spans="1:7" x14ac:dyDescent="0.25">
      <c r="A11375">
        <v>14505</v>
      </c>
      <c r="B11375" t="s">
        <v>394</v>
      </c>
      <c r="C11375" t="s">
        <v>1075</v>
      </c>
      <c r="D11375" t="s">
        <v>403</v>
      </c>
      <c r="E11375">
        <v>138000</v>
      </c>
      <c r="F11375">
        <v>0.108433734939759</v>
      </c>
      <c r="G11375">
        <v>82</v>
      </c>
    </row>
    <row r="11376" spans="1:7" x14ac:dyDescent="0.25">
      <c r="A11376">
        <v>86335</v>
      </c>
      <c r="B11376" t="s">
        <v>6810</v>
      </c>
      <c r="C11376" t="s">
        <v>6743</v>
      </c>
      <c r="D11376" t="s">
        <v>5153</v>
      </c>
      <c r="E11376">
        <v>199000</v>
      </c>
      <c r="F11376">
        <v>4.84720758693361E-2</v>
      </c>
      <c r="G11376">
        <v>75</v>
      </c>
    </row>
    <row r="11377" spans="1:7" x14ac:dyDescent="0.25">
      <c r="A11377">
        <v>55992</v>
      </c>
      <c r="B11377" t="s">
        <v>5389</v>
      </c>
      <c r="C11377" t="s">
        <v>5260</v>
      </c>
      <c r="D11377" t="s">
        <v>5283</v>
      </c>
      <c r="E11377">
        <v>207700</v>
      </c>
      <c r="F11377">
        <v>9.3157894736842106E-2</v>
      </c>
      <c r="G11377">
        <v>67.5</v>
      </c>
    </row>
    <row r="11378" spans="1:7" x14ac:dyDescent="0.25">
      <c r="A11378">
        <v>72065</v>
      </c>
      <c r="B11378" t="s">
        <v>6221</v>
      </c>
      <c r="C11378" t="s">
        <v>6206</v>
      </c>
      <c r="D11378" t="s">
        <v>8326</v>
      </c>
      <c r="E11378">
        <v>150500</v>
      </c>
      <c r="F11378">
        <v>-3.2154340836012901E-2</v>
      </c>
      <c r="G11378">
        <v>79</v>
      </c>
    </row>
    <row r="11379" spans="1:7" x14ac:dyDescent="0.25">
      <c r="A11379">
        <v>52655</v>
      </c>
      <c r="B11379" t="s">
        <v>5037</v>
      </c>
      <c r="C11379" t="s">
        <v>4942</v>
      </c>
      <c r="D11379" t="s">
        <v>247</v>
      </c>
      <c r="E11379">
        <v>117900</v>
      </c>
      <c r="F11379">
        <v>2.25498699045967E-2</v>
      </c>
      <c r="G11379">
        <v>133</v>
      </c>
    </row>
    <row r="11380" spans="1:7" x14ac:dyDescent="0.25">
      <c r="A11380">
        <v>45380</v>
      </c>
      <c r="B11380" t="s">
        <v>4370</v>
      </c>
      <c r="C11380" t="s">
        <v>4080</v>
      </c>
      <c r="D11380" t="s">
        <v>419</v>
      </c>
      <c r="E11380">
        <v>191100</v>
      </c>
      <c r="F11380">
        <v>0.21256345177665001</v>
      </c>
      <c r="G11380">
        <v>81</v>
      </c>
    </row>
    <row r="11381" spans="1:7" x14ac:dyDescent="0.25">
      <c r="A11381">
        <v>3906</v>
      </c>
      <c r="B11381" t="s">
        <v>579</v>
      </c>
      <c r="C11381" t="s">
        <v>575</v>
      </c>
      <c r="D11381" t="s">
        <v>8395</v>
      </c>
      <c r="E11381">
        <v>267200</v>
      </c>
      <c r="F11381">
        <v>6.7945643485211801E-2</v>
      </c>
      <c r="G11381">
        <v>74</v>
      </c>
    </row>
    <row r="11382" spans="1:7" x14ac:dyDescent="0.25">
      <c r="A11382">
        <v>18621</v>
      </c>
      <c r="B11382" t="s">
        <v>1922</v>
      </c>
      <c r="C11382" t="s">
        <v>1538</v>
      </c>
      <c r="D11382" t="s">
        <v>8358</v>
      </c>
      <c r="E11382">
        <v>137200</v>
      </c>
      <c r="F11382">
        <v>5.70107858243451E-2</v>
      </c>
      <c r="G11382">
        <v>98</v>
      </c>
    </row>
    <row r="11383" spans="1:7" x14ac:dyDescent="0.25">
      <c r="A11383">
        <v>29372</v>
      </c>
      <c r="B11383" t="s">
        <v>2911</v>
      </c>
      <c r="C11383" t="s">
        <v>2868</v>
      </c>
      <c r="D11383" t="s">
        <v>2901</v>
      </c>
      <c r="E11383">
        <v>70200</v>
      </c>
      <c r="F11383">
        <v>3.8461538461538498E-2</v>
      </c>
      <c r="G11383">
        <v>76</v>
      </c>
    </row>
    <row r="11384" spans="1:7" x14ac:dyDescent="0.25">
      <c r="A11384">
        <v>40026</v>
      </c>
      <c r="B11384" t="s">
        <v>1119</v>
      </c>
      <c r="C11384" t="s">
        <v>4016</v>
      </c>
      <c r="D11384" t="s">
        <v>8319</v>
      </c>
      <c r="E11384">
        <v>295900</v>
      </c>
      <c r="F11384">
        <v>5.4526015680684201E-2</v>
      </c>
      <c r="G11384">
        <v>73.5</v>
      </c>
    </row>
    <row r="11385" spans="1:7" x14ac:dyDescent="0.25">
      <c r="A11385">
        <v>96073</v>
      </c>
      <c r="B11385" t="s">
        <v>7357</v>
      </c>
      <c r="C11385" t="s">
        <v>99</v>
      </c>
      <c r="D11385" t="s">
        <v>7349</v>
      </c>
      <c r="E11385">
        <v>396100</v>
      </c>
      <c r="F11385">
        <v>1.2008175779253999E-2</v>
      </c>
      <c r="G11385">
        <v>80</v>
      </c>
    </row>
    <row r="11386" spans="1:7" x14ac:dyDescent="0.25">
      <c r="A11386">
        <v>98024</v>
      </c>
      <c r="B11386" t="s">
        <v>7529</v>
      </c>
      <c r="C11386" t="s">
        <v>7521</v>
      </c>
      <c r="D11386" t="s">
        <v>8268</v>
      </c>
      <c r="E11386">
        <v>697300</v>
      </c>
      <c r="F11386">
        <v>3.74262271484094E-3</v>
      </c>
      <c r="G11386">
        <v>49</v>
      </c>
    </row>
    <row r="11387" spans="1:7" x14ac:dyDescent="0.25">
      <c r="A11387">
        <v>7648</v>
      </c>
      <c r="B11387" t="s">
        <v>310</v>
      </c>
      <c r="C11387" t="s">
        <v>733</v>
      </c>
      <c r="D11387" t="s">
        <v>8250</v>
      </c>
      <c r="E11387">
        <v>528300</v>
      </c>
      <c r="F11387">
        <v>-4.6045503791982703E-2</v>
      </c>
      <c r="G11387">
        <v>113</v>
      </c>
    </row>
    <row r="11388" spans="1:7" x14ac:dyDescent="0.25">
      <c r="A11388">
        <v>8551</v>
      </c>
      <c r="B11388" t="s">
        <v>1021</v>
      </c>
      <c r="C11388" t="s">
        <v>733</v>
      </c>
      <c r="D11388" t="s">
        <v>8250</v>
      </c>
      <c r="E11388">
        <v>454800</v>
      </c>
      <c r="F11388">
        <v>4.1951865754029597E-3</v>
      </c>
      <c r="G11388">
        <v>112</v>
      </c>
    </row>
    <row r="11389" spans="1:7" x14ac:dyDescent="0.25">
      <c r="A11389">
        <v>44672</v>
      </c>
      <c r="B11389" t="s">
        <v>3484</v>
      </c>
      <c r="C11389" t="s">
        <v>4080</v>
      </c>
      <c r="D11389" t="s">
        <v>8379</v>
      </c>
      <c r="E11389">
        <v>62400</v>
      </c>
      <c r="F11389">
        <v>-0.123595505617978</v>
      </c>
      <c r="G11389">
        <v>0</v>
      </c>
    </row>
    <row r="11390" spans="1:7" x14ac:dyDescent="0.25">
      <c r="A11390">
        <v>82636</v>
      </c>
      <c r="B11390" t="s">
        <v>4613</v>
      </c>
      <c r="C11390" t="s">
        <v>6604</v>
      </c>
      <c r="D11390" t="s">
        <v>6614</v>
      </c>
      <c r="E11390">
        <v>230900</v>
      </c>
      <c r="F11390">
        <v>1.40535792709706E-2</v>
      </c>
      <c r="G11390">
        <v>84</v>
      </c>
    </row>
    <row r="11391" spans="1:7" x14ac:dyDescent="0.25">
      <c r="A11391">
        <v>12816</v>
      </c>
      <c r="B11391" t="s">
        <v>317</v>
      </c>
      <c r="C11391" t="s">
        <v>1075</v>
      </c>
      <c r="D11391" t="s">
        <v>1331</v>
      </c>
      <c r="E11391">
        <v>166300</v>
      </c>
      <c r="F11391">
        <v>5.6543837357052103E-2</v>
      </c>
      <c r="G11391">
        <v>119</v>
      </c>
    </row>
    <row r="11392" spans="1:7" x14ac:dyDescent="0.25">
      <c r="A11392">
        <v>12170</v>
      </c>
      <c r="B11392" t="s">
        <v>5293</v>
      </c>
      <c r="C11392" t="s">
        <v>1075</v>
      </c>
      <c r="D11392" t="s">
        <v>8320</v>
      </c>
      <c r="E11392">
        <v>213900</v>
      </c>
      <c r="F11392">
        <v>-1.8357044515833001E-2</v>
      </c>
      <c r="G11392">
        <v>0</v>
      </c>
    </row>
    <row r="11393" spans="1:7" x14ac:dyDescent="0.25">
      <c r="A11393">
        <v>37020</v>
      </c>
      <c r="B11393" t="s">
        <v>3697</v>
      </c>
      <c r="C11393" t="s">
        <v>3692</v>
      </c>
      <c r="D11393" t="s">
        <v>3740</v>
      </c>
      <c r="E11393">
        <v>204900</v>
      </c>
      <c r="F11393">
        <v>6.6077003121748204E-2</v>
      </c>
      <c r="G11393">
        <v>73.5</v>
      </c>
    </row>
    <row r="11394" spans="1:7" x14ac:dyDescent="0.25">
      <c r="A11394">
        <v>16841</v>
      </c>
      <c r="B11394" t="s">
        <v>1736</v>
      </c>
      <c r="C11394" t="s">
        <v>1538</v>
      </c>
      <c r="D11394" t="s">
        <v>1728</v>
      </c>
      <c r="E11394">
        <v>183000</v>
      </c>
      <c r="F11394">
        <v>7.0801638385020502E-2</v>
      </c>
      <c r="G11394">
        <v>73.5</v>
      </c>
    </row>
    <row r="11395" spans="1:7" x14ac:dyDescent="0.25">
      <c r="A11395">
        <v>7058</v>
      </c>
      <c r="B11395" t="s">
        <v>702</v>
      </c>
      <c r="C11395" t="s">
        <v>733</v>
      </c>
      <c r="D11395" t="s">
        <v>8250</v>
      </c>
      <c r="E11395">
        <v>575000</v>
      </c>
      <c r="F11395">
        <v>2.2659926791005801E-3</v>
      </c>
      <c r="G11395">
        <v>101</v>
      </c>
    </row>
    <row r="11396" spans="1:7" x14ac:dyDescent="0.25">
      <c r="A11396">
        <v>19085</v>
      </c>
      <c r="B11396" t="s">
        <v>1980</v>
      </c>
      <c r="C11396" t="s">
        <v>1538</v>
      </c>
      <c r="D11396" t="s">
        <v>8293</v>
      </c>
      <c r="E11396">
        <v>914600</v>
      </c>
      <c r="F11396">
        <v>2.92595093405357E-2</v>
      </c>
      <c r="G11396">
        <v>68</v>
      </c>
    </row>
    <row r="11397" spans="1:7" x14ac:dyDescent="0.25">
      <c r="A11397">
        <v>29470</v>
      </c>
      <c r="B11397" t="s">
        <v>2928</v>
      </c>
      <c r="C11397" t="s">
        <v>2868</v>
      </c>
      <c r="D11397" t="s">
        <v>8301</v>
      </c>
      <c r="E11397">
        <v>277800</v>
      </c>
      <c r="F11397">
        <v>5.0651230101302503E-3</v>
      </c>
      <c r="G11397">
        <v>91</v>
      </c>
    </row>
    <row r="11398" spans="1:7" x14ac:dyDescent="0.25">
      <c r="A11398">
        <v>68142</v>
      </c>
      <c r="B11398" t="s">
        <v>6069</v>
      </c>
      <c r="C11398" t="s">
        <v>6064</v>
      </c>
      <c r="D11398" t="s">
        <v>8386</v>
      </c>
      <c r="E11398">
        <v>240400</v>
      </c>
      <c r="F11398">
        <v>4.6582498911623901E-2</v>
      </c>
      <c r="G11398">
        <v>0</v>
      </c>
    </row>
    <row r="11399" spans="1:7" x14ac:dyDescent="0.25">
      <c r="A11399">
        <v>24482</v>
      </c>
      <c r="B11399" t="s">
        <v>761</v>
      </c>
      <c r="C11399" t="s">
        <v>2066</v>
      </c>
      <c r="D11399" t="s">
        <v>8368</v>
      </c>
      <c r="E11399">
        <v>178900</v>
      </c>
      <c r="F11399">
        <v>4.5587375803623598E-2</v>
      </c>
      <c r="G11399">
        <v>73</v>
      </c>
    </row>
    <row r="11400" spans="1:7" x14ac:dyDescent="0.25">
      <c r="A11400">
        <v>25832</v>
      </c>
      <c r="B11400" t="s">
        <v>2543</v>
      </c>
      <c r="C11400" t="s">
        <v>2519</v>
      </c>
      <c r="D11400" t="s">
        <v>2540</v>
      </c>
      <c r="E11400">
        <v>189700</v>
      </c>
      <c r="F11400">
        <v>7.1751412429378505E-2</v>
      </c>
      <c r="G11400">
        <v>102</v>
      </c>
    </row>
    <row r="11401" spans="1:7" x14ac:dyDescent="0.25">
      <c r="A11401">
        <v>57033</v>
      </c>
      <c r="B11401" t="s">
        <v>640</v>
      </c>
      <c r="C11401" t="s">
        <v>5459</v>
      </c>
      <c r="D11401" t="s">
        <v>5468</v>
      </c>
      <c r="E11401">
        <v>257400</v>
      </c>
      <c r="F11401">
        <v>8.2877576777450598E-2</v>
      </c>
      <c r="G11401">
        <v>58</v>
      </c>
    </row>
    <row r="11402" spans="1:7" x14ac:dyDescent="0.25">
      <c r="A11402">
        <v>37153</v>
      </c>
      <c r="B11402" t="s">
        <v>3739</v>
      </c>
      <c r="C11402" t="s">
        <v>3692</v>
      </c>
      <c r="D11402" t="s">
        <v>8255</v>
      </c>
      <c r="E11402">
        <v>260200</v>
      </c>
      <c r="F11402">
        <v>5.8584214808787602E-2</v>
      </c>
      <c r="G11402">
        <v>54</v>
      </c>
    </row>
    <row r="11403" spans="1:7" x14ac:dyDescent="0.25">
      <c r="A11403">
        <v>22844</v>
      </c>
      <c r="B11403" t="s">
        <v>2286</v>
      </c>
      <c r="C11403" t="s">
        <v>2066</v>
      </c>
      <c r="E11403">
        <v>188900</v>
      </c>
      <c r="F11403">
        <v>6.1235955056179799E-2</v>
      </c>
      <c r="G11403">
        <v>82</v>
      </c>
    </row>
    <row r="11404" spans="1:7" x14ac:dyDescent="0.25">
      <c r="A11404">
        <v>48097</v>
      </c>
      <c r="B11404" t="s">
        <v>4656</v>
      </c>
      <c r="C11404" t="s">
        <v>4633</v>
      </c>
      <c r="D11404" t="s">
        <v>8278</v>
      </c>
      <c r="E11404">
        <v>131200</v>
      </c>
      <c r="F11404">
        <v>8.5194375516956106E-2</v>
      </c>
      <c r="G11404">
        <v>75</v>
      </c>
    </row>
    <row r="11405" spans="1:7" x14ac:dyDescent="0.25">
      <c r="A11405">
        <v>18326</v>
      </c>
      <c r="B11405" t="s">
        <v>1776</v>
      </c>
      <c r="C11405" t="s">
        <v>1538</v>
      </c>
      <c r="D11405" t="s">
        <v>1891</v>
      </c>
      <c r="E11405">
        <v>148000</v>
      </c>
      <c r="F11405">
        <v>5.8655221745350497E-2</v>
      </c>
      <c r="G11405">
        <v>97</v>
      </c>
    </row>
    <row r="11406" spans="1:7" x14ac:dyDescent="0.25">
      <c r="A11406">
        <v>35971</v>
      </c>
      <c r="B11406" t="s">
        <v>8645</v>
      </c>
      <c r="C11406" t="s">
        <v>3568</v>
      </c>
      <c r="D11406" t="s">
        <v>3634</v>
      </c>
      <c r="E11406">
        <v>85600</v>
      </c>
      <c r="F11406">
        <v>4.5177045177045197E-2</v>
      </c>
      <c r="G11406">
        <v>0</v>
      </c>
    </row>
    <row r="11407" spans="1:7" x14ac:dyDescent="0.25">
      <c r="A11407">
        <v>99664</v>
      </c>
      <c r="B11407" t="s">
        <v>6077</v>
      </c>
      <c r="C11407" t="s">
        <v>7688</v>
      </c>
      <c r="E11407">
        <v>239600</v>
      </c>
      <c r="F11407">
        <v>9.8075160403299694E-2</v>
      </c>
      <c r="G11407">
        <v>0</v>
      </c>
    </row>
    <row r="11408" spans="1:7" x14ac:dyDescent="0.25">
      <c r="A11408">
        <v>32577</v>
      </c>
      <c r="B11408" t="s">
        <v>8646</v>
      </c>
      <c r="C11408" t="s">
        <v>3212</v>
      </c>
      <c r="D11408" t="s">
        <v>8356</v>
      </c>
      <c r="E11408">
        <v>170200</v>
      </c>
      <c r="F11408">
        <v>9.6649484536082506E-2</v>
      </c>
      <c r="G11408">
        <v>0</v>
      </c>
    </row>
    <row r="11409" spans="1:7" x14ac:dyDescent="0.25">
      <c r="A11409">
        <v>45732</v>
      </c>
      <c r="B11409" t="s">
        <v>8210</v>
      </c>
      <c r="C11409" t="s">
        <v>4080</v>
      </c>
      <c r="D11409" t="s">
        <v>1238</v>
      </c>
      <c r="E11409">
        <v>56000</v>
      </c>
      <c r="F11409">
        <v>0.16910229645093899</v>
      </c>
      <c r="G11409">
        <v>89</v>
      </c>
    </row>
    <row r="11410" spans="1:7" x14ac:dyDescent="0.25">
      <c r="A11410">
        <v>14510</v>
      </c>
      <c r="B11410" t="s">
        <v>1500</v>
      </c>
      <c r="C11410" t="s">
        <v>1075</v>
      </c>
      <c r="D11410" t="s">
        <v>403</v>
      </c>
      <c r="E11410">
        <v>83300</v>
      </c>
      <c r="F11410">
        <v>-0.02</v>
      </c>
      <c r="G11410">
        <v>75.5</v>
      </c>
    </row>
    <row r="11411" spans="1:7" x14ac:dyDescent="0.25">
      <c r="A11411">
        <v>44644</v>
      </c>
      <c r="B11411" t="s">
        <v>1998</v>
      </c>
      <c r="C11411" t="s">
        <v>4080</v>
      </c>
      <c r="D11411" t="s">
        <v>8330</v>
      </c>
      <c r="E11411">
        <v>158000</v>
      </c>
      <c r="F11411">
        <v>6.3973063973064001E-2</v>
      </c>
      <c r="G11411">
        <v>94</v>
      </c>
    </row>
    <row r="11412" spans="1:7" x14ac:dyDescent="0.25">
      <c r="A11412">
        <v>22503</v>
      </c>
      <c r="B11412" t="s">
        <v>205</v>
      </c>
      <c r="C11412" t="s">
        <v>2066</v>
      </c>
      <c r="E11412">
        <v>188600</v>
      </c>
      <c r="F11412">
        <v>1.2345679012345699E-2</v>
      </c>
      <c r="G11412">
        <v>0</v>
      </c>
    </row>
    <row r="11413" spans="1:7" x14ac:dyDescent="0.25">
      <c r="A11413">
        <v>96013</v>
      </c>
      <c r="B11413" t="s">
        <v>7351</v>
      </c>
      <c r="C11413" t="s">
        <v>99</v>
      </c>
      <c r="D11413" t="s">
        <v>7349</v>
      </c>
      <c r="E11413">
        <v>148300</v>
      </c>
      <c r="F11413">
        <v>4.0622884224780003E-3</v>
      </c>
      <c r="G11413">
        <v>80</v>
      </c>
    </row>
    <row r="11414" spans="1:7" x14ac:dyDescent="0.25">
      <c r="A11414">
        <v>3261</v>
      </c>
      <c r="B11414" t="s">
        <v>489</v>
      </c>
      <c r="C11414" t="s">
        <v>444</v>
      </c>
      <c r="D11414" t="s">
        <v>8271</v>
      </c>
      <c r="E11414">
        <v>277300</v>
      </c>
      <c r="F11414">
        <v>9.9524187153053098E-2</v>
      </c>
      <c r="G11414">
        <v>69</v>
      </c>
    </row>
    <row r="11415" spans="1:7" x14ac:dyDescent="0.25">
      <c r="A11415">
        <v>16433</v>
      </c>
      <c r="B11415" t="s">
        <v>1707</v>
      </c>
      <c r="C11415" t="s">
        <v>1538</v>
      </c>
      <c r="D11415" t="s">
        <v>1698</v>
      </c>
      <c r="E11415">
        <v>116300</v>
      </c>
      <c r="F11415">
        <v>7.1889400921659005E-2</v>
      </c>
      <c r="G11415">
        <v>102</v>
      </c>
    </row>
    <row r="11416" spans="1:7" x14ac:dyDescent="0.25">
      <c r="A11416">
        <v>54830</v>
      </c>
      <c r="B11416" t="s">
        <v>476</v>
      </c>
      <c r="C11416" t="s">
        <v>5049</v>
      </c>
      <c r="E11416">
        <v>170900</v>
      </c>
      <c r="F11416">
        <v>7.8914141414141395E-2</v>
      </c>
      <c r="G11416">
        <v>0</v>
      </c>
    </row>
    <row r="11417" spans="1:7" x14ac:dyDescent="0.25">
      <c r="A11417">
        <v>1373</v>
      </c>
      <c r="B11417" t="s">
        <v>177</v>
      </c>
      <c r="C11417" t="s">
        <v>106</v>
      </c>
      <c r="D11417" t="s">
        <v>8455</v>
      </c>
      <c r="E11417">
        <v>275000</v>
      </c>
      <c r="F11417">
        <v>1.10294117647059E-2</v>
      </c>
      <c r="G11417">
        <v>96</v>
      </c>
    </row>
    <row r="11418" spans="1:7" x14ac:dyDescent="0.25">
      <c r="A11418">
        <v>65631</v>
      </c>
      <c r="B11418" t="s">
        <v>5942</v>
      </c>
      <c r="C11418" t="s">
        <v>5817</v>
      </c>
      <c r="D11418" t="s">
        <v>144</v>
      </c>
      <c r="E11418">
        <v>143200</v>
      </c>
      <c r="F11418">
        <v>9.3964858670741003E-2</v>
      </c>
      <c r="G11418">
        <v>60</v>
      </c>
    </row>
    <row r="11419" spans="1:7" x14ac:dyDescent="0.25">
      <c r="A11419">
        <v>37150</v>
      </c>
      <c r="B11419" t="s">
        <v>3738</v>
      </c>
      <c r="C11419" t="s">
        <v>3692</v>
      </c>
      <c r="D11419" t="s">
        <v>8255</v>
      </c>
      <c r="E11419">
        <v>83800</v>
      </c>
      <c r="F11419">
        <v>0.163888888888889</v>
      </c>
      <c r="G11419">
        <v>62</v>
      </c>
    </row>
    <row r="11420" spans="1:7" x14ac:dyDescent="0.25">
      <c r="A11420">
        <v>7704</v>
      </c>
      <c r="B11420" t="s">
        <v>670</v>
      </c>
      <c r="C11420" t="s">
        <v>733</v>
      </c>
      <c r="D11420" t="s">
        <v>8250</v>
      </c>
      <c r="E11420">
        <v>770400</v>
      </c>
      <c r="F11420">
        <v>1.95083886071011E-3</v>
      </c>
      <c r="G11420">
        <v>105</v>
      </c>
    </row>
    <row r="11421" spans="1:7" x14ac:dyDescent="0.25">
      <c r="A11421">
        <v>63873</v>
      </c>
      <c r="B11421" t="s">
        <v>5873</v>
      </c>
      <c r="C11421" t="s">
        <v>5817</v>
      </c>
      <c r="E11421">
        <v>84700</v>
      </c>
      <c r="F11421">
        <v>0</v>
      </c>
      <c r="G11421">
        <v>0</v>
      </c>
    </row>
    <row r="11422" spans="1:7" x14ac:dyDescent="0.25">
      <c r="A11422">
        <v>17519</v>
      </c>
      <c r="B11422" t="s">
        <v>1803</v>
      </c>
      <c r="C11422" t="s">
        <v>1538</v>
      </c>
      <c r="D11422" t="s">
        <v>205</v>
      </c>
      <c r="E11422">
        <v>242000</v>
      </c>
      <c r="F11422">
        <v>4.1308089500860602E-2</v>
      </c>
      <c r="G11422">
        <v>69</v>
      </c>
    </row>
    <row r="11423" spans="1:7" x14ac:dyDescent="0.25">
      <c r="A11423">
        <v>3234</v>
      </c>
      <c r="B11423" t="s">
        <v>477</v>
      </c>
      <c r="C11423" t="s">
        <v>444</v>
      </c>
      <c r="D11423" t="s">
        <v>230</v>
      </c>
      <c r="E11423">
        <v>266800</v>
      </c>
      <c r="F11423">
        <v>5.4962435745353901E-2</v>
      </c>
      <c r="G11423">
        <v>74</v>
      </c>
    </row>
    <row r="11424" spans="1:7" x14ac:dyDescent="0.25">
      <c r="A11424">
        <v>96122</v>
      </c>
      <c r="B11424" t="s">
        <v>9417</v>
      </c>
      <c r="C11424" t="s">
        <v>99</v>
      </c>
      <c r="E11424">
        <v>172300</v>
      </c>
      <c r="F11424">
        <v>9.8852040816326495E-2</v>
      </c>
      <c r="G11424">
        <v>0</v>
      </c>
    </row>
    <row r="11425" spans="1:7" x14ac:dyDescent="0.25">
      <c r="A11425">
        <v>85346</v>
      </c>
      <c r="B11425" t="s">
        <v>8647</v>
      </c>
      <c r="C11425" t="s">
        <v>6743</v>
      </c>
      <c r="E11425">
        <v>94300</v>
      </c>
      <c r="F11425">
        <v>-1.97505197505198E-2</v>
      </c>
      <c r="G11425">
        <v>0</v>
      </c>
    </row>
    <row r="11426" spans="1:7" x14ac:dyDescent="0.25">
      <c r="A11426">
        <v>2576</v>
      </c>
      <c r="B11426" t="s">
        <v>374</v>
      </c>
      <c r="C11426" t="s">
        <v>106</v>
      </c>
      <c r="D11426" t="s">
        <v>8271</v>
      </c>
      <c r="E11426">
        <v>304100</v>
      </c>
      <c r="F11426">
        <v>4.3582704186685001E-2</v>
      </c>
      <c r="G11426">
        <v>76</v>
      </c>
    </row>
    <row r="11427" spans="1:7" x14ac:dyDescent="0.25">
      <c r="A11427">
        <v>65610</v>
      </c>
      <c r="B11427" t="s">
        <v>5492</v>
      </c>
      <c r="C11427" t="s">
        <v>5817</v>
      </c>
      <c r="D11427" t="s">
        <v>144</v>
      </c>
      <c r="E11427">
        <v>180100</v>
      </c>
      <c r="F11427">
        <v>2.03966005665722E-2</v>
      </c>
      <c r="G11427">
        <v>60</v>
      </c>
    </row>
    <row r="11428" spans="1:7" x14ac:dyDescent="0.25">
      <c r="A11428">
        <v>49709</v>
      </c>
      <c r="B11428" t="s">
        <v>3063</v>
      </c>
      <c r="C11428" t="s">
        <v>4633</v>
      </c>
      <c r="E11428">
        <v>65700</v>
      </c>
      <c r="F11428">
        <v>-1.5197568389057801E-3</v>
      </c>
      <c r="G11428">
        <v>0</v>
      </c>
    </row>
    <row r="11429" spans="1:7" x14ac:dyDescent="0.25">
      <c r="A11429">
        <v>35186</v>
      </c>
      <c r="B11429" t="s">
        <v>3601</v>
      </c>
      <c r="C11429" t="s">
        <v>3568</v>
      </c>
      <c r="D11429" t="s">
        <v>8299</v>
      </c>
      <c r="E11429">
        <v>214000</v>
      </c>
      <c r="F11429">
        <v>-1.0175763182238701E-2</v>
      </c>
      <c r="G11429">
        <v>68</v>
      </c>
    </row>
    <row r="11430" spans="1:7" x14ac:dyDescent="0.25">
      <c r="A11430">
        <v>35116</v>
      </c>
      <c r="B11430" t="s">
        <v>721</v>
      </c>
      <c r="C11430" t="s">
        <v>3568</v>
      </c>
      <c r="D11430" t="s">
        <v>8299</v>
      </c>
      <c r="E11430">
        <v>158100</v>
      </c>
      <c r="F11430">
        <v>5.3999999999999999E-2</v>
      </c>
      <c r="G11430">
        <v>73</v>
      </c>
    </row>
    <row r="11431" spans="1:7" x14ac:dyDescent="0.25">
      <c r="A11431">
        <v>98266</v>
      </c>
      <c r="B11431" t="s">
        <v>7566</v>
      </c>
      <c r="C11431" t="s">
        <v>7521</v>
      </c>
      <c r="D11431" t="s">
        <v>293</v>
      </c>
      <c r="E11431">
        <v>240400</v>
      </c>
      <c r="F11431">
        <v>0.118139534883721</v>
      </c>
      <c r="G11431">
        <v>60</v>
      </c>
    </row>
    <row r="11432" spans="1:7" x14ac:dyDescent="0.25">
      <c r="A11432">
        <v>56310</v>
      </c>
      <c r="B11432" t="s">
        <v>332</v>
      </c>
      <c r="C11432" t="s">
        <v>5260</v>
      </c>
      <c r="D11432" t="s">
        <v>8404</v>
      </c>
      <c r="E11432">
        <v>230700</v>
      </c>
      <c r="F11432">
        <v>2.1720243266724602E-3</v>
      </c>
      <c r="G11432">
        <v>0</v>
      </c>
    </row>
    <row r="11433" spans="1:7" x14ac:dyDescent="0.25">
      <c r="A11433">
        <v>73529</v>
      </c>
      <c r="B11433" t="s">
        <v>6308</v>
      </c>
      <c r="C11433" t="s">
        <v>6269</v>
      </c>
      <c r="D11433" t="s">
        <v>2907</v>
      </c>
      <c r="E11433">
        <v>66000</v>
      </c>
      <c r="F11433">
        <v>0.12054329371816599</v>
      </c>
      <c r="G11433">
        <v>134.5</v>
      </c>
    </row>
    <row r="11434" spans="1:7" x14ac:dyDescent="0.25">
      <c r="A11434">
        <v>6043</v>
      </c>
      <c r="B11434" t="s">
        <v>228</v>
      </c>
      <c r="C11434" t="s">
        <v>678</v>
      </c>
      <c r="D11434" t="s">
        <v>8276</v>
      </c>
      <c r="E11434">
        <v>243200</v>
      </c>
      <c r="F11434">
        <v>-8.2169268693508602E-4</v>
      </c>
      <c r="G11434">
        <v>85</v>
      </c>
    </row>
    <row r="11435" spans="1:7" x14ac:dyDescent="0.25">
      <c r="A11435">
        <v>2770</v>
      </c>
      <c r="B11435" t="s">
        <v>403</v>
      </c>
      <c r="C11435" t="s">
        <v>106</v>
      </c>
      <c r="D11435" t="s">
        <v>8271</v>
      </c>
      <c r="E11435">
        <v>413800</v>
      </c>
      <c r="F11435">
        <v>4.6006066734074799E-2</v>
      </c>
      <c r="G11435">
        <v>77</v>
      </c>
    </row>
    <row r="11436" spans="1:7" x14ac:dyDescent="0.25">
      <c r="A11436">
        <v>12522</v>
      </c>
      <c r="B11436" t="s">
        <v>297</v>
      </c>
      <c r="C11436" t="s">
        <v>1075</v>
      </c>
      <c r="D11436" t="s">
        <v>8250</v>
      </c>
      <c r="E11436">
        <v>224200</v>
      </c>
      <c r="F11436">
        <v>2.1412300683371299E-2</v>
      </c>
      <c r="G11436">
        <v>0</v>
      </c>
    </row>
    <row r="11437" spans="1:7" x14ac:dyDescent="0.25">
      <c r="A11437">
        <v>20106</v>
      </c>
      <c r="B11437" t="s">
        <v>2067</v>
      </c>
      <c r="C11437" t="s">
        <v>2066</v>
      </c>
      <c r="D11437" t="s">
        <v>8259</v>
      </c>
      <c r="E11437">
        <v>314600</v>
      </c>
      <c r="F11437">
        <v>-1.90208917991893E-2</v>
      </c>
      <c r="G11437">
        <v>83.5</v>
      </c>
    </row>
    <row r="11438" spans="1:7" x14ac:dyDescent="0.25">
      <c r="A11438">
        <v>60964</v>
      </c>
      <c r="B11438" t="s">
        <v>5678</v>
      </c>
      <c r="C11438" t="s">
        <v>5519</v>
      </c>
      <c r="D11438" t="s">
        <v>5665</v>
      </c>
      <c r="E11438">
        <v>107700</v>
      </c>
      <c r="F11438">
        <v>0.183516483516484</v>
      </c>
      <c r="G11438">
        <v>77</v>
      </c>
    </row>
    <row r="11439" spans="1:7" x14ac:dyDescent="0.25">
      <c r="A11439">
        <v>29384</v>
      </c>
      <c r="B11439" t="s">
        <v>2914</v>
      </c>
      <c r="C11439" t="s">
        <v>2868</v>
      </c>
      <c r="D11439" t="s">
        <v>8303</v>
      </c>
      <c r="E11439">
        <v>144500</v>
      </c>
      <c r="F11439">
        <v>3.4722222222222199E-3</v>
      </c>
      <c r="G11439">
        <v>77</v>
      </c>
    </row>
    <row r="11440" spans="1:7" x14ac:dyDescent="0.25">
      <c r="A11440">
        <v>21104</v>
      </c>
      <c r="B11440" t="s">
        <v>2199</v>
      </c>
      <c r="C11440" t="s">
        <v>101</v>
      </c>
      <c r="D11440" t="s">
        <v>8267</v>
      </c>
      <c r="E11440">
        <v>520700</v>
      </c>
      <c r="F11440">
        <v>-4.20730541212469E-3</v>
      </c>
      <c r="G11440">
        <v>76</v>
      </c>
    </row>
    <row r="11441" spans="1:7" x14ac:dyDescent="0.25">
      <c r="A11441">
        <v>55069</v>
      </c>
      <c r="B11441" t="s">
        <v>5285</v>
      </c>
      <c r="C11441" t="s">
        <v>5260</v>
      </c>
      <c r="D11441" t="s">
        <v>8314</v>
      </c>
      <c r="E11441">
        <v>189100</v>
      </c>
      <c r="F11441">
        <v>0.132335329341317</v>
      </c>
      <c r="G11441">
        <v>75</v>
      </c>
    </row>
    <row r="11442" spans="1:7" x14ac:dyDescent="0.25">
      <c r="A11442">
        <v>34753</v>
      </c>
      <c r="B11442" t="s">
        <v>3552</v>
      </c>
      <c r="C11442" t="s">
        <v>3212</v>
      </c>
      <c r="D11442" t="s">
        <v>8272</v>
      </c>
      <c r="E11442">
        <v>170400</v>
      </c>
      <c r="F11442">
        <v>8.6042065009560201E-2</v>
      </c>
      <c r="G11442">
        <v>86</v>
      </c>
    </row>
    <row r="11443" spans="1:7" x14ac:dyDescent="0.25">
      <c r="A11443">
        <v>77435</v>
      </c>
      <c r="B11443" t="s">
        <v>8648</v>
      </c>
      <c r="C11443" t="s">
        <v>6396</v>
      </c>
      <c r="D11443" t="s">
        <v>8471</v>
      </c>
      <c r="E11443">
        <v>207100</v>
      </c>
      <c r="F11443">
        <v>8.7676570871894795E-3</v>
      </c>
      <c r="G11443">
        <v>0</v>
      </c>
    </row>
    <row r="11444" spans="1:7" x14ac:dyDescent="0.25">
      <c r="A11444">
        <v>55320</v>
      </c>
      <c r="B11444" t="s">
        <v>3458</v>
      </c>
      <c r="C11444" t="s">
        <v>5260</v>
      </c>
      <c r="D11444" t="s">
        <v>8314</v>
      </c>
      <c r="E11444">
        <v>229100</v>
      </c>
      <c r="F11444">
        <v>3.1981981981982002E-2</v>
      </c>
      <c r="G11444">
        <v>74</v>
      </c>
    </row>
    <row r="11445" spans="1:7" x14ac:dyDescent="0.25">
      <c r="A11445">
        <v>89086</v>
      </c>
      <c r="B11445" t="s">
        <v>6852</v>
      </c>
      <c r="C11445" t="s">
        <v>6849</v>
      </c>
      <c r="D11445" t="s">
        <v>8277</v>
      </c>
      <c r="E11445">
        <v>295200</v>
      </c>
      <c r="F11445">
        <v>3.2528856243441803E-2</v>
      </c>
      <c r="G11445">
        <v>50</v>
      </c>
    </row>
    <row r="11446" spans="1:7" x14ac:dyDescent="0.25">
      <c r="A11446">
        <v>28756</v>
      </c>
      <c r="B11446" t="s">
        <v>2848</v>
      </c>
      <c r="C11446" t="s">
        <v>2564</v>
      </c>
      <c r="D11446" t="s">
        <v>2695</v>
      </c>
      <c r="E11446">
        <v>175500</v>
      </c>
      <c r="F11446">
        <v>0.15765171503957801</v>
      </c>
      <c r="G11446">
        <v>162</v>
      </c>
    </row>
    <row r="11447" spans="1:7" x14ac:dyDescent="0.25">
      <c r="A11447">
        <v>27235</v>
      </c>
      <c r="B11447" t="s">
        <v>2589</v>
      </c>
      <c r="C11447" t="s">
        <v>2564</v>
      </c>
      <c r="D11447" t="s">
        <v>8289</v>
      </c>
      <c r="E11447">
        <v>254200</v>
      </c>
      <c r="F11447">
        <v>0.110043668122271</v>
      </c>
      <c r="G11447">
        <v>66</v>
      </c>
    </row>
    <row r="11448" spans="1:7" x14ac:dyDescent="0.25">
      <c r="A11448">
        <v>12992</v>
      </c>
      <c r="B11448" t="s">
        <v>8649</v>
      </c>
      <c r="C11448" t="s">
        <v>1075</v>
      </c>
      <c r="D11448" t="s">
        <v>1349</v>
      </c>
      <c r="E11448">
        <v>125900</v>
      </c>
      <c r="F11448">
        <v>0.107299912049252</v>
      </c>
      <c r="G11448">
        <v>0</v>
      </c>
    </row>
    <row r="11449" spans="1:7" x14ac:dyDescent="0.25">
      <c r="A11449">
        <v>21773</v>
      </c>
      <c r="B11449" t="s">
        <v>2285</v>
      </c>
      <c r="C11449" t="s">
        <v>101</v>
      </c>
      <c r="D11449" t="s">
        <v>8259</v>
      </c>
      <c r="E11449">
        <v>344000</v>
      </c>
      <c r="F11449">
        <v>2.9323758228605602E-2</v>
      </c>
      <c r="G11449">
        <v>83</v>
      </c>
    </row>
    <row r="11450" spans="1:7" x14ac:dyDescent="0.25">
      <c r="A11450">
        <v>29112</v>
      </c>
      <c r="B11450" t="s">
        <v>2889</v>
      </c>
      <c r="C11450" t="s">
        <v>2868</v>
      </c>
      <c r="D11450" t="s">
        <v>2890</v>
      </c>
      <c r="E11450">
        <v>52300</v>
      </c>
      <c r="F11450">
        <v>3.8387715930902101E-3</v>
      </c>
      <c r="G11450">
        <v>137</v>
      </c>
    </row>
    <row r="11451" spans="1:7" x14ac:dyDescent="0.25">
      <c r="A11451">
        <v>37046</v>
      </c>
      <c r="B11451" t="s">
        <v>3708</v>
      </c>
      <c r="C11451" t="s">
        <v>3692</v>
      </c>
      <c r="D11451" t="s">
        <v>8255</v>
      </c>
      <c r="E11451">
        <v>535400</v>
      </c>
      <c r="F11451">
        <v>6.7810131631432E-2</v>
      </c>
      <c r="G11451">
        <v>71</v>
      </c>
    </row>
    <row r="11452" spans="1:7" x14ac:dyDescent="0.25">
      <c r="A11452">
        <v>95222</v>
      </c>
      <c r="B11452" t="s">
        <v>7245</v>
      </c>
      <c r="C11452" t="s">
        <v>99</v>
      </c>
      <c r="E11452">
        <v>313800</v>
      </c>
      <c r="F11452">
        <v>4.1141340411413402E-2</v>
      </c>
      <c r="G11452">
        <v>93</v>
      </c>
    </row>
    <row r="11453" spans="1:7" x14ac:dyDescent="0.25">
      <c r="A11453">
        <v>21161</v>
      </c>
      <c r="B11453" t="s">
        <v>1348</v>
      </c>
      <c r="C11453" t="s">
        <v>101</v>
      </c>
      <c r="D11453" t="s">
        <v>8267</v>
      </c>
      <c r="E11453">
        <v>364800</v>
      </c>
      <c r="F11453">
        <v>-3.2360742705570301E-2</v>
      </c>
      <c r="G11453">
        <v>82</v>
      </c>
    </row>
    <row r="11454" spans="1:7" x14ac:dyDescent="0.25">
      <c r="A11454">
        <v>80814</v>
      </c>
      <c r="B11454" t="s">
        <v>6567</v>
      </c>
      <c r="C11454" t="s">
        <v>6509</v>
      </c>
      <c r="D11454" t="s">
        <v>6571</v>
      </c>
      <c r="E11454">
        <v>316700</v>
      </c>
      <c r="F11454">
        <v>3.9724228496388701E-2</v>
      </c>
      <c r="G11454">
        <v>93</v>
      </c>
    </row>
    <row r="11455" spans="1:7" x14ac:dyDescent="0.25">
      <c r="A11455">
        <v>80530</v>
      </c>
      <c r="B11455" t="s">
        <v>2270</v>
      </c>
      <c r="C11455" t="s">
        <v>6509</v>
      </c>
      <c r="D11455" t="s">
        <v>6560</v>
      </c>
      <c r="E11455">
        <v>340500</v>
      </c>
      <c r="F11455">
        <v>4.3838136112814202E-2</v>
      </c>
      <c r="G11455">
        <v>50</v>
      </c>
    </row>
    <row r="11456" spans="1:7" x14ac:dyDescent="0.25">
      <c r="A11456">
        <v>46148</v>
      </c>
      <c r="B11456" t="s">
        <v>4438</v>
      </c>
      <c r="C11456" t="s">
        <v>4413</v>
      </c>
      <c r="D11456" t="s">
        <v>559</v>
      </c>
      <c r="E11456">
        <v>107200</v>
      </c>
      <c r="F11456">
        <v>1.6113744075829401E-2</v>
      </c>
      <c r="G11456">
        <v>74</v>
      </c>
    </row>
    <row r="11457" spans="1:7" x14ac:dyDescent="0.25">
      <c r="A11457">
        <v>78636</v>
      </c>
      <c r="B11457" t="s">
        <v>1432</v>
      </c>
      <c r="C11457" t="s">
        <v>6396</v>
      </c>
      <c r="E11457">
        <v>296500</v>
      </c>
      <c r="F11457">
        <v>2.5951557093425601E-2</v>
      </c>
      <c r="G11457">
        <v>0</v>
      </c>
    </row>
    <row r="11458" spans="1:7" x14ac:dyDescent="0.25">
      <c r="A11458">
        <v>52361</v>
      </c>
      <c r="B11458" t="s">
        <v>142</v>
      </c>
      <c r="C11458" t="s">
        <v>4942</v>
      </c>
      <c r="E11458">
        <v>184600</v>
      </c>
      <c r="F11458">
        <v>0.04</v>
      </c>
      <c r="G11458">
        <v>0</v>
      </c>
    </row>
    <row r="11459" spans="1:7" x14ac:dyDescent="0.25">
      <c r="A11459">
        <v>30104</v>
      </c>
      <c r="B11459" t="s">
        <v>3014</v>
      </c>
      <c r="C11459" t="s">
        <v>2990</v>
      </c>
      <c r="D11459" t="s">
        <v>3025</v>
      </c>
      <c r="E11459">
        <v>102900</v>
      </c>
      <c r="F11459">
        <v>0.12091503267973901</v>
      </c>
      <c r="G11459">
        <v>62.5</v>
      </c>
    </row>
    <row r="11460" spans="1:7" x14ac:dyDescent="0.25">
      <c r="A11460">
        <v>29847</v>
      </c>
      <c r="B11460" t="s">
        <v>1025</v>
      </c>
      <c r="C11460" t="s">
        <v>2868</v>
      </c>
      <c r="D11460" t="s">
        <v>8325</v>
      </c>
      <c r="E11460">
        <v>83400</v>
      </c>
      <c r="F11460">
        <v>-6.1867266591675997E-2</v>
      </c>
      <c r="G11460">
        <v>110</v>
      </c>
    </row>
    <row r="11461" spans="1:7" x14ac:dyDescent="0.25">
      <c r="A11461">
        <v>92249</v>
      </c>
      <c r="B11461" t="s">
        <v>6985</v>
      </c>
      <c r="C11461" t="s">
        <v>99</v>
      </c>
      <c r="D11461" t="s">
        <v>6984</v>
      </c>
      <c r="E11461">
        <v>231500</v>
      </c>
      <c r="F11461">
        <v>3.9982030548068301E-2</v>
      </c>
      <c r="G11461">
        <v>73</v>
      </c>
    </row>
    <row r="11462" spans="1:7" x14ac:dyDescent="0.25">
      <c r="A11462">
        <v>59644</v>
      </c>
      <c r="B11462" t="s">
        <v>191</v>
      </c>
      <c r="C11462" t="s">
        <v>5488</v>
      </c>
      <c r="E11462">
        <v>177700</v>
      </c>
      <c r="F11462">
        <v>9.9628712871287106E-2</v>
      </c>
      <c r="G11462">
        <v>0</v>
      </c>
    </row>
    <row r="11463" spans="1:7" x14ac:dyDescent="0.25">
      <c r="A11463">
        <v>74053</v>
      </c>
      <c r="B11463" t="s">
        <v>6338</v>
      </c>
      <c r="C11463" t="s">
        <v>6269</v>
      </c>
      <c r="D11463" t="s">
        <v>6347</v>
      </c>
      <c r="E11463">
        <v>174200</v>
      </c>
      <c r="F11463">
        <v>5.6397816858702203E-2</v>
      </c>
      <c r="G11463">
        <v>70</v>
      </c>
    </row>
    <row r="11464" spans="1:7" x14ac:dyDescent="0.25">
      <c r="A11464">
        <v>2825</v>
      </c>
      <c r="B11464" t="s">
        <v>418</v>
      </c>
      <c r="C11464" t="s">
        <v>408</v>
      </c>
      <c r="D11464" t="s">
        <v>8324</v>
      </c>
      <c r="E11464">
        <v>326700</v>
      </c>
      <c r="F11464">
        <v>2.89763779527559E-2</v>
      </c>
      <c r="G11464">
        <v>78</v>
      </c>
    </row>
    <row r="11465" spans="1:7" x14ac:dyDescent="0.25">
      <c r="A11465">
        <v>10576</v>
      </c>
      <c r="B11465" t="s">
        <v>1100</v>
      </c>
      <c r="C11465" t="s">
        <v>1075</v>
      </c>
      <c r="D11465" t="s">
        <v>8250</v>
      </c>
      <c r="E11465">
        <v>799500</v>
      </c>
      <c r="F11465">
        <v>1.6286644951140101E-3</v>
      </c>
      <c r="G11465">
        <v>120</v>
      </c>
    </row>
    <row r="11466" spans="1:7" x14ac:dyDescent="0.25">
      <c r="A11466">
        <v>10983</v>
      </c>
      <c r="B11466" t="s">
        <v>1113</v>
      </c>
      <c r="C11466" t="s">
        <v>1075</v>
      </c>
      <c r="D11466" t="s">
        <v>8250</v>
      </c>
      <c r="E11466">
        <v>469300</v>
      </c>
      <c r="F11466">
        <v>8.53060354020047E-4</v>
      </c>
      <c r="G11466">
        <v>129</v>
      </c>
    </row>
    <row r="11467" spans="1:7" x14ac:dyDescent="0.25">
      <c r="A11467">
        <v>46181</v>
      </c>
      <c r="B11467" t="s">
        <v>4445</v>
      </c>
      <c r="C11467" t="s">
        <v>4413</v>
      </c>
      <c r="D11467" t="s">
        <v>8292</v>
      </c>
      <c r="E11467">
        <v>216200</v>
      </c>
      <c r="F11467">
        <v>8.04597701149425E-2</v>
      </c>
      <c r="G11467">
        <v>60</v>
      </c>
    </row>
    <row r="11468" spans="1:7" x14ac:dyDescent="0.25">
      <c r="A11468">
        <v>54727</v>
      </c>
      <c r="B11468" t="s">
        <v>5228</v>
      </c>
      <c r="C11468" t="s">
        <v>5049</v>
      </c>
      <c r="D11468" t="s">
        <v>4802</v>
      </c>
      <c r="E11468">
        <v>145700</v>
      </c>
      <c r="F11468">
        <v>8.3271375464683994E-2</v>
      </c>
      <c r="G11468">
        <v>67</v>
      </c>
    </row>
    <row r="11469" spans="1:7" x14ac:dyDescent="0.25">
      <c r="A11469">
        <v>66032</v>
      </c>
      <c r="B11469" t="s">
        <v>5966</v>
      </c>
      <c r="C11469" t="s">
        <v>5958</v>
      </c>
      <c r="E11469">
        <v>72900</v>
      </c>
      <c r="F11469">
        <v>6.1135371179039298E-2</v>
      </c>
      <c r="G11469">
        <v>0</v>
      </c>
    </row>
    <row r="11470" spans="1:7" x14ac:dyDescent="0.25">
      <c r="A11470">
        <v>48137</v>
      </c>
      <c r="B11470" t="s">
        <v>4666</v>
      </c>
      <c r="C11470" t="s">
        <v>4633</v>
      </c>
      <c r="D11470" t="s">
        <v>8278</v>
      </c>
      <c r="E11470">
        <v>231300</v>
      </c>
      <c r="F11470">
        <v>7.8321678321678301E-2</v>
      </c>
      <c r="G11470">
        <v>55</v>
      </c>
    </row>
    <row r="11471" spans="1:7" x14ac:dyDescent="0.25">
      <c r="A11471">
        <v>15681</v>
      </c>
      <c r="B11471" t="s">
        <v>1639</v>
      </c>
      <c r="C11471" t="s">
        <v>1538</v>
      </c>
      <c r="D11471" t="s">
        <v>1587</v>
      </c>
      <c r="E11471">
        <v>100500</v>
      </c>
      <c r="F11471">
        <v>9.9601593625498006E-4</v>
      </c>
      <c r="G11471">
        <v>85</v>
      </c>
    </row>
    <row r="11472" spans="1:7" x14ac:dyDescent="0.25">
      <c r="A11472">
        <v>5663</v>
      </c>
      <c r="B11472" t="s">
        <v>174</v>
      </c>
      <c r="C11472" t="s">
        <v>641</v>
      </c>
      <c r="D11472" t="s">
        <v>109</v>
      </c>
      <c r="E11472">
        <v>193900</v>
      </c>
      <c r="F11472">
        <v>0.10170454545454501</v>
      </c>
      <c r="G11472">
        <v>97</v>
      </c>
    </row>
    <row r="11473" spans="1:7" x14ac:dyDescent="0.25">
      <c r="A11473">
        <v>11579</v>
      </c>
      <c r="B11473" t="s">
        <v>1165</v>
      </c>
      <c r="C11473" t="s">
        <v>1075</v>
      </c>
      <c r="D11473" t="s">
        <v>8250</v>
      </c>
      <c r="E11473">
        <v>697600</v>
      </c>
      <c r="F11473">
        <v>-5.1658510059815102E-2</v>
      </c>
      <c r="G11473">
        <v>134</v>
      </c>
    </row>
    <row r="11474" spans="1:7" x14ac:dyDescent="0.25">
      <c r="A11474">
        <v>48453</v>
      </c>
      <c r="B11474" t="s">
        <v>9217</v>
      </c>
      <c r="C11474" t="s">
        <v>4633</v>
      </c>
      <c r="E11474">
        <v>85300</v>
      </c>
      <c r="F11474">
        <v>1.5476190476190499E-2</v>
      </c>
      <c r="G11474">
        <v>0</v>
      </c>
    </row>
    <row r="11475" spans="1:7" x14ac:dyDescent="0.25">
      <c r="A11475">
        <v>56633</v>
      </c>
      <c r="B11475" t="s">
        <v>5453</v>
      </c>
      <c r="C11475" t="s">
        <v>5260</v>
      </c>
      <c r="D11475" t="s">
        <v>5416</v>
      </c>
      <c r="E11475">
        <v>125500</v>
      </c>
      <c r="F11475">
        <v>7.0819112627986305E-2</v>
      </c>
      <c r="G11475">
        <v>84</v>
      </c>
    </row>
    <row r="11476" spans="1:7" x14ac:dyDescent="0.25">
      <c r="A11476">
        <v>75790</v>
      </c>
      <c r="B11476" t="s">
        <v>6444</v>
      </c>
      <c r="C11476" t="s">
        <v>6396</v>
      </c>
      <c r="E11476">
        <v>122300</v>
      </c>
      <c r="F11476">
        <v>0.10578661844484601</v>
      </c>
      <c r="G11476">
        <v>69</v>
      </c>
    </row>
    <row r="11477" spans="1:7" x14ac:dyDescent="0.25">
      <c r="A11477">
        <v>18074</v>
      </c>
      <c r="B11477" t="s">
        <v>1878</v>
      </c>
      <c r="C11477" t="s">
        <v>1538</v>
      </c>
      <c r="D11477" t="s">
        <v>8293</v>
      </c>
      <c r="E11477">
        <v>269400</v>
      </c>
      <c r="F11477">
        <v>-1.8579234972677602E-2</v>
      </c>
      <c r="G11477">
        <v>80</v>
      </c>
    </row>
    <row r="11478" spans="1:7" x14ac:dyDescent="0.25">
      <c r="A11478">
        <v>95692</v>
      </c>
      <c r="B11478" t="s">
        <v>6608</v>
      </c>
      <c r="C11478" t="s">
        <v>99</v>
      </c>
      <c r="D11478" t="s">
        <v>7348</v>
      </c>
      <c r="E11478">
        <v>322200</v>
      </c>
      <c r="F11478">
        <v>5.3285387381497198E-2</v>
      </c>
      <c r="G11478">
        <v>63</v>
      </c>
    </row>
    <row r="11479" spans="1:7" x14ac:dyDescent="0.25">
      <c r="A11479">
        <v>70719</v>
      </c>
      <c r="B11479" t="s">
        <v>6156</v>
      </c>
      <c r="C11479" t="s">
        <v>6091</v>
      </c>
      <c r="D11479" t="s">
        <v>6175</v>
      </c>
      <c r="E11479">
        <v>219300</v>
      </c>
      <c r="F11479">
        <v>8.2758620689655192E-3</v>
      </c>
      <c r="G11479">
        <v>71.5</v>
      </c>
    </row>
    <row r="11480" spans="1:7" x14ac:dyDescent="0.25">
      <c r="A11480">
        <v>45865</v>
      </c>
      <c r="B11480" t="s">
        <v>8214</v>
      </c>
      <c r="C11480" t="s">
        <v>4080</v>
      </c>
      <c r="D11480" t="s">
        <v>8220</v>
      </c>
      <c r="E11480">
        <v>210000</v>
      </c>
      <c r="F11480">
        <v>0.12781954887218</v>
      </c>
      <c r="G11480">
        <v>81</v>
      </c>
    </row>
    <row r="11481" spans="1:7" x14ac:dyDescent="0.25">
      <c r="A11481">
        <v>8559</v>
      </c>
      <c r="B11481" t="s">
        <v>1023</v>
      </c>
      <c r="C11481" t="s">
        <v>733</v>
      </c>
      <c r="D11481" t="s">
        <v>8250</v>
      </c>
      <c r="E11481">
        <v>385800</v>
      </c>
      <c r="F11481">
        <v>-3.9342629482071699E-2</v>
      </c>
      <c r="G11481">
        <v>112</v>
      </c>
    </row>
    <row r="11482" spans="1:7" x14ac:dyDescent="0.25">
      <c r="A11482">
        <v>24361</v>
      </c>
      <c r="B11482" t="s">
        <v>2481</v>
      </c>
      <c r="C11482" t="s">
        <v>2066</v>
      </c>
      <c r="D11482" t="s">
        <v>8348</v>
      </c>
      <c r="E11482">
        <v>132000</v>
      </c>
      <c r="F11482">
        <v>7.1428571428571397E-2</v>
      </c>
      <c r="G11482">
        <v>87</v>
      </c>
    </row>
    <row r="11483" spans="1:7" x14ac:dyDescent="0.25">
      <c r="A11483">
        <v>16947</v>
      </c>
      <c r="B11483" t="s">
        <v>515</v>
      </c>
      <c r="C11483" t="s">
        <v>1538</v>
      </c>
      <c r="D11483" t="s">
        <v>1933</v>
      </c>
      <c r="E11483">
        <v>144600</v>
      </c>
      <c r="F11483">
        <v>7.5092936802974006E-2</v>
      </c>
      <c r="G11483">
        <v>115</v>
      </c>
    </row>
    <row r="11484" spans="1:7" x14ac:dyDescent="0.25">
      <c r="A11484">
        <v>12148</v>
      </c>
      <c r="B11484" t="s">
        <v>1250</v>
      </c>
      <c r="C11484" t="s">
        <v>1075</v>
      </c>
      <c r="D11484" t="s">
        <v>8320</v>
      </c>
      <c r="E11484">
        <v>349100</v>
      </c>
      <c r="F11484">
        <v>3.1314623338256999E-2</v>
      </c>
      <c r="G11484">
        <v>88.5</v>
      </c>
    </row>
    <row r="11485" spans="1:7" x14ac:dyDescent="0.25">
      <c r="A11485">
        <v>49236</v>
      </c>
      <c r="B11485" t="s">
        <v>200</v>
      </c>
      <c r="C11485" t="s">
        <v>4633</v>
      </c>
      <c r="D11485" t="s">
        <v>4806</v>
      </c>
      <c r="E11485">
        <v>160100</v>
      </c>
      <c r="F11485">
        <v>6.5202927478376596E-2</v>
      </c>
      <c r="G11485">
        <v>77</v>
      </c>
    </row>
    <row r="11486" spans="1:7" x14ac:dyDescent="0.25">
      <c r="A11486">
        <v>19551</v>
      </c>
      <c r="B11486" t="s">
        <v>2034</v>
      </c>
      <c r="C11486" t="s">
        <v>1538</v>
      </c>
      <c r="D11486" t="s">
        <v>261</v>
      </c>
      <c r="E11486">
        <v>188200</v>
      </c>
      <c r="F11486">
        <v>-1.5915119363395199E-3</v>
      </c>
      <c r="G11486">
        <v>78</v>
      </c>
    </row>
    <row r="11487" spans="1:7" x14ac:dyDescent="0.25">
      <c r="A11487">
        <v>46928</v>
      </c>
      <c r="B11487" t="s">
        <v>1401</v>
      </c>
      <c r="C11487" t="s">
        <v>4413</v>
      </c>
      <c r="D11487" t="s">
        <v>394</v>
      </c>
      <c r="E11487">
        <v>100300</v>
      </c>
      <c r="F11487">
        <v>0.14106939704209301</v>
      </c>
      <c r="G11487">
        <v>76</v>
      </c>
    </row>
    <row r="11488" spans="1:7" x14ac:dyDescent="0.25">
      <c r="A11488">
        <v>13753</v>
      </c>
      <c r="B11488" t="s">
        <v>7250</v>
      </c>
      <c r="C11488" t="s">
        <v>1075</v>
      </c>
      <c r="E11488">
        <v>157100</v>
      </c>
      <c r="F11488">
        <v>1.2746972594008901E-3</v>
      </c>
      <c r="G11488">
        <v>0</v>
      </c>
    </row>
    <row r="11489" spans="1:7" x14ac:dyDescent="0.25">
      <c r="A11489">
        <v>32686</v>
      </c>
      <c r="B11489" t="s">
        <v>3300</v>
      </c>
      <c r="C11489" t="s">
        <v>3212</v>
      </c>
      <c r="D11489" t="s">
        <v>3530</v>
      </c>
      <c r="E11489">
        <v>219000</v>
      </c>
      <c r="F11489">
        <v>5.18731988472622E-2</v>
      </c>
      <c r="G11489">
        <v>89</v>
      </c>
    </row>
    <row r="11490" spans="1:7" x14ac:dyDescent="0.25">
      <c r="A11490">
        <v>60461</v>
      </c>
      <c r="B11490" t="s">
        <v>5631</v>
      </c>
      <c r="C11490" t="s">
        <v>5519</v>
      </c>
      <c r="D11490" t="s">
        <v>8251</v>
      </c>
      <c r="E11490">
        <v>214600</v>
      </c>
      <c r="F11490">
        <v>8.8787417554540796E-2</v>
      </c>
      <c r="G11490">
        <v>93</v>
      </c>
    </row>
    <row r="11491" spans="1:7" x14ac:dyDescent="0.25">
      <c r="A11491">
        <v>32124</v>
      </c>
      <c r="B11491" t="s">
        <v>3233</v>
      </c>
      <c r="C11491" t="s">
        <v>3212</v>
      </c>
      <c r="D11491" t="s">
        <v>8295</v>
      </c>
      <c r="E11491">
        <v>246300</v>
      </c>
      <c r="F11491">
        <v>6.7620286085825806E-2</v>
      </c>
      <c r="G11491">
        <v>79.5</v>
      </c>
    </row>
    <row r="11492" spans="1:7" x14ac:dyDescent="0.25">
      <c r="A11492">
        <v>5454</v>
      </c>
      <c r="B11492" t="s">
        <v>650</v>
      </c>
      <c r="C11492" t="s">
        <v>641</v>
      </c>
      <c r="D11492" t="s">
        <v>8398</v>
      </c>
      <c r="E11492">
        <v>262700</v>
      </c>
      <c r="F11492">
        <v>2.8985507246376802E-2</v>
      </c>
      <c r="G11492">
        <v>100.5</v>
      </c>
    </row>
    <row r="11493" spans="1:7" x14ac:dyDescent="0.25">
      <c r="A11493">
        <v>37886</v>
      </c>
      <c r="B11493" t="s">
        <v>3844</v>
      </c>
      <c r="C11493" t="s">
        <v>3692</v>
      </c>
      <c r="D11493" t="s">
        <v>3848</v>
      </c>
      <c r="E11493">
        <v>197700</v>
      </c>
      <c r="F11493">
        <v>9.2868988391376403E-2</v>
      </c>
      <c r="G11493">
        <v>68</v>
      </c>
    </row>
    <row r="11494" spans="1:7" x14ac:dyDescent="0.25">
      <c r="A11494">
        <v>38023</v>
      </c>
      <c r="B11494" t="s">
        <v>3854</v>
      </c>
      <c r="C11494" t="s">
        <v>3692</v>
      </c>
      <c r="D11494" t="s">
        <v>3852</v>
      </c>
      <c r="E11494">
        <v>137000</v>
      </c>
      <c r="F11494">
        <v>8.0941869021339194E-3</v>
      </c>
      <c r="G11494">
        <v>69</v>
      </c>
    </row>
    <row r="11495" spans="1:7" x14ac:dyDescent="0.25">
      <c r="A11495">
        <v>8750</v>
      </c>
      <c r="B11495" t="s">
        <v>1042</v>
      </c>
      <c r="C11495" t="s">
        <v>733</v>
      </c>
      <c r="D11495" t="s">
        <v>8250</v>
      </c>
      <c r="E11495">
        <v>1279300</v>
      </c>
      <c r="F11495">
        <v>0.11641504494284</v>
      </c>
      <c r="G11495">
        <v>105</v>
      </c>
    </row>
    <row r="11496" spans="1:7" x14ac:dyDescent="0.25">
      <c r="A11496">
        <v>1036</v>
      </c>
      <c r="B11496" t="s">
        <v>122</v>
      </c>
      <c r="C11496" t="s">
        <v>106</v>
      </c>
      <c r="D11496" t="s">
        <v>144</v>
      </c>
      <c r="E11496">
        <v>273100</v>
      </c>
      <c r="F11496">
        <v>1.75111773472429E-2</v>
      </c>
      <c r="G11496">
        <v>78</v>
      </c>
    </row>
    <row r="11497" spans="1:7" x14ac:dyDescent="0.25">
      <c r="A11497">
        <v>62033</v>
      </c>
      <c r="B11497" t="s">
        <v>5761</v>
      </c>
      <c r="C11497" t="s">
        <v>5519</v>
      </c>
      <c r="D11497" t="s">
        <v>8263</v>
      </c>
      <c r="E11497">
        <v>49700</v>
      </c>
      <c r="F11497">
        <v>-3.8684719535783403E-2</v>
      </c>
      <c r="G11497">
        <v>110</v>
      </c>
    </row>
    <row r="11498" spans="1:7" x14ac:dyDescent="0.25">
      <c r="A11498">
        <v>33839</v>
      </c>
      <c r="B11498" t="s">
        <v>3475</v>
      </c>
      <c r="C11498" t="s">
        <v>3212</v>
      </c>
      <c r="D11498" t="s">
        <v>8337</v>
      </c>
      <c r="E11498">
        <v>144600</v>
      </c>
      <c r="F11498">
        <v>9.6285064442759694E-2</v>
      </c>
      <c r="G11498">
        <v>79</v>
      </c>
    </row>
    <row r="11499" spans="1:7" x14ac:dyDescent="0.25">
      <c r="A11499">
        <v>61846</v>
      </c>
      <c r="B11499" t="s">
        <v>254</v>
      </c>
      <c r="C11499" t="s">
        <v>5519</v>
      </c>
      <c r="D11499" t="s">
        <v>547</v>
      </c>
      <c r="E11499">
        <v>57300</v>
      </c>
      <c r="F11499">
        <v>8.7286527514231493E-2</v>
      </c>
      <c r="G11499">
        <v>105</v>
      </c>
    </row>
    <row r="11500" spans="1:7" x14ac:dyDescent="0.25">
      <c r="A11500">
        <v>13849</v>
      </c>
      <c r="B11500" t="s">
        <v>1440</v>
      </c>
      <c r="C11500" t="s">
        <v>1075</v>
      </c>
      <c r="D11500" t="s">
        <v>1436</v>
      </c>
      <c r="E11500">
        <v>101300</v>
      </c>
      <c r="F11500">
        <v>2.0140986908358499E-2</v>
      </c>
      <c r="G11500">
        <v>113</v>
      </c>
    </row>
    <row r="11501" spans="1:7" x14ac:dyDescent="0.25">
      <c r="A11501">
        <v>40023</v>
      </c>
      <c r="B11501" t="s">
        <v>3823</v>
      </c>
      <c r="C11501" t="s">
        <v>4016</v>
      </c>
      <c r="D11501" t="s">
        <v>8319</v>
      </c>
      <c r="E11501">
        <v>339700</v>
      </c>
      <c r="F11501">
        <v>4.10665032178976E-2</v>
      </c>
      <c r="G11501">
        <v>63</v>
      </c>
    </row>
    <row r="11502" spans="1:7" x14ac:dyDescent="0.25">
      <c r="A11502">
        <v>19946</v>
      </c>
      <c r="B11502" t="s">
        <v>7873</v>
      </c>
      <c r="C11502" t="s">
        <v>2044</v>
      </c>
      <c r="D11502" t="s">
        <v>297</v>
      </c>
      <c r="E11502">
        <v>207300</v>
      </c>
      <c r="F11502">
        <v>3.28849028400598E-2</v>
      </c>
      <c r="G11502">
        <v>88.5</v>
      </c>
    </row>
    <row r="11503" spans="1:7" x14ac:dyDescent="0.25">
      <c r="A11503">
        <v>47660</v>
      </c>
      <c r="B11503" t="s">
        <v>4610</v>
      </c>
      <c r="C11503" t="s">
        <v>4413</v>
      </c>
      <c r="E11503">
        <v>81400</v>
      </c>
      <c r="F11503">
        <v>8.9692101740294503E-2</v>
      </c>
      <c r="G11503">
        <v>64.5</v>
      </c>
    </row>
    <row r="11504" spans="1:7" x14ac:dyDescent="0.25">
      <c r="A11504">
        <v>35054</v>
      </c>
      <c r="B11504" t="s">
        <v>3579</v>
      </c>
      <c r="C11504" t="s">
        <v>3568</v>
      </c>
      <c r="D11504" t="s">
        <v>8299</v>
      </c>
      <c r="E11504">
        <v>276300</v>
      </c>
      <c r="F11504">
        <v>0.10741482965931901</v>
      </c>
      <c r="G11504">
        <v>67</v>
      </c>
    </row>
    <row r="11505" spans="1:7" x14ac:dyDescent="0.25">
      <c r="A11505">
        <v>43845</v>
      </c>
      <c r="B11505" t="s">
        <v>4176</v>
      </c>
      <c r="C11505" t="s">
        <v>4080</v>
      </c>
      <c r="D11505" t="s">
        <v>4171</v>
      </c>
      <c r="E11505">
        <v>99100</v>
      </c>
      <c r="F11505">
        <v>5.5378061767838098E-2</v>
      </c>
      <c r="G11505">
        <v>97.5</v>
      </c>
    </row>
    <row r="11506" spans="1:7" x14ac:dyDescent="0.25">
      <c r="A11506">
        <v>78370</v>
      </c>
      <c r="B11506" t="s">
        <v>8650</v>
      </c>
      <c r="C11506" t="s">
        <v>6396</v>
      </c>
      <c r="D11506" t="s">
        <v>8363</v>
      </c>
      <c r="E11506">
        <v>139900</v>
      </c>
      <c r="F11506">
        <v>0.130048465266559</v>
      </c>
      <c r="G11506">
        <v>0</v>
      </c>
    </row>
    <row r="11507" spans="1:7" x14ac:dyDescent="0.25">
      <c r="A11507">
        <v>68524</v>
      </c>
      <c r="B11507" t="s">
        <v>242</v>
      </c>
      <c r="C11507" t="s">
        <v>6064</v>
      </c>
      <c r="D11507" t="s">
        <v>242</v>
      </c>
      <c r="E11507">
        <v>156300</v>
      </c>
      <c r="F11507">
        <v>2.2236756049705701E-2</v>
      </c>
      <c r="G11507">
        <v>55</v>
      </c>
    </row>
    <row r="11508" spans="1:7" x14ac:dyDescent="0.25">
      <c r="A11508">
        <v>56273</v>
      </c>
      <c r="B11508" t="s">
        <v>487</v>
      </c>
      <c r="C11508" t="s">
        <v>5260</v>
      </c>
      <c r="D11508" t="s">
        <v>5399</v>
      </c>
      <c r="E11508">
        <v>204000</v>
      </c>
      <c r="F11508">
        <v>0.120879120879121</v>
      </c>
      <c r="G11508">
        <v>77</v>
      </c>
    </row>
    <row r="11509" spans="1:7" x14ac:dyDescent="0.25">
      <c r="A11509">
        <v>56013</v>
      </c>
      <c r="B11509" t="s">
        <v>9218</v>
      </c>
      <c r="C11509" t="s">
        <v>5260</v>
      </c>
      <c r="E11509">
        <v>96600</v>
      </c>
      <c r="F11509">
        <v>4.2071197411003201E-2</v>
      </c>
      <c r="G11509">
        <v>0</v>
      </c>
    </row>
    <row r="11510" spans="1:7" x14ac:dyDescent="0.25">
      <c r="A11510">
        <v>55315</v>
      </c>
      <c r="B11510" t="s">
        <v>334</v>
      </c>
      <c r="C11510" t="s">
        <v>5260</v>
      </c>
      <c r="D11510" t="s">
        <v>8314</v>
      </c>
      <c r="E11510">
        <v>345500</v>
      </c>
      <c r="F11510">
        <v>3.1035511787526102E-2</v>
      </c>
      <c r="G11510">
        <v>71.5</v>
      </c>
    </row>
    <row r="11511" spans="1:7" x14ac:dyDescent="0.25">
      <c r="A11511">
        <v>12122</v>
      </c>
      <c r="B11511" t="s">
        <v>8651</v>
      </c>
      <c r="C11511" t="s">
        <v>1075</v>
      </c>
      <c r="D11511" t="s">
        <v>8320</v>
      </c>
      <c r="E11511">
        <v>129900</v>
      </c>
      <c r="F11511">
        <v>4.2536115569823403E-2</v>
      </c>
      <c r="G11511">
        <v>0</v>
      </c>
    </row>
    <row r="11512" spans="1:7" x14ac:dyDescent="0.25">
      <c r="A11512">
        <v>61025</v>
      </c>
      <c r="B11512" t="s">
        <v>9157</v>
      </c>
      <c r="C11512" t="s">
        <v>5519</v>
      </c>
      <c r="E11512">
        <v>121200</v>
      </c>
      <c r="F11512">
        <v>0.122222222222222</v>
      </c>
      <c r="G11512">
        <v>0</v>
      </c>
    </row>
    <row r="11513" spans="1:7" x14ac:dyDescent="0.25">
      <c r="A11513">
        <v>55921</v>
      </c>
      <c r="B11513" t="s">
        <v>1480</v>
      </c>
      <c r="C11513" t="s">
        <v>5260</v>
      </c>
      <c r="D11513" t="s">
        <v>8323</v>
      </c>
      <c r="E11513">
        <v>149600</v>
      </c>
      <c r="F11513">
        <v>1.2178619756427599E-2</v>
      </c>
      <c r="G11513">
        <v>59</v>
      </c>
    </row>
    <row r="11514" spans="1:7" x14ac:dyDescent="0.25">
      <c r="A11514">
        <v>75452</v>
      </c>
      <c r="B11514" t="s">
        <v>4700</v>
      </c>
      <c r="C11514" t="s">
        <v>6396</v>
      </c>
      <c r="D11514" t="s">
        <v>8232</v>
      </c>
      <c r="E11514">
        <v>122300</v>
      </c>
      <c r="F11514">
        <v>9.4897045658012505E-2</v>
      </c>
      <c r="G11514">
        <v>85</v>
      </c>
    </row>
    <row r="11515" spans="1:7" x14ac:dyDescent="0.25">
      <c r="A11515">
        <v>8515</v>
      </c>
      <c r="B11515" t="s">
        <v>1012</v>
      </c>
      <c r="C11515" t="s">
        <v>733</v>
      </c>
      <c r="D11515" t="s">
        <v>8293</v>
      </c>
      <c r="E11515">
        <v>423700</v>
      </c>
      <c r="F11515">
        <v>-4.9318929074683004E-3</v>
      </c>
      <c r="G11515">
        <v>109</v>
      </c>
    </row>
    <row r="11516" spans="1:7" x14ac:dyDescent="0.25">
      <c r="A11516">
        <v>38451</v>
      </c>
      <c r="B11516" t="s">
        <v>3902</v>
      </c>
      <c r="C11516" t="s">
        <v>3692</v>
      </c>
      <c r="D11516" t="s">
        <v>8255</v>
      </c>
      <c r="E11516">
        <v>204000</v>
      </c>
      <c r="F11516">
        <v>8.8580576307363906E-2</v>
      </c>
      <c r="G11516">
        <v>65</v>
      </c>
    </row>
    <row r="11517" spans="1:7" x14ac:dyDescent="0.25">
      <c r="A11517">
        <v>22853</v>
      </c>
      <c r="B11517" t="s">
        <v>2372</v>
      </c>
      <c r="C11517" t="s">
        <v>2066</v>
      </c>
      <c r="D11517" t="s">
        <v>2363</v>
      </c>
      <c r="E11517">
        <v>152200</v>
      </c>
      <c r="F11517">
        <v>3.1165311653116499E-2</v>
      </c>
      <c r="G11517">
        <v>81</v>
      </c>
    </row>
    <row r="11518" spans="1:7" x14ac:dyDescent="0.25">
      <c r="A11518">
        <v>95987</v>
      </c>
      <c r="B11518" t="s">
        <v>6803</v>
      </c>
      <c r="C11518" t="s">
        <v>99</v>
      </c>
      <c r="E11518">
        <v>241000</v>
      </c>
      <c r="F11518">
        <v>3.6559139784946203E-2</v>
      </c>
      <c r="G11518">
        <v>0</v>
      </c>
    </row>
    <row r="11519" spans="1:7" x14ac:dyDescent="0.25">
      <c r="A11519">
        <v>13830</v>
      </c>
      <c r="B11519" t="s">
        <v>211</v>
      </c>
      <c r="C11519" t="s">
        <v>1075</v>
      </c>
      <c r="E11519">
        <v>89700</v>
      </c>
      <c r="F11519">
        <v>4.5454545454545497E-2</v>
      </c>
      <c r="G11519">
        <v>0</v>
      </c>
    </row>
    <row r="11520" spans="1:7" x14ac:dyDescent="0.25">
      <c r="A11520">
        <v>13053</v>
      </c>
      <c r="B11520" t="s">
        <v>1370</v>
      </c>
      <c r="C11520" t="s">
        <v>1075</v>
      </c>
      <c r="D11520" t="s">
        <v>1530</v>
      </c>
      <c r="E11520">
        <v>174000</v>
      </c>
      <c r="F11520">
        <v>-6.28212450028555E-3</v>
      </c>
      <c r="G11520">
        <v>103</v>
      </c>
    </row>
    <row r="11521" spans="1:7" x14ac:dyDescent="0.25">
      <c r="A11521">
        <v>46562</v>
      </c>
      <c r="B11521" t="s">
        <v>4485</v>
      </c>
      <c r="C11521" t="s">
        <v>4413</v>
      </c>
      <c r="D11521" t="s">
        <v>2762</v>
      </c>
      <c r="E11521">
        <v>137000</v>
      </c>
      <c r="F11521">
        <v>9.4249201277955302E-2</v>
      </c>
      <c r="G11521">
        <v>58</v>
      </c>
    </row>
    <row r="11522" spans="1:7" x14ac:dyDescent="0.25">
      <c r="A11522">
        <v>63068</v>
      </c>
      <c r="B11522" t="s">
        <v>652</v>
      </c>
      <c r="C11522" t="s">
        <v>5817</v>
      </c>
      <c r="D11522" t="s">
        <v>8263</v>
      </c>
      <c r="E11522">
        <v>173800</v>
      </c>
      <c r="F11522">
        <v>5.8465286236297202E-2</v>
      </c>
      <c r="G11522">
        <v>84</v>
      </c>
    </row>
    <row r="11523" spans="1:7" x14ac:dyDescent="0.25">
      <c r="A11523">
        <v>67420</v>
      </c>
      <c r="B11523" t="s">
        <v>4287</v>
      </c>
      <c r="C11523" t="s">
        <v>5958</v>
      </c>
      <c r="E11523">
        <v>83600</v>
      </c>
      <c r="F11523">
        <v>0</v>
      </c>
      <c r="G11523">
        <v>0</v>
      </c>
    </row>
    <row r="11524" spans="1:7" x14ac:dyDescent="0.25">
      <c r="A11524">
        <v>25545</v>
      </c>
      <c r="B11524" t="s">
        <v>2538</v>
      </c>
      <c r="C11524" t="s">
        <v>2519</v>
      </c>
      <c r="D11524" t="s">
        <v>8421</v>
      </c>
      <c r="E11524">
        <v>149800</v>
      </c>
      <c r="F11524">
        <v>8.9454545454545495E-2</v>
      </c>
      <c r="G11524">
        <v>101</v>
      </c>
    </row>
    <row r="11525" spans="1:7" x14ac:dyDescent="0.25">
      <c r="A11525">
        <v>22840</v>
      </c>
      <c r="B11525" t="s">
        <v>2367</v>
      </c>
      <c r="C11525" t="s">
        <v>2066</v>
      </c>
      <c r="D11525" t="s">
        <v>2363</v>
      </c>
      <c r="E11525">
        <v>240700</v>
      </c>
      <c r="F11525">
        <v>3.8843331894691399E-2</v>
      </c>
      <c r="G11525">
        <v>81</v>
      </c>
    </row>
    <row r="11526" spans="1:7" x14ac:dyDescent="0.25">
      <c r="A11526">
        <v>33890</v>
      </c>
      <c r="B11526" t="s">
        <v>9219</v>
      </c>
      <c r="C11526" t="s">
        <v>3212</v>
      </c>
      <c r="D11526" t="s">
        <v>9187</v>
      </c>
      <c r="E11526">
        <v>77300</v>
      </c>
      <c r="F11526">
        <v>-1.29198966408269E-3</v>
      </c>
      <c r="G11526">
        <v>0</v>
      </c>
    </row>
    <row r="11527" spans="1:7" x14ac:dyDescent="0.25">
      <c r="A11527">
        <v>5101</v>
      </c>
      <c r="B11527" t="s">
        <v>9220</v>
      </c>
      <c r="C11527" t="s">
        <v>641</v>
      </c>
      <c r="E11527">
        <v>133100</v>
      </c>
      <c r="F11527">
        <v>7.5700227100681302E-3</v>
      </c>
      <c r="G11527">
        <v>0</v>
      </c>
    </row>
    <row r="11528" spans="1:7" x14ac:dyDescent="0.25">
      <c r="A11528">
        <v>30222</v>
      </c>
      <c r="B11528" t="s">
        <v>419</v>
      </c>
      <c r="C11528" t="s">
        <v>2990</v>
      </c>
      <c r="D11528" t="s">
        <v>8261</v>
      </c>
      <c r="E11528">
        <v>89900</v>
      </c>
      <c r="F11528">
        <v>3.6908881199538598E-2</v>
      </c>
      <c r="G11528">
        <v>97</v>
      </c>
    </row>
    <row r="11529" spans="1:7" x14ac:dyDescent="0.25">
      <c r="A11529">
        <v>97446</v>
      </c>
      <c r="B11529" t="s">
        <v>1769</v>
      </c>
      <c r="C11529" t="s">
        <v>7409</v>
      </c>
      <c r="D11529" t="s">
        <v>1275</v>
      </c>
      <c r="E11529">
        <v>264700</v>
      </c>
      <c r="F11529">
        <v>6.6908504635227697E-2</v>
      </c>
      <c r="G11529">
        <v>63</v>
      </c>
    </row>
    <row r="11530" spans="1:7" x14ac:dyDescent="0.25">
      <c r="A11530">
        <v>7632</v>
      </c>
      <c r="B11530" t="s">
        <v>841</v>
      </c>
      <c r="C11530" t="s">
        <v>733</v>
      </c>
      <c r="D11530" t="s">
        <v>8250</v>
      </c>
      <c r="E11530">
        <v>1206300</v>
      </c>
      <c r="F11530">
        <v>-4.9714143673875203E-4</v>
      </c>
      <c r="G11530">
        <v>113</v>
      </c>
    </row>
    <row r="11531" spans="1:7" x14ac:dyDescent="0.25">
      <c r="A11531">
        <v>48005</v>
      </c>
      <c r="B11531" t="s">
        <v>4635</v>
      </c>
      <c r="C11531" t="s">
        <v>4633</v>
      </c>
      <c r="D11531" t="s">
        <v>8278</v>
      </c>
      <c r="E11531">
        <v>223700</v>
      </c>
      <c r="F11531">
        <v>-4.8932384341637001E-3</v>
      </c>
      <c r="G11531">
        <v>65</v>
      </c>
    </row>
    <row r="11532" spans="1:7" x14ac:dyDescent="0.25">
      <c r="A11532">
        <v>76802</v>
      </c>
      <c r="B11532" t="s">
        <v>6484</v>
      </c>
      <c r="C11532" t="s">
        <v>6396</v>
      </c>
      <c r="D11532" t="s">
        <v>6482</v>
      </c>
      <c r="E11532">
        <v>123500</v>
      </c>
      <c r="F11532">
        <v>0.160714285714286</v>
      </c>
      <c r="G11532">
        <v>83</v>
      </c>
    </row>
    <row r="11533" spans="1:7" x14ac:dyDescent="0.25">
      <c r="A11533">
        <v>12758</v>
      </c>
      <c r="B11533" t="s">
        <v>348</v>
      </c>
      <c r="C11533" t="s">
        <v>1075</v>
      </c>
      <c r="E11533">
        <v>146300</v>
      </c>
      <c r="F11533">
        <v>4.1281138790035601E-2</v>
      </c>
      <c r="G11533">
        <v>0</v>
      </c>
    </row>
    <row r="11534" spans="1:7" x14ac:dyDescent="0.25">
      <c r="A11534">
        <v>28692</v>
      </c>
      <c r="B11534" t="s">
        <v>2828</v>
      </c>
      <c r="C11534" t="s">
        <v>2564</v>
      </c>
      <c r="D11534" t="s">
        <v>2809</v>
      </c>
      <c r="E11534">
        <v>229800</v>
      </c>
      <c r="F11534">
        <v>0.132019704433498</v>
      </c>
      <c r="G11534">
        <v>110</v>
      </c>
    </row>
    <row r="11535" spans="1:7" x14ac:dyDescent="0.25">
      <c r="A11535">
        <v>24538</v>
      </c>
      <c r="B11535" t="s">
        <v>230</v>
      </c>
      <c r="C11535" t="s">
        <v>2066</v>
      </c>
      <c r="D11535" t="s">
        <v>2494</v>
      </c>
      <c r="E11535">
        <v>146400</v>
      </c>
      <c r="F11535">
        <v>3.1712473572938701E-2</v>
      </c>
      <c r="G11535">
        <v>69</v>
      </c>
    </row>
    <row r="11536" spans="1:7" x14ac:dyDescent="0.25">
      <c r="A11536">
        <v>68157</v>
      </c>
      <c r="B11536" t="s">
        <v>6069</v>
      </c>
      <c r="C11536" t="s">
        <v>6064</v>
      </c>
      <c r="D11536" t="s">
        <v>8386</v>
      </c>
      <c r="E11536">
        <v>175000</v>
      </c>
      <c r="F11536">
        <v>6.4476885644768903E-2</v>
      </c>
      <c r="G11536">
        <v>54</v>
      </c>
    </row>
    <row r="11537" spans="1:7" x14ac:dyDescent="0.25">
      <c r="A11537">
        <v>73149</v>
      </c>
      <c r="B11537" t="s">
        <v>6295</v>
      </c>
      <c r="C11537" t="s">
        <v>6269</v>
      </c>
      <c r="D11537" t="s">
        <v>6295</v>
      </c>
      <c r="E11537">
        <v>60800</v>
      </c>
      <c r="F11537">
        <v>0.28541226215644799</v>
      </c>
      <c r="G11537">
        <v>70</v>
      </c>
    </row>
    <row r="11538" spans="1:7" x14ac:dyDescent="0.25">
      <c r="A11538">
        <v>18642</v>
      </c>
      <c r="B11538" t="s">
        <v>1927</v>
      </c>
      <c r="C11538" t="s">
        <v>1538</v>
      </c>
      <c r="D11538" t="s">
        <v>8358</v>
      </c>
      <c r="E11538">
        <v>82400</v>
      </c>
      <c r="F11538">
        <v>-2.94464075382803E-2</v>
      </c>
      <c r="G11538">
        <v>98</v>
      </c>
    </row>
    <row r="11539" spans="1:7" x14ac:dyDescent="0.25">
      <c r="A11539">
        <v>62239</v>
      </c>
      <c r="B11539" t="s">
        <v>8050</v>
      </c>
      <c r="C11539" t="s">
        <v>5519</v>
      </c>
      <c r="D11539" t="s">
        <v>8263</v>
      </c>
      <c r="E11539">
        <v>70900</v>
      </c>
      <c r="F11539">
        <v>-6.0927152317880803E-2</v>
      </c>
      <c r="G11539">
        <v>90</v>
      </c>
    </row>
    <row r="11540" spans="1:7" x14ac:dyDescent="0.25">
      <c r="A11540">
        <v>97463</v>
      </c>
      <c r="B11540" t="s">
        <v>7485</v>
      </c>
      <c r="C11540" t="s">
        <v>7409</v>
      </c>
      <c r="D11540" t="s">
        <v>7471</v>
      </c>
      <c r="E11540">
        <v>162400</v>
      </c>
      <c r="F11540">
        <v>0.108532423208191</v>
      </c>
      <c r="G11540">
        <v>58</v>
      </c>
    </row>
    <row r="11541" spans="1:7" x14ac:dyDescent="0.25">
      <c r="A11541">
        <v>7014</v>
      </c>
      <c r="B11541" t="s">
        <v>740</v>
      </c>
      <c r="C11541" t="s">
        <v>733</v>
      </c>
      <c r="D11541" t="s">
        <v>8250</v>
      </c>
      <c r="E11541">
        <v>365100</v>
      </c>
      <c r="F11541">
        <v>3.1938948558507603E-2</v>
      </c>
      <c r="G11541">
        <v>105</v>
      </c>
    </row>
    <row r="11542" spans="1:7" x14ac:dyDescent="0.25">
      <c r="A11542">
        <v>36875</v>
      </c>
      <c r="B11542" t="s">
        <v>3690</v>
      </c>
      <c r="C11542" t="s">
        <v>3568</v>
      </c>
      <c r="D11542" t="s">
        <v>2838</v>
      </c>
      <c r="E11542">
        <v>121600</v>
      </c>
      <c r="F11542">
        <v>5.5555555555555601E-2</v>
      </c>
      <c r="G11542">
        <v>87</v>
      </c>
    </row>
    <row r="11543" spans="1:7" x14ac:dyDescent="0.25">
      <c r="A11543">
        <v>34449</v>
      </c>
      <c r="B11543" t="s">
        <v>3526</v>
      </c>
      <c r="C11543" t="s">
        <v>3212</v>
      </c>
      <c r="E11543">
        <v>127700</v>
      </c>
      <c r="F11543">
        <v>0.10371650821089</v>
      </c>
      <c r="G11543">
        <v>129.5</v>
      </c>
    </row>
    <row r="11544" spans="1:7" x14ac:dyDescent="0.25">
      <c r="A11544">
        <v>2468</v>
      </c>
      <c r="B11544" t="s">
        <v>354</v>
      </c>
      <c r="C11544" t="s">
        <v>106</v>
      </c>
      <c r="D11544" t="s">
        <v>8271</v>
      </c>
      <c r="E11544">
        <v>1454400</v>
      </c>
      <c r="F11544">
        <v>7.4115120869986803E-3</v>
      </c>
      <c r="G11544">
        <v>82</v>
      </c>
    </row>
    <row r="11545" spans="1:7" x14ac:dyDescent="0.25">
      <c r="A11545">
        <v>38257</v>
      </c>
      <c r="B11545" t="s">
        <v>3880</v>
      </c>
      <c r="C11545" t="s">
        <v>3692</v>
      </c>
      <c r="D11545" t="s">
        <v>782</v>
      </c>
      <c r="E11545">
        <v>74900</v>
      </c>
      <c r="F11545">
        <v>3.3103448275862098E-2</v>
      </c>
      <c r="G11545">
        <v>108</v>
      </c>
    </row>
    <row r="11546" spans="1:7" x14ac:dyDescent="0.25">
      <c r="A11546">
        <v>74436</v>
      </c>
      <c r="B11546" t="s">
        <v>6362</v>
      </c>
      <c r="C11546" t="s">
        <v>6269</v>
      </c>
      <c r="D11546" t="s">
        <v>6353</v>
      </c>
      <c r="E11546">
        <v>72600</v>
      </c>
      <c r="F11546">
        <v>4.4604316546762598E-2</v>
      </c>
      <c r="G11546">
        <v>76</v>
      </c>
    </row>
    <row r="11547" spans="1:7" x14ac:dyDescent="0.25">
      <c r="A11547">
        <v>7457</v>
      </c>
      <c r="B11547" t="s">
        <v>816</v>
      </c>
      <c r="C11547" t="s">
        <v>733</v>
      </c>
      <c r="D11547" t="s">
        <v>8250</v>
      </c>
      <c r="E11547">
        <v>322800</v>
      </c>
      <c r="F11547">
        <v>1.7654476670870101E-2</v>
      </c>
      <c r="G11547">
        <v>103</v>
      </c>
    </row>
    <row r="11548" spans="1:7" x14ac:dyDescent="0.25">
      <c r="A11548">
        <v>56307</v>
      </c>
      <c r="B11548" t="s">
        <v>1275</v>
      </c>
      <c r="C11548" t="s">
        <v>5260</v>
      </c>
      <c r="D11548" t="s">
        <v>8404</v>
      </c>
      <c r="E11548">
        <v>196500</v>
      </c>
      <c r="F11548">
        <v>5.4184549356223202E-2</v>
      </c>
      <c r="G11548">
        <v>0</v>
      </c>
    </row>
    <row r="11549" spans="1:7" x14ac:dyDescent="0.25">
      <c r="A11549">
        <v>55972</v>
      </c>
      <c r="B11549" t="s">
        <v>4733</v>
      </c>
      <c r="C11549" t="s">
        <v>5260</v>
      </c>
      <c r="D11549" t="s">
        <v>8392</v>
      </c>
      <c r="E11549">
        <v>194400</v>
      </c>
      <c r="F11549">
        <v>9.2748735244519404E-2</v>
      </c>
      <c r="G11549">
        <v>69</v>
      </c>
    </row>
    <row r="11550" spans="1:7" x14ac:dyDescent="0.25">
      <c r="A11550">
        <v>19031</v>
      </c>
      <c r="B11550" t="s">
        <v>1962</v>
      </c>
      <c r="C11550" t="s">
        <v>1538</v>
      </c>
      <c r="D11550" t="s">
        <v>8293</v>
      </c>
      <c r="E11550">
        <v>369100</v>
      </c>
      <c r="F11550">
        <v>1.5126512651265101E-2</v>
      </c>
      <c r="G11550">
        <v>80</v>
      </c>
    </row>
    <row r="11551" spans="1:7" x14ac:dyDescent="0.25">
      <c r="A11551">
        <v>18421</v>
      </c>
      <c r="B11551" t="s">
        <v>2695</v>
      </c>
      <c r="C11551" t="s">
        <v>1538</v>
      </c>
      <c r="E11551">
        <v>100400</v>
      </c>
      <c r="F11551">
        <v>8.8937093275488099E-2</v>
      </c>
      <c r="G11551">
        <v>120</v>
      </c>
    </row>
    <row r="11552" spans="1:7" x14ac:dyDescent="0.25">
      <c r="A11552">
        <v>3872</v>
      </c>
      <c r="B11552" t="s">
        <v>264</v>
      </c>
      <c r="C11552" t="s">
        <v>444</v>
      </c>
      <c r="E11552">
        <v>269400</v>
      </c>
      <c r="F11552">
        <v>9.9591836734693906E-2</v>
      </c>
      <c r="G11552">
        <v>87</v>
      </c>
    </row>
    <row r="11553" spans="1:7" x14ac:dyDescent="0.25">
      <c r="A11553">
        <v>17501</v>
      </c>
      <c r="B11553" t="s">
        <v>1797</v>
      </c>
      <c r="C11553" t="s">
        <v>1538</v>
      </c>
      <c r="D11553" t="s">
        <v>205</v>
      </c>
      <c r="E11553">
        <v>200600</v>
      </c>
      <c r="F11553">
        <v>4.5881126173097003E-2</v>
      </c>
      <c r="G11553">
        <v>69</v>
      </c>
    </row>
    <row r="11554" spans="1:7" x14ac:dyDescent="0.25">
      <c r="A11554">
        <v>37640</v>
      </c>
      <c r="B11554" t="s">
        <v>1658</v>
      </c>
      <c r="C11554" t="s">
        <v>3692</v>
      </c>
      <c r="E11554">
        <v>100800</v>
      </c>
      <c r="F11554">
        <v>6.6666666666666693E-2</v>
      </c>
      <c r="G11554">
        <v>0</v>
      </c>
    </row>
    <row r="11555" spans="1:7" x14ac:dyDescent="0.25">
      <c r="A11555">
        <v>45315</v>
      </c>
      <c r="B11555" t="s">
        <v>998</v>
      </c>
      <c r="C11555" t="s">
        <v>4080</v>
      </c>
      <c r="D11555" t="s">
        <v>2183</v>
      </c>
      <c r="E11555">
        <v>159900</v>
      </c>
      <c r="F11555">
        <v>2.6315789473684199E-2</v>
      </c>
      <c r="G11555">
        <v>78</v>
      </c>
    </row>
    <row r="11556" spans="1:7" x14ac:dyDescent="0.25">
      <c r="A11556">
        <v>42044</v>
      </c>
      <c r="B11556" t="s">
        <v>4054</v>
      </c>
      <c r="C11556" t="s">
        <v>4016</v>
      </c>
      <c r="E11556">
        <v>138600</v>
      </c>
      <c r="F11556">
        <v>8.7912087912087905E-2</v>
      </c>
      <c r="G11556">
        <v>99</v>
      </c>
    </row>
    <row r="11557" spans="1:7" x14ac:dyDescent="0.25">
      <c r="A11557">
        <v>74337</v>
      </c>
      <c r="B11557" t="s">
        <v>6349</v>
      </c>
      <c r="C11557" t="s">
        <v>6269</v>
      </c>
      <c r="E11557">
        <v>126200</v>
      </c>
      <c r="F11557">
        <v>0.13796212804328201</v>
      </c>
      <c r="G11557">
        <v>123</v>
      </c>
    </row>
    <row r="11558" spans="1:7" x14ac:dyDescent="0.25">
      <c r="A11558">
        <v>20722</v>
      </c>
      <c r="B11558" t="s">
        <v>1592</v>
      </c>
      <c r="C11558" t="s">
        <v>101</v>
      </c>
      <c r="D11558" t="s">
        <v>8259</v>
      </c>
      <c r="E11558">
        <v>292900</v>
      </c>
      <c r="F11558">
        <v>1.34948096885813E-2</v>
      </c>
      <c r="G11558">
        <v>91</v>
      </c>
    </row>
    <row r="11559" spans="1:7" x14ac:dyDescent="0.25">
      <c r="A11559">
        <v>11980</v>
      </c>
      <c r="B11559" t="s">
        <v>1234</v>
      </c>
      <c r="C11559" t="s">
        <v>1075</v>
      </c>
      <c r="D11559" t="s">
        <v>8250</v>
      </c>
      <c r="E11559">
        <v>272500</v>
      </c>
      <c r="F11559">
        <v>2.5592773805043299E-2</v>
      </c>
      <c r="G11559">
        <v>111</v>
      </c>
    </row>
    <row r="11560" spans="1:7" x14ac:dyDescent="0.25">
      <c r="A11560">
        <v>22642</v>
      </c>
      <c r="B11560" t="s">
        <v>756</v>
      </c>
      <c r="C11560" t="s">
        <v>2066</v>
      </c>
      <c r="D11560" t="s">
        <v>8259</v>
      </c>
      <c r="E11560">
        <v>217200</v>
      </c>
      <c r="F11560">
        <v>9.2936802973977699E-3</v>
      </c>
      <c r="G11560">
        <v>82</v>
      </c>
    </row>
    <row r="11561" spans="1:7" x14ac:dyDescent="0.25">
      <c r="A11561">
        <v>78160</v>
      </c>
      <c r="B11561" t="s">
        <v>8652</v>
      </c>
      <c r="C11561" t="s">
        <v>6396</v>
      </c>
      <c r="D11561" t="s">
        <v>8257</v>
      </c>
      <c r="E11561">
        <v>142700</v>
      </c>
      <c r="F11561">
        <v>6.9715142428785598E-2</v>
      </c>
      <c r="G11561">
        <v>0</v>
      </c>
    </row>
    <row r="11562" spans="1:7" x14ac:dyDescent="0.25">
      <c r="A11562">
        <v>30621</v>
      </c>
      <c r="B11562" t="s">
        <v>7118</v>
      </c>
      <c r="C11562" t="s">
        <v>2990</v>
      </c>
      <c r="D11562" t="s">
        <v>8335</v>
      </c>
      <c r="E11562">
        <v>359900</v>
      </c>
      <c r="F11562">
        <v>0.12927518042045799</v>
      </c>
      <c r="G11562">
        <v>84</v>
      </c>
    </row>
    <row r="11563" spans="1:7" x14ac:dyDescent="0.25">
      <c r="A11563">
        <v>37826</v>
      </c>
      <c r="B11563" t="s">
        <v>3828</v>
      </c>
      <c r="C11563" t="s">
        <v>3692</v>
      </c>
      <c r="D11563" t="s">
        <v>1238</v>
      </c>
      <c r="E11563">
        <v>134200</v>
      </c>
      <c r="F11563">
        <v>7.0175438596491196E-2</v>
      </c>
      <c r="G11563">
        <v>96.5</v>
      </c>
    </row>
    <row r="11564" spans="1:7" x14ac:dyDescent="0.25">
      <c r="A11564">
        <v>21791</v>
      </c>
      <c r="B11564" t="s">
        <v>2294</v>
      </c>
      <c r="C11564" t="s">
        <v>101</v>
      </c>
      <c r="D11564" t="s">
        <v>8259</v>
      </c>
      <c r="E11564">
        <v>278200</v>
      </c>
      <c r="F11564">
        <v>3.1134173461823601E-2</v>
      </c>
      <c r="G11564">
        <v>83</v>
      </c>
    </row>
    <row r="11565" spans="1:7" x14ac:dyDescent="0.25">
      <c r="A11565">
        <v>30629</v>
      </c>
      <c r="B11565" t="s">
        <v>3115</v>
      </c>
      <c r="C11565" t="s">
        <v>2990</v>
      </c>
      <c r="D11565" t="s">
        <v>8335</v>
      </c>
      <c r="E11565">
        <v>141400</v>
      </c>
      <c r="F11565">
        <v>0.16474464579901199</v>
      </c>
      <c r="G11565">
        <v>91</v>
      </c>
    </row>
    <row r="11566" spans="1:7" x14ac:dyDescent="0.25">
      <c r="A11566">
        <v>13403</v>
      </c>
      <c r="B11566" t="s">
        <v>1411</v>
      </c>
      <c r="C11566" t="s">
        <v>1075</v>
      </c>
      <c r="D11566" t="s">
        <v>8366</v>
      </c>
      <c r="E11566">
        <v>170800</v>
      </c>
      <c r="F11566">
        <v>9.2071611253196906E-2</v>
      </c>
      <c r="G11566">
        <v>93</v>
      </c>
    </row>
    <row r="11567" spans="1:7" x14ac:dyDescent="0.25">
      <c r="A11567">
        <v>45368</v>
      </c>
      <c r="B11567" t="s">
        <v>2525</v>
      </c>
      <c r="C11567" t="s">
        <v>4080</v>
      </c>
      <c r="D11567" t="s">
        <v>144</v>
      </c>
      <c r="E11567">
        <v>126300</v>
      </c>
      <c r="F11567">
        <v>-5.18018018018018E-2</v>
      </c>
      <c r="G11567">
        <v>77</v>
      </c>
    </row>
    <row r="11568" spans="1:7" x14ac:dyDescent="0.25">
      <c r="A11568">
        <v>93656</v>
      </c>
      <c r="B11568" t="s">
        <v>816</v>
      </c>
      <c r="C11568" t="s">
        <v>99</v>
      </c>
      <c r="D11568" t="s">
        <v>4174</v>
      </c>
      <c r="E11568">
        <v>201100</v>
      </c>
      <c r="F11568">
        <v>0.17671152720889399</v>
      </c>
      <c r="G11568">
        <v>58</v>
      </c>
    </row>
    <row r="11569" spans="1:7" x14ac:dyDescent="0.25">
      <c r="A11569">
        <v>74902</v>
      </c>
      <c r="B11569" t="s">
        <v>6389</v>
      </c>
      <c r="C11569" t="s">
        <v>6269</v>
      </c>
      <c r="D11569" t="s">
        <v>6261</v>
      </c>
      <c r="E11569">
        <v>88800</v>
      </c>
      <c r="F11569">
        <v>3.3760186263096598E-2</v>
      </c>
      <c r="G11569">
        <v>154</v>
      </c>
    </row>
    <row r="11570" spans="1:7" x14ac:dyDescent="0.25">
      <c r="A11570">
        <v>65753</v>
      </c>
      <c r="B11570" t="s">
        <v>904</v>
      </c>
      <c r="C11570" t="s">
        <v>5817</v>
      </c>
      <c r="D11570" t="s">
        <v>144</v>
      </c>
      <c r="E11570">
        <v>146900</v>
      </c>
      <c r="F11570">
        <v>4.3323863636363598E-2</v>
      </c>
      <c r="G11570">
        <v>60</v>
      </c>
    </row>
    <row r="11571" spans="1:7" x14ac:dyDescent="0.25">
      <c r="A11571">
        <v>71403</v>
      </c>
      <c r="B11571" t="s">
        <v>6197</v>
      </c>
      <c r="C11571" t="s">
        <v>6091</v>
      </c>
      <c r="D11571" t="s">
        <v>8426</v>
      </c>
      <c r="E11571">
        <v>107100</v>
      </c>
      <c r="F11571">
        <v>2.8818443804034598E-2</v>
      </c>
      <c r="G11571">
        <v>0</v>
      </c>
    </row>
    <row r="11572" spans="1:7" x14ac:dyDescent="0.25">
      <c r="A11572">
        <v>75202</v>
      </c>
      <c r="B11572" t="s">
        <v>2692</v>
      </c>
      <c r="C11572" t="s">
        <v>6396</v>
      </c>
      <c r="D11572" t="s">
        <v>8262</v>
      </c>
      <c r="E11572">
        <v>245900</v>
      </c>
      <c r="F11572">
        <v>3.26397388820889E-3</v>
      </c>
      <c r="G11572">
        <v>0</v>
      </c>
    </row>
    <row r="11573" spans="1:7" x14ac:dyDescent="0.25">
      <c r="A11573">
        <v>52314</v>
      </c>
      <c r="B11573" t="s">
        <v>1095</v>
      </c>
      <c r="C11573" t="s">
        <v>4942</v>
      </c>
      <c r="D11573" t="s">
        <v>5031</v>
      </c>
      <c r="E11573">
        <v>221900</v>
      </c>
      <c r="F11573">
        <v>1.5096065873741999E-2</v>
      </c>
      <c r="G11573">
        <v>60</v>
      </c>
    </row>
    <row r="11574" spans="1:7" x14ac:dyDescent="0.25">
      <c r="A11574">
        <v>75563</v>
      </c>
      <c r="B11574" t="s">
        <v>756</v>
      </c>
      <c r="C11574" t="s">
        <v>6396</v>
      </c>
      <c r="E11574">
        <v>86200</v>
      </c>
      <c r="F11574">
        <v>2.8639618138424802E-2</v>
      </c>
      <c r="G11574">
        <v>0</v>
      </c>
    </row>
    <row r="11575" spans="1:7" x14ac:dyDescent="0.25">
      <c r="A11575">
        <v>8525</v>
      </c>
      <c r="B11575" t="s">
        <v>1016</v>
      </c>
      <c r="C11575" t="s">
        <v>733</v>
      </c>
      <c r="D11575" t="s">
        <v>1025</v>
      </c>
      <c r="E11575">
        <v>388900</v>
      </c>
      <c r="F11575">
        <v>-7.8654347311063702E-2</v>
      </c>
      <c r="G11575">
        <v>124</v>
      </c>
    </row>
    <row r="11576" spans="1:7" x14ac:dyDescent="0.25">
      <c r="A11576">
        <v>13082</v>
      </c>
      <c r="B11576" t="s">
        <v>1360</v>
      </c>
      <c r="C11576" t="s">
        <v>1075</v>
      </c>
      <c r="D11576" t="s">
        <v>1396</v>
      </c>
      <c r="E11576">
        <v>138600</v>
      </c>
      <c r="F11576">
        <v>-5.0251256281407001E-3</v>
      </c>
      <c r="G11576">
        <v>90</v>
      </c>
    </row>
    <row r="11577" spans="1:7" x14ac:dyDescent="0.25">
      <c r="A11577">
        <v>45252</v>
      </c>
      <c r="B11577" t="s">
        <v>591</v>
      </c>
      <c r="C11577" t="s">
        <v>4080</v>
      </c>
      <c r="D11577" t="s">
        <v>4333</v>
      </c>
      <c r="E11577">
        <v>212900</v>
      </c>
      <c r="F11577">
        <v>5.5528011898859697E-2</v>
      </c>
      <c r="G11577">
        <v>64</v>
      </c>
    </row>
    <row r="11578" spans="1:7" x14ac:dyDescent="0.25">
      <c r="A11578">
        <v>59072</v>
      </c>
      <c r="B11578" t="s">
        <v>5491</v>
      </c>
      <c r="C11578" t="s">
        <v>5488</v>
      </c>
      <c r="E11578">
        <v>125000</v>
      </c>
      <c r="F11578">
        <v>0</v>
      </c>
      <c r="G11578">
        <v>0</v>
      </c>
    </row>
    <row r="11579" spans="1:7" x14ac:dyDescent="0.25">
      <c r="A11579">
        <v>38001</v>
      </c>
      <c r="B11579" t="s">
        <v>7183</v>
      </c>
      <c r="C11579" t="s">
        <v>3692</v>
      </c>
      <c r="D11579" t="s">
        <v>557</v>
      </c>
      <c r="E11579">
        <v>79800</v>
      </c>
      <c r="F11579">
        <v>0.122362869198312</v>
      </c>
      <c r="G11579">
        <v>85</v>
      </c>
    </row>
    <row r="11580" spans="1:7" x14ac:dyDescent="0.25">
      <c r="A11580">
        <v>49330</v>
      </c>
      <c r="B11580" t="s">
        <v>4840</v>
      </c>
      <c r="C11580" t="s">
        <v>4633</v>
      </c>
      <c r="D11580" t="s">
        <v>8353</v>
      </c>
      <c r="E11580">
        <v>172600</v>
      </c>
      <c r="F11580">
        <v>3.5392921415716899E-2</v>
      </c>
      <c r="G11580">
        <v>54</v>
      </c>
    </row>
    <row r="11581" spans="1:7" x14ac:dyDescent="0.25">
      <c r="A11581">
        <v>38916</v>
      </c>
      <c r="B11581" t="s">
        <v>3958</v>
      </c>
      <c r="C11581" t="s">
        <v>3932</v>
      </c>
      <c r="E11581">
        <v>82900</v>
      </c>
      <c r="F11581">
        <v>9.9469496021220197E-2</v>
      </c>
      <c r="G11581">
        <v>0</v>
      </c>
    </row>
    <row r="11582" spans="1:7" x14ac:dyDescent="0.25">
      <c r="A11582">
        <v>80422</v>
      </c>
      <c r="B11582" t="s">
        <v>6533</v>
      </c>
      <c r="C11582" t="s">
        <v>6509</v>
      </c>
      <c r="D11582" t="s">
        <v>8274</v>
      </c>
      <c r="E11582">
        <v>368100</v>
      </c>
      <c r="F11582">
        <v>3.3118158854897599E-2</v>
      </c>
      <c r="G11582">
        <v>64.5</v>
      </c>
    </row>
    <row r="11583" spans="1:7" x14ac:dyDescent="0.25">
      <c r="A11583">
        <v>7082</v>
      </c>
      <c r="B11583" t="s">
        <v>702</v>
      </c>
      <c r="C11583" t="s">
        <v>733</v>
      </c>
      <c r="D11583" t="s">
        <v>8250</v>
      </c>
      <c r="E11583">
        <v>538000</v>
      </c>
      <c r="F11583">
        <v>-2.4124795936876501E-2</v>
      </c>
      <c r="G11583">
        <v>101</v>
      </c>
    </row>
    <row r="11584" spans="1:7" x14ac:dyDescent="0.25">
      <c r="A11584">
        <v>48416</v>
      </c>
      <c r="B11584" t="s">
        <v>7907</v>
      </c>
      <c r="C11584" t="s">
        <v>4633</v>
      </c>
      <c r="E11584">
        <v>126100</v>
      </c>
      <c r="F11584">
        <v>0.15900735294117599</v>
      </c>
      <c r="G11584">
        <v>83</v>
      </c>
    </row>
    <row r="11585" spans="1:7" x14ac:dyDescent="0.25">
      <c r="A11585">
        <v>49067</v>
      </c>
      <c r="B11585" t="s">
        <v>1382</v>
      </c>
      <c r="C11585" t="s">
        <v>4633</v>
      </c>
      <c r="D11585" t="s">
        <v>8397</v>
      </c>
      <c r="E11585">
        <v>129100</v>
      </c>
      <c r="F11585">
        <v>0.17470427661510499</v>
      </c>
      <c r="G11585">
        <v>86</v>
      </c>
    </row>
    <row r="11586" spans="1:7" x14ac:dyDescent="0.25">
      <c r="A11586">
        <v>22580</v>
      </c>
      <c r="B11586" t="s">
        <v>8170</v>
      </c>
      <c r="C11586" t="s">
        <v>2066</v>
      </c>
      <c r="D11586" t="s">
        <v>157</v>
      </c>
      <c r="E11586">
        <v>184900</v>
      </c>
      <c r="F11586">
        <v>2.1680216802168E-3</v>
      </c>
      <c r="G11586">
        <v>81</v>
      </c>
    </row>
    <row r="11587" spans="1:7" x14ac:dyDescent="0.25">
      <c r="A11587">
        <v>47042</v>
      </c>
      <c r="B11587" t="s">
        <v>4370</v>
      </c>
      <c r="C11587" t="s">
        <v>4413</v>
      </c>
      <c r="E11587">
        <v>112000</v>
      </c>
      <c r="F11587">
        <v>3.1307550644567202E-2</v>
      </c>
      <c r="G11587">
        <v>0</v>
      </c>
    </row>
    <row r="11588" spans="1:7" x14ac:dyDescent="0.25">
      <c r="A11588">
        <v>39175</v>
      </c>
      <c r="B11588" t="s">
        <v>1422</v>
      </c>
      <c r="C11588" t="s">
        <v>3932</v>
      </c>
      <c r="D11588" t="s">
        <v>557</v>
      </c>
      <c r="E11588">
        <v>83700</v>
      </c>
      <c r="F11588">
        <v>-0.30539419087136899</v>
      </c>
      <c r="G11588">
        <v>93</v>
      </c>
    </row>
    <row r="11589" spans="1:7" x14ac:dyDescent="0.25">
      <c r="A11589">
        <v>48428</v>
      </c>
      <c r="B11589" t="s">
        <v>1370</v>
      </c>
      <c r="C11589" t="s">
        <v>4633</v>
      </c>
      <c r="D11589" t="s">
        <v>8278</v>
      </c>
      <c r="E11589">
        <v>242300</v>
      </c>
      <c r="F11589">
        <v>1.9781144781144799E-2</v>
      </c>
      <c r="G11589">
        <v>73</v>
      </c>
    </row>
    <row r="11590" spans="1:7" x14ac:dyDescent="0.25">
      <c r="A11590">
        <v>54822</v>
      </c>
      <c r="B11590" t="s">
        <v>2735</v>
      </c>
      <c r="C11590" t="s">
        <v>5049</v>
      </c>
      <c r="E11590">
        <v>161500</v>
      </c>
      <c r="F11590">
        <v>7.5949367088607597E-2</v>
      </c>
      <c r="G11590">
        <v>84</v>
      </c>
    </row>
    <row r="11591" spans="1:7" x14ac:dyDescent="0.25">
      <c r="A11591">
        <v>10464</v>
      </c>
      <c r="B11591" t="s">
        <v>1074</v>
      </c>
      <c r="C11591" t="s">
        <v>1075</v>
      </c>
      <c r="D11591" t="s">
        <v>8250</v>
      </c>
      <c r="E11591">
        <v>543000</v>
      </c>
      <c r="F11591">
        <v>1.3248740436648599E-2</v>
      </c>
      <c r="G11591">
        <v>160</v>
      </c>
    </row>
    <row r="11592" spans="1:7" x14ac:dyDescent="0.25">
      <c r="A11592">
        <v>16242</v>
      </c>
      <c r="B11592" t="s">
        <v>1671</v>
      </c>
      <c r="C11592" t="s">
        <v>1538</v>
      </c>
      <c r="D11592" t="s">
        <v>1587</v>
      </c>
      <c r="E11592">
        <v>81400</v>
      </c>
      <c r="F11592">
        <v>4.8969072164948502E-2</v>
      </c>
      <c r="G11592">
        <v>106</v>
      </c>
    </row>
    <row r="11593" spans="1:7" x14ac:dyDescent="0.25">
      <c r="A11593">
        <v>28478</v>
      </c>
      <c r="B11593" t="s">
        <v>2788</v>
      </c>
      <c r="C11593" t="s">
        <v>2564</v>
      </c>
      <c r="D11593" t="s">
        <v>266</v>
      </c>
      <c r="E11593">
        <v>99600</v>
      </c>
      <c r="F11593">
        <v>0.100552486187845</v>
      </c>
      <c r="G11593">
        <v>77</v>
      </c>
    </row>
    <row r="11594" spans="1:7" x14ac:dyDescent="0.25">
      <c r="A11594">
        <v>8027</v>
      </c>
      <c r="B11594" t="s">
        <v>929</v>
      </c>
      <c r="C11594" t="s">
        <v>733</v>
      </c>
      <c r="D11594" t="s">
        <v>8293</v>
      </c>
      <c r="E11594">
        <v>169800</v>
      </c>
      <c r="F11594">
        <v>3.0339805825242702E-2</v>
      </c>
      <c r="G11594">
        <v>111</v>
      </c>
    </row>
    <row r="11595" spans="1:7" x14ac:dyDescent="0.25">
      <c r="A11595">
        <v>36521</v>
      </c>
      <c r="B11595" t="s">
        <v>3659</v>
      </c>
      <c r="C11595" t="s">
        <v>3568</v>
      </c>
      <c r="D11595" t="s">
        <v>3679</v>
      </c>
      <c r="E11595">
        <v>148200</v>
      </c>
      <c r="F11595">
        <v>6.31276901004304E-2</v>
      </c>
      <c r="G11595">
        <v>91</v>
      </c>
    </row>
    <row r="11596" spans="1:7" x14ac:dyDescent="0.25">
      <c r="A11596">
        <v>94951</v>
      </c>
      <c r="B11596" t="s">
        <v>7217</v>
      </c>
      <c r="C11596" t="s">
        <v>99</v>
      </c>
      <c r="D11596" t="s">
        <v>6847</v>
      </c>
      <c r="E11596">
        <v>1053900</v>
      </c>
      <c r="F11596">
        <v>2.8596525473355498E-2</v>
      </c>
      <c r="G11596">
        <v>55</v>
      </c>
    </row>
    <row r="11597" spans="1:7" x14ac:dyDescent="0.25">
      <c r="A11597">
        <v>48095</v>
      </c>
      <c r="B11597" t="s">
        <v>494</v>
      </c>
      <c r="C11597" t="s">
        <v>4633</v>
      </c>
      <c r="D11597" t="s">
        <v>8278</v>
      </c>
      <c r="E11597">
        <v>338400</v>
      </c>
      <c r="F11597">
        <v>1.8663455749548499E-2</v>
      </c>
      <c r="G11597">
        <v>72</v>
      </c>
    </row>
    <row r="11598" spans="1:7" x14ac:dyDescent="0.25">
      <c r="A11598">
        <v>73150</v>
      </c>
      <c r="B11598" t="s">
        <v>6295</v>
      </c>
      <c r="C11598" t="s">
        <v>6269</v>
      </c>
      <c r="D11598" t="s">
        <v>6295</v>
      </c>
      <c r="E11598">
        <v>246500</v>
      </c>
      <c r="F11598">
        <v>4.18427726120034E-2</v>
      </c>
      <c r="G11598">
        <v>70</v>
      </c>
    </row>
    <row r="11599" spans="1:7" x14ac:dyDescent="0.25">
      <c r="A11599">
        <v>47901</v>
      </c>
      <c r="B11599" t="s">
        <v>899</v>
      </c>
      <c r="C11599" t="s">
        <v>4413</v>
      </c>
      <c r="D11599" t="s">
        <v>8286</v>
      </c>
      <c r="E11599">
        <v>158000</v>
      </c>
      <c r="F11599">
        <v>0.13669064748201401</v>
      </c>
      <c r="G11599">
        <v>54.5</v>
      </c>
    </row>
    <row r="11600" spans="1:7" x14ac:dyDescent="0.25">
      <c r="A11600">
        <v>46118</v>
      </c>
      <c r="B11600" t="s">
        <v>998</v>
      </c>
      <c r="C11600" t="s">
        <v>4413</v>
      </c>
      <c r="D11600" t="s">
        <v>8292</v>
      </c>
      <c r="E11600">
        <v>202500</v>
      </c>
      <c r="F11600">
        <v>8.1153230112119598E-2</v>
      </c>
      <c r="G11600">
        <v>57</v>
      </c>
    </row>
    <row r="11601" spans="1:7" x14ac:dyDescent="0.25">
      <c r="A11601">
        <v>8029</v>
      </c>
      <c r="B11601" t="s">
        <v>931</v>
      </c>
      <c r="C11601" t="s">
        <v>733</v>
      </c>
      <c r="D11601" t="s">
        <v>8293</v>
      </c>
      <c r="E11601">
        <v>161300</v>
      </c>
      <c r="F11601">
        <v>2.93554562858966E-2</v>
      </c>
      <c r="G11601">
        <v>118</v>
      </c>
    </row>
    <row r="11602" spans="1:7" x14ac:dyDescent="0.25">
      <c r="A11602">
        <v>1535</v>
      </c>
      <c r="B11602" t="s">
        <v>8653</v>
      </c>
      <c r="C11602" t="s">
        <v>106</v>
      </c>
      <c r="D11602" t="s">
        <v>222</v>
      </c>
      <c r="E11602">
        <v>228500</v>
      </c>
      <c r="F11602">
        <v>1.9179304192685102E-2</v>
      </c>
      <c r="G11602">
        <v>0</v>
      </c>
    </row>
    <row r="11603" spans="1:7" x14ac:dyDescent="0.25">
      <c r="A11603">
        <v>35616</v>
      </c>
      <c r="B11603" t="s">
        <v>9327</v>
      </c>
      <c r="C11603" t="s">
        <v>3568</v>
      </c>
      <c r="D11603" t="s">
        <v>8383</v>
      </c>
      <c r="E11603">
        <v>69400</v>
      </c>
      <c r="F11603">
        <v>4.3609022556391E-2</v>
      </c>
      <c r="G11603">
        <v>0</v>
      </c>
    </row>
    <row r="11604" spans="1:7" x14ac:dyDescent="0.25">
      <c r="A11604">
        <v>32131</v>
      </c>
      <c r="B11604" t="s">
        <v>3238</v>
      </c>
      <c r="C11604" t="s">
        <v>3212</v>
      </c>
      <c r="D11604" t="s">
        <v>3246</v>
      </c>
      <c r="E11604">
        <v>144900</v>
      </c>
      <c r="F11604">
        <v>0.14726840855106901</v>
      </c>
      <c r="G11604">
        <v>131.5</v>
      </c>
    </row>
    <row r="11605" spans="1:7" x14ac:dyDescent="0.25">
      <c r="A11605">
        <v>61883</v>
      </c>
      <c r="B11605" t="s">
        <v>969</v>
      </c>
      <c r="C11605" t="s">
        <v>5519</v>
      </c>
      <c r="D11605" t="s">
        <v>547</v>
      </c>
      <c r="E11605">
        <v>64000</v>
      </c>
      <c r="F11605">
        <v>0.12676056338028199</v>
      </c>
      <c r="G11605">
        <v>105</v>
      </c>
    </row>
    <row r="11606" spans="1:7" x14ac:dyDescent="0.25">
      <c r="A11606">
        <v>45169</v>
      </c>
      <c r="B11606" t="s">
        <v>8206</v>
      </c>
      <c r="C11606" t="s">
        <v>4080</v>
      </c>
      <c r="D11606" t="s">
        <v>266</v>
      </c>
      <c r="E11606">
        <v>105300</v>
      </c>
      <c r="F11606">
        <v>-1.95530726256983E-2</v>
      </c>
      <c r="G11606">
        <v>53</v>
      </c>
    </row>
    <row r="11607" spans="1:7" x14ac:dyDescent="0.25">
      <c r="A11607">
        <v>38921</v>
      </c>
      <c r="B11607" t="s">
        <v>1740</v>
      </c>
      <c r="C11607" t="s">
        <v>3932</v>
      </c>
      <c r="E11607">
        <v>69500</v>
      </c>
      <c r="F11607">
        <v>0</v>
      </c>
      <c r="G11607">
        <v>0</v>
      </c>
    </row>
    <row r="11608" spans="1:7" x14ac:dyDescent="0.25">
      <c r="A11608">
        <v>70354</v>
      </c>
      <c r="B11608" t="s">
        <v>6114</v>
      </c>
      <c r="C11608" t="s">
        <v>6091</v>
      </c>
      <c r="D11608" t="s">
        <v>8347</v>
      </c>
      <c r="E11608">
        <v>74400</v>
      </c>
      <c r="F11608">
        <v>7.5144508670520194E-2</v>
      </c>
      <c r="G11608">
        <v>102.5</v>
      </c>
    </row>
    <row r="11609" spans="1:7" x14ac:dyDescent="0.25">
      <c r="A11609">
        <v>24095</v>
      </c>
      <c r="B11609" t="s">
        <v>2456</v>
      </c>
      <c r="C11609" t="s">
        <v>2066</v>
      </c>
      <c r="D11609" t="s">
        <v>2494</v>
      </c>
      <c r="E11609">
        <v>175600</v>
      </c>
      <c r="F11609">
        <v>2.7501462843768299E-2</v>
      </c>
      <c r="G11609">
        <v>87.5</v>
      </c>
    </row>
    <row r="11610" spans="1:7" x14ac:dyDescent="0.25">
      <c r="A11610">
        <v>50248</v>
      </c>
      <c r="B11610" t="s">
        <v>4975</v>
      </c>
      <c r="C11610" t="s">
        <v>4942</v>
      </c>
      <c r="D11610" t="s">
        <v>4943</v>
      </c>
      <c r="E11610">
        <v>180800</v>
      </c>
      <c r="F11610">
        <v>3.8483630097645001E-2</v>
      </c>
      <c r="G11610">
        <v>77</v>
      </c>
    </row>
    <row r="11611" spans="1:7" x14ac:dyDescent="0.25">
      <c r="A11611">
        <v>55981</v>
      </c>
      <c r="B11611" t="s">
        <v>5386</v>
      </c>
      <c r="C11611" t="s">
        <v>5260</v>
      </c>
      <c r="D11611" t="s">
        <v>403</v>
      </c>
      <c r="E11611">
        <v>195800</v>
      </c>
      <c r="F11611">
        <v>4.5381740523224801E-2</v>
      </c>
      <c r="G11611">
        <v>76.5</v>
      </c>
    </row>
    <row r="11612" spans="1:7" x14ac:dyDescent="0.25">
      <c r="A11612">
        <v>85263</v>
      </c>
      <c r="B11612" t="s">
        <v>6750</v>
      </c>
      <c r="C11612" t="s">
        <v>6743</v>
      </c>
      <c r="D11612" t="s">
        <v>8264</v>
      </c>
      <c r="E11612">
        <v>518800</v>
      </c>
      <c r="F11612">
        <v>9.7292724196277505E-2</v>
      </c>
      <c r="G11612">
        <v>58</v>
      </c>
    </row>
    <row r="11613" spans="1:7" x14ac:dyDescent="0.25">
      <c r="A11613">
        <v>8880</v>
      </c>
      <c r="B11613" t="s">
        <v>1066</v>
      </c>
      <c r="C11613" t="s">
        <v>733</v>
      </c>
      <c r="D11613" t="s">
        <v>8250</v>
      </c>
      <c r="E11613">
        <v>262500</v>
      </c>
      <c r="F11613">
        <v>4.6233559186927099E-2</v>
      </c>
      <c r="G11613">
        <v>99</v>
      </c>
    </row>
    <row r="11614" spans="1:7" x14ac:dyDescent="0.25">
      <c r="A11614">
        <v>56069</v>
      </c>
      <c r="B11614" t="s">
        <v>1008</v>
      </c>
      <c r="C11614" t="s">
        <v>5260</v>
      </c>
      <c r="D11614" t="s">
        <v>8314</v>
      </c>
      <c r="E11614">
        <v>176100</v>
      </c>
      <c r="F11614">
        <v>9.04024767801858E-2</v>
      </c>
      <c r="G11614">
        <v>0</v>
      </c>
    </row>
    <row r="11615" spans="1:7" x14ac:dyDescent="0.25">
      <c r="A11615">
        <v>27874</v>
      </c>
      <c r="B11615" t="s">
        <v>2670</v>
      </c>
      <c r="C11615" t="s">
        <v>2564</v>
      </c>
      <c r="D11615" t="s">
        <v>2669</v>
      </c>
      <c r="E11615">
        <v>59400</v>
      </c>
      <c r="F11615">
        <v>7.4141048824593103E-2</v>
      </c>
      <c r="G11615">
        <v>113</v>
      </c>
    </row>
    <row r="11616" spans="1:7" x14ac:dyDescent="0.25">
      <c r="A11616">
        <v>97119</v>
      </c>
      <c r="B11616" t="s">
        <v>2881</v>
      </c>
      <c r="C11616" t="s">
        <v>7409</v>
      </c>
      <c r="D11616" t="s">
        <v>8281</v>
      </c>
      <c r="E11616">
        <v>390800</v>
      </c>
      <c r="F11616">
        <v>1.02459016393443E-3</v>
      </c>
      <c r="G11616">
        <v>57</v>
      </c>
    </row>
    <row r="11617" spans="1:7" x14ac:dyDescent="0.25">
      <c r="A11617">
        <v>72542</v>
      </c>
      <c r="B11617" t="s">
        <v>2143</v>
      </c>
      <c r="C11617" t="s">
        <v>6206</v>
      </c>
      <c r="E11617">
        <v>82300</v>
      </c>
      <c r="F11617">
        <v>9.8798397863818402E-2</v>
      </c>
      <c r="G11617">
        <v>0</v>
      </c>
    </row>
    <row r="11618" spans="1:7" x14ac:dyDescent="0.25">
      <c r="A11618">
        <v>96727</v>
      </c>
      <c r="B11618" t="s">
        <v>8654</v>
      </c>
      <c r="C11618" t="s">
        <v>7368</v>
      </c>
      <c r="D11618" t="s">
        <v>7379</v>
      </c>
      <c r="E11618">
        <v>366900</v>
      </c>
      <c r="F11618">
        <v>3.9376770538243601E-2</v>
      </c>
      <c r="G11618">
        <v>0</v>
      </c>
    </row>
    <row r="11619" spans="1:7" x14ac:dyDescent="0.25">
      <c r="A11619">
        <v>14067</v>
      </c>
      <c r="B11619" t="s">
        <v>643</v>
      </c>
      <c r="C11619" t="s">
        <v>1075</v>
      </c>
      <c r="D11619" t="s">
        <v>8302</v>
      </c>
      <c r="E11619">
        <v>138300</v>
      </c>
      <c r="F11619">
        <v>4.6934140802422399E-2</v>
      </c>
      <c r="G11619">
        <v>87</v>
      </c>
    </row>
    <row r="11620" spans="1:7" x14ac:dyDescent="0.25">
      <c r="A11620">
        <v>35541</v>
      </c>
      <c r="B11620" t="s">
        <v>8655</v>
      </c>
      <c r="C11620" t="s">
        <v>3568</v>
      </c>
      <c r="E11620">
        <v>221900</v>
      </c>
      <c r="F11620">
        <v>3.49813432835821E-2</v>
      </c>
      <c r="G11620">
        <v>0</v>
      </c>
    </row>
    <row r="11621" spans="1:7" x14ac:dyDescent="0.25">
      <c r="A11621">
        <v>3818</v>
      </c>
      <c r="B11621" t="s">
        <v>170</v>
      </c>
      <c r="C11621" t="s">
        <v>444</v>
      </c>
      <c r="E11621">
        <v>210000</v>
      </c>
      <c r="F11621">
        <v>5.2631578947368397E-2</v>
      </c>
      <c r="G11621">
        <v>84</v>
      </c>
    </row>
    <row r="11622" spans="1:7" x14ac:dyDescent="0.25">
      <c r="A11622">
        <v>35646</v>
      </c>
      <c r="B11622" t="s">
        <v>3617</v>
      </c>
      <c r="C11622" t="s">
        <v>3568</v>
      </c>
      <c r="D11622" t="s">
        <v>8383</v>
      </c>
      <c r="E11622">
        <v>81100</v>
      </c>
      <c r="F11622">
        <v>7.4534161490683202E-3</v>
      </c>
      <c r="G11622">
        <v>96</v>
      </c>
    </row>
    <row r="11623" spans="1:7" x14ac:dyDescent="0.25">
      <c r="A11623">
        <v>95249</v>
      </c>
      <c r="B11623" t="s">
        <v>7246</v>
      </c>
      <c r="C11623" t="s">
        <v>99</v>
      </c>
      <c r="E11623">
        <v>227300</v>
      </c>
      <c r="F11623">
        <v>1.6092981671882001E-2</v>
      </c>
      <c r="G11623">
        <v>93</v>
      </c>
    </row>
    <row r="11624" spans="1:7" x14ac:dyDescent="0.25">
      <c r="A11624">
        <v>39641</v>
      </c>
      <c r="B11624" t="s">
        <v>4004</v>
      </c>
      <c r="C11624" t="s">
        <v>3932</v>
      </c>
      <c r="E11624">
        <v>107600</v>
      </c>
      <c r="F11624">
        <v>7.8156312625250496E-2</v>
      </c>
      <c r="G11624">
        <v>0</v>
      </c>
    </row>
    <row r="11625" spans="1:7" x14ac:dyDescent="0.25">
      <c r="A11625">
        <v>15045</v>
      </c>
      <c r="B11625" t="s">
        <v>1554</v>
      </c>
      <c r="C11625" t="s">
        <v>1538</v>
      </c>
      <c r="D11625" t="s">
        <v>1587</v>
      </c>
      <c r="E11625">
        <v>37600</v>
      </c>
      <c r="F11625">
        <v>-0.19486081370449701</v>
      </c>
      <c r="G11625">
        <v>71</v>
      </c>
    </row>
    <row r="11626" spans="1:7" x14ac:dyDescent="0.25">
      <c r="A11626">
        <v>47106</v>
      </c>
      <c r="B11626" t="s">
        <v>4548</v>
      </c>
      <c r="C11626" t="s">
        <v>4413</v>
      </c>
      <c r="D11626" t="s">
        <v>8319</v>
      </c>
      <c r="E11626">
        <v>175900</v>
      </c>
      <c r="F11626">
        <v>0.13118971061093199</v>
      </c>
      <c r="G11626">
        <v>54</v>
      </c>
    </row>
    <row r="11627" spans="1:7" x14ac:dyDescent="0.25">
      <c r="A11627">
        <v>80470</v>
      </c>
      <c r="B11627" t="s">
        <v>6542</v>
      </c>
      <c r="C11627" t="s">
        <v>6509</v>
      </c>
      <c r="D11627" t="s">
        <v>8274</v>
      </c>
      <c r="E11627">
        <v>441900</v>
      </c>
      <c r="F11627">
        <v>4.9643705463182898E-2</v>
      </c>
      <c r="G11627">
        <v>50</v>
      </c>
    </row>
    <row r="11628" spans="1:7" x14ac:dyDescent="0.25">
      <c r="A11628">
        <v>76579</v>
      </c>
      <c r="B11628" t="s">
        <v>515</v>
      </c>
      <c r="C11628" t="s">
        <v>6396</v>
      </c>
      <c r="D11628" t="s">
        <v>8343</v>
      </c>
      <c r="E11628">
        <v>146500</v>
      </c>
      <c r="F11628">
        <v>0.121745788667688</v>
      </c>
      <c r="G11628">
        <v>0</v>
      </c>
    </row>
    <row r="11629" spans="1:7" x14ac:dyDescent="0.25">
      <c r="A11629">
        <v>1505</v>
      </c>
      <c r="B11629" t="s">
        <v>197</v>
      </c>
      <c r="C11629" t="s">
        <v>106</v>
      </c>
      <c r="D11629" t="s">
        <v>222</v>
      </c>
      <c r="E11629">
        <v>368500</v>
      </c>
      <c r="F11629">
        <v>2.1624618796784002E-2</v>
      </c>
      <c r="G11629">
        <v>0</v>
      </c>
    </row>
    <row r="11630" spans="1:7" x14ac:dyDescent="0.25">
      <c r="A11630">
        <v>17520</v>
      </c>
      <c r="B11630" t="s">
        <v>1804</v>
      </c>
      <c r="C11630" t="s">
        <v>1538</v>
      </c>
      <c r="D11630" t="s">
        <v>205</v>
      </c>
      <c r="E11630">
        <v>195400</v>
      </c>
      <c r="F11630">
        <v>3.3862433862433899E-2</v>
      </c>
      <c r="G11630">
        <v>69</v>
      </c>
    </row>
    <row r="11631" spans="1:7" x14ac:dyDescent="0.25">
      <c r="A11631">
        <v>24348</v>
      </c>
      <c r="B11631" t="s">
        <v>1597</v>
      </c>
      <c r="C11631" t="s">
        <v>2066</v>
      </c>
      <c r="E11631">
        <v>117200</v>
      </c>
      <c r="F11631">
        <v>6.5454545454545501E-2</v>
      </c>
      <c r="G11631">
        <v>0</v>
      </c>
    </row>
    <row r="11632" spans="1:7" x14ac:dyDescent="0.25">
      <c r="A11632">
        <v>96754</v>
      </c>
      <c r="B11632" t="s">
        <v>7390</v>
      </c>
      <c r="C11632" t="s">
        <v>7368</v>
      </c>
      <c r="D11632" t="s">
        <v>7388</v>
      </c>
      <c r="E11632">
        <v>940900</v>
      </c>
      <c r="F11632">
        <v>7.5560128029263804E-2</v>
      </c>
      <c r="G11632">
        <v>109.5</v>
      </c>
    </row>
    <row r="11633" spans="1:7" x14ac:dyDescent="0.25">
      <c r="A11633">
        <v>93267</v>
      </c>
      <c r="B11633" t="s">
        <v>7087</v>
      </c>
      <c r="C11633" t="s">
        <v>99</v>
      </c>
      <c r="D11633" t="s">
        <v>8304</v>
      </c>
      <c r="E11633">
        <v>176400</v>
      </c>
      <c r="F11633">
        <v>0.10664993726474301</v>
      </c>
      <c r="G11633">
        <v>65.5</v>
      </c>
    </row>
    <row r="11634" spans="1:7" x14ac:dyDescent="0.25">
      <c r="A11634">
        <v>77514</v>
      </c>
      <c r="B11634" t="s">
        <v>8656</v>
      </c>
      <c r="C11634" t="s">
        <v>6396</v>
      </c>
      <c r="D11634" t="s">
        <v>8252</v>
      </c>
      <c r="E11634">
        <v>156700</v>
      </c>
      <c r="F11634">
        <v>6.8894952251023198E-2</v>
      </c>
      <c r="G11634">
        <v>0</v>
      </c>
    </row>
    <row r="11635" spans="1:7" x14ac:dyDescent="0.25">
      <c r="A11635">
        <v>63023</v>
      </c>
      <c r="B11635" t="s">
        <v>5821</v>
      </c>
      <c r="C11635" t="s">
        <v>5817</v>
      </c>
      <c r="D11635" t="s">
        <v>8263</v>
      </c>
      <c r="E11635">
        <v>179400</v>
      </c>
      <c r="F11635">
        <v>6.4688427299703297E-2</v>
      </c>
      <c r="G11635">
        <v>66</v>
      </c>
    </row>
    <row r="11636" spans="1:7" x14ac:dyDescent="0.25">
      <c r="A11636">
        <v>1741</v>
      </c>
      <c r="B11636" t="s">
        <v>229</v>
      </c>
      <c r="C11636" t="s">
        <v>106</v>
      </c>
      <c r="D11636" t="s">
        <v>8271</v>
      </c>
      <c r="E11636">
        <v>801300</v>
      </c>
      <c r="F11636">
        <v>2.24575730509123E-2</v>
      </c>
      <c r="G11636">
        <v>64</v>
      </c>
    </row>
    <row r="11637" spans="1:7" x14ac:dyDescent="0.25">
      <c r="A11637">
        <v>15431</v>
      </c>
      <c r="B11637" t="s">
        <v>1609</v>
      </c>
      <c r="C11637" t="s">
        <v>1538</v>
      </c>
      <c r="D11637" t="s">
        <v>1587</v>
      </c>
      <c r="E11637">
        <v>79300</v>
      </c>
      <c r="F11637">
        <v>3.5248041775456901E-2</v>
      </c>
      <c r="G11637">
        <v>109.5</v>
      </c>
    </row>
    <row r="11638" spans="1:7" x14ac:dyDescent="0.25">
      <c r="A11638">
        <v>98295</v>
      </c>
      <c r="B11638" t="s">
        <v>7573</v>
      </c>
      <c r="C11638" t="s">
        <v>7521</v>
      </c>
      <c r="D11638" t="s">
        <v>293</v>
      </c>
      <c r="E11638">
        <v>317400</v>
      </c>
      <c r="F11638">
        <v>3.9633147723550602E-2</v>
      </c>
      <c r="G11638">
        <v>60</v>
      </c>
    </row>
    <row r="11639" spans="1:7" x14ac:dyDescent="0.25">
      <c r="A11639">
        <v>15144</v>
      </c>
      <c r="B11639" t="s">
        <v>1584</v>
      </c>
      <c r="C11639" t="s">
        <v>1538</v>
      </c>
      <c r="D11639" t="s">
        <v>1587</v>
      </c>
      <c r="E11639">
        <v>109700</v>
      </c>
      <c r="F11639">
        <v>1.6682113067655199E-2</v>
      </c>
      <c r="G11639">
        <v>71</v>
      </c>
    </row>
    <row r="11640" spans="1:7" x14ac:dyDescent="0.25">
      <c r="A11640">
        <v>63565</v>
      </c>
      <c r="B11640" t="s">
        <v>2343</v>
      </c>
      <c r="C11640" t="s">
        <v>5817</v>
      </c>
      <c r="E11640">
        <v>82600</v>
      </c>
      <c r="F11640">
        <v>-6.3492063492063502E-2</v>
      </c>
      <c r="G11640">
        <v>0</v>
      </c>
    </row>
    <row r="11641" spans="1:7" x14ac:dyDescent="0.25">
      <c r="A11641">
        <v>43357</v>
      </c>
      <c r="B11641" t="s">
        <v>4120</v>
      </c>
      <c r="C11641" t="s">
        <v>4080</v>
      </c>
      <c r="D11641" t="s">
        <v>4114</v>
      </c>
      <c r="E11641">
        <v>160600</v>
      </c>
      <c r="F11641">
        <v>7.0666666666666697E-2</v>
      </c>
      <c r="G11641">
        <v>70</v>
      </c>
    </row>
    <row r="11642" spans="1:7" x14ac:dyDescent="0.25">
      <c r="A11642">
        <v>53946</v>
      </c>
      <c r="B11642" t="s">
        <v>5143</v>
      </c>
      <c r="C11642" t="s">
        <v>5049</v>
      </c>
      <c r="E11642">
        <v>143900</v>
      </c>
      <c r="F11642">
        <v>2.6390870185449399E-2</v>
      </c>
      <c r="G11642">
        <v>85</v>
      </c>
    </row>
    <row r="11643" spans="1:7" x14ac:dyDescent="0.25">
      <c r="A11643">
        <v>85544</v>
      </c>
      <c r="B11643" t="s">
        <v>6542</v>
      </c>
      <c r="C11643" t="s">
        <v>6743</v>
      </c>
      <c r="D11643" t="s">
        <v>5786</v>
      </c>
      <c r="E11643">
        <v>260600</v>
      </c>
      <c r="F11643">
        <v>9.2204526404023504E-2</v>
      </c>
      <c r="G11643">
        <v>81</v>
      </c>
    </row>
    <row r="11644" spans="1:7" x14ac:dyDescent="0.25">
      <c r="A11644">
        <v>47138</v>
      </c>
      <c r="B11644" t="s">
        <v>351</v>
      </c>
      <c r="C11644" t="s">
        <v>4413</v>
      </c>
      <c r="D11644" t="s">
        <v>8319</v>
      </c>
      <c r="E11644">
        <v>126200</v>
      </c>
      <c r="F11644">
        <v>0.10993843447669301</v>
      </c>
      <c r="G11644">
        <v>81</v>
      </c>
    </row>
    <row r="11645" spans="1:7" x14ac:dyDescent="0.25">
      <c r="A11645">
        <v>49073</v>
      </c>
      <c r="B11645" t="s">
        <v>3695</v>
      </c>
      <c r="C11645" t="s">
        <v>4633</v>
      </c>
      <c r="D11645" t="s">
        <v>8353</v>
      </c>
      <c r="E11645">
        <v>104700</v>
      </c>
      <c r="F11645">
        <v>7.7160493827160503E-2</v>
      </c>
      <c r="G11645">
        <v>78</v>
      </c>
    </row>
    <row r="11646" spans="1:7" x14ac:dyDescent="0.25">
      <c r="A11646">
        <v>92861</v>
      </c>
      <c r="B11646" t="s">
        <v>5589</v>
      </c>
      <c r="C11646" t="s">
        <v>99</v>
      </c>
      <c r="D11646" t="s">
        <v>8256</v>
      </c>
      <c r="E11646">
        <v>1263700</v>
      </c>
      <c r="F11646">
        <v>-6.1910771286467201E-2</v>
      </c>
      <c r="G11646">
        <v>64</v>
      </c>
    </row>
    <row r="11647" spans="1:7" x14ac:dyDescent="0.25">
      <c r="A11647">
        <v>74079</v>
      </c>
      <c r="B11647" t="s">
        <v>6345</v>
      </c>
      <c r="C11647" t="s">
        <v>6269</v>
      </c>
      <c r="D11647" t="s">
        <v>6295</v>
      </c>
      <c r="E11647">
        <v>55900</v>
      </c>
      <c r="F11647">
        <v>-3.5650623885918001E-3</v>
      </c>
      <c r="G11647">
        <v>77</v>
      </c>
    </row>
    <row r="11648" spans="1:7" x14ac:dyDescent="0.25">
      <c r="A11648">
        <v>30725</v>
      </c>
      <c r="B11648" t="s">
        <v>2235</v>
      </c>
      <c r="C11648" t="s">
        <v>2990</v>
      </c>
      <c r="D11648" t="s">
        <v>3763</v>
      </c>
      <c r="E11648">
        <v>142800</v>
      </c>
      <c r="F11648">
        <v>9.2578423871461396E-2</v>
      </c>
      <c r="G11648">
        <v>83</v>
      </c>
    </row>
    <row r="11649" spans="1:7" x14ac:dyDescent="0.25">
      <c r="A11649">
        <v>71235</v>
      </c>
      <c r="B11649" t="s">
        <v>6188</v>
      </c>
      <c r="C11649" t="s">
        <v>6091</v>
      </c>
      <c r="D11649" t="s">
        <v>6191</v>
      </c>
      <c r="E11649">
        <v>140300</v>
      </c>
      <c r="F11649">
        <v>5.0149700598802402E-2</v>
      </c>
      <c r="G11649">
        <v>0</v>
      </c>
    </row>
    <row r="11650" spans="1:7" x14ac:dyDescent="0.25">
      <c r="A11650">
        <v>19547</v>
      </c>
      <c r="B11650" t="s">
        <v>2033</v>
      </c>
      <c r="C11650" t="s">
        <v>1538</v>
      </c>
      <c r="D11650" t="s">
        <v>261</v>
      </c>
      <c r="E11650">
        <v>227400</v>
      </c>
      <c r="F11650">
        <v>1.6085790884718499E-2</v>
      </c>
      <c r="G11650">
        <v>78</v>
      </c>
    </row>
    <row r="11651" spans="1:7" x14ac:dyDescent="0.25">
      <c r="A11651">
        <v>17752</v>
      </c>
      <c r="B11651" t="s">
        <v>200</v>
      </c>
      <c r="C11651" t="s">
        <v>1538</v>
      </c>
      <c r="D11651" t="s">
        <v>1824</v>
      </c>
      <c r="E11651">
        <v>140800</v>
      </c>
      <c r="F11651">
        <v>4.6840148698884802E-2</v>
      </c>
      <c r="G11651">
        <v>90</v>
      </c>
    </row>
    <row r="11652" spans="1:7" x14ac:dyDescent="0.25">
      <c r="A11652">
        <v>28318</v>
      </c>
      <c r="B11652" t="s">
        <v>2733</v>
      </c>
      <c r="C11652" t="s">
        <v>2564</v>
      </c>
      <c r="E11652">
        <v>132600</v>
      </c>
      <c r="F11652">
        <v>9.85915492957746E-2</v>
      </c>
      <c r="G11652">
        <v>95</v>
      </c>
    </row>
    <row r="11653" spans="1:7" x14ac:dyDescent="0.25">
      <c r="A11653">
        <v>13460</v>
      </c>
      <c r="B11653" t="s">
        <v>8657</v>
      </c>
      <c r="C11653" t="s">
        <v>1075</v>
      </c>
      <c r="E11653">
        <v>111400</v>
      </c>
      <c r="F11653">
        <v>4.6009389671361499E-2</v>
      </c>
      <c r="G11653">
        <v>0</v>
      </c>
    </row>
    <row r="11654" spans="1:7" x14ac:dyDescent="0.25">
      <c r="A11654">
        <v>55321</v>
      </c>
      <c r="B11654" t="s">
        <v>5315</v>
      </c>
      <c r="C11654" t="s">
        <v>5260</v>
      </c>
      <c r="D11654" t="s">
        <v>8314</v>
      </c>
      <c r="E11654">
        <v>188200</v>
      </c>
      <c r="F11654">
        <v>1.40086206896552E-2</v>
      </c>
      <c r="G11654">
        <v>74</v>
      </c>
    </row>
    <row r="11655" spans="1:7" x14ac:dyDescent="0.25">
      <c r="A11655">
        <v>45614</v>
      </c>
      <c r="B11655" t="s">
        <v>7902</v>
      </c>
      <c r="C11655" t="s">
        <v>4080</v>
      </c>
      <c r="D11655" t="s">
        <v>1041</v>
      </c>
      <c r="E11655">
        <v>106700</v>
      </c>
      <c r="F11655">
        <v>4.5053868756121503E-2</v>
      </c>
      <c r="G11655">
        <v>105</v>
      </c>
    </row>
    <row r="11656" spans="1:7" x14ac:dyDescent="0.25">
      <c r="A11656">
        <v>49449</v>
      </c>
      <c r="B11656" t="s">
        <v>4867</v>
      </c>
      <c r="C11656" t="s">
        <v>4633</v>
      </c>
      <c r="E11656">
        <v>212800</v>
      </c>
      <c r="F11656">
        <v>0.115888830624017</v>
      </c>
      <c r="G11656">
        <v>96</v>
      </c>
    </row>
    <row r="11657" spans="1:7" x14ac:dyDescent="0.25">
      <c r="A11657">
        <v>21111</v>
      </c>
      <c r="B11657" t="s">
        <v>2200</v>
      </c>
      <c r="C11657" t="s">
        <v>101</v>
      </c>
      <c r="D11657" t="s">
        <v>8267</v>
      </c>
      <c r="E11657">
        <v>463900</v>
      </c>
      <c r="F11657">
        <v>-3.7352147748495497E-2</v>
      </c>
      <c r="G11657">
        <v>88</v>
      </c>
    </row>
    <row r="11658" spans="1:7" x14ac:dyDescent="0.25">
      <c r="A11658">
        <v>24090</v>
      </c>
      <c r="B11658" t="s">
        <v>2454</v>
      </c>
      <c r="C11658" t="s">
        <v>2066</v>
      </c>
      <c r="D11658" t="s">
        <v>2435</v>
      </c>
      <c r="E11658">
        <v>218400</v>
      </c>
      <c r="F11658">
        <v>7.5862068965517199E-2</v>
      </c>
      <c r="G11658">
        <v>84.5</v>
      </c>
    </row>
    <row r="11659" spans="1:7" x14ac:dyDescent="0.25">
      <c r="A11659">
        <v>97231</v>
      </c>
      <c r="B11659" t="s">
        <v>607</v>
      </c>
      <c r="C11659" t="s">
        <v>7409</v>
      </c>
      <c r="D11659" t="s">
        <v>8281</v>
      </c>
      <c r="E11659">
        <v>576700</v>
      </c>
      <c r="F11659">
        <v>-2.2491349480968899E-3</v>
      </c>
      <c r="G11659">
        <v>62</v>
      </c>
    </row>
    <row r="11660" spans="1:7" x14ac:dyDescent="0.25">
      <c r="A11660">
        <v>19504</v>
      </c>
      <c r="B11660" t="s">
        <v>494</v>
      </c>
      <c r="C11660" t="s">
        <v>1538</v>
      </c>
      <c r="D11660" t="s">
        <v>261</v>
      </c>
      <c r="E11660">
        <v>266300</v>
      </c>
      <c r="F11660">
        <v>-1.55268022181146E-2</v>
      </c>
      <c r="G11660">
        <v>78</v>
      </c>
    </row>
    <row r="11661" spans="1:7" x14ac:dyDescent="0.25">
      <c r="A11661">
        <v>44621</v>
      </c>
      <c r="B11661" t="s">
        <v>4290</v>
      </c>
      <c r="C11661" t="s">
        <v>4080</v>
      </c>
      <c r="D11661" t="s">
        <v>8658</v>
      </c>
      <c r="E11661">
        <v>80900</v>
      </c>
      <c r="F11661">
        <v>6.0288335517693303E-2</v>
      </c>
      <c r="G11661">
        <v>73</v>
      </c>
    </row>
    <row r="11662" spans="1:7" x14ac:dyDescent="0.25">
      <c r="A11662">
        <v>71234</v>
      </c>
      <c r="B11662" t="s">
        <v>6187</v>
      </c>
      <c r="C11662" t="s">
        <v>6091</v>
      </c>
      <c r="D11662" t="s">
        <v>709</v>
      </c>
      <c r="E11662">
        <v>146900</v>
      </c>
      <c r="F11662">
        <v>1.7313019390581701E-2</v>
      </c>
      <c r="G11662">
        <v>95</v>
      </c>
    </row>
    <row r="11663" spans="1:7" x14ac:dyDescent="0.25">
      <c r="A11663">
        <v>7750</v>
      </c>
      <c r="B11663" t="s">
        <v>881</v>
      </c>
      <c r="C11663" t="s">
        <v>733</v>
      </c>
      <c r="D11663" t="s">
        <v>8250</v>
      </c>
      <c r="E11663">
        <v>694700</v>
      </c>
      <c r="F11663">
        <v>4.0593169562612302E-2</v>
      </c>
      <c r="G11663">
        <v>105</v>
      </c>
    </row>
    <row r="11664" spans="1:7" x14ac:dyDescent="0.25">
      <c r="A11664">
        <v>16159</v>
      </c>
      <c r="B11664" t="s">
        <v>1686</v>
      </c>
      <c r="C11664" t="s">
        <v>1538</v>
      </c>
      <c r="D11664" t="s">
        <v>8379</v>
      </c>
      <c r="E11664">
        <v>126200</v>
      </c>
      <c r="F11664">
        <v>0.134892086330935</v>
      </c>
      <c r="G11664">
        <v>97</v>
      </c>
    </row>
    <row r="11665" spans="1:7" x14ac:dyDescent="0.25">
      <c r="A11665">
        <v>12833</v>
      </c>
      <c r="B11665" t="s">
        <v>1341</v>
      </c>
      <c r="C11665" t="s">
        <v>1075</v>
      </c>
      <c r="D11665" t="s">
        <v>8320</v>
      </c>
      <c r="E11665">
        <v>252000</v>
      </c>
      <c r="F11665">
        <v>-3.41126868532005E-2</v>
      </c>
      <c r="G11665">
        <v>91</v>
      </c>
    </row>
    <row r="11666" spans="1:7" x14ac:dyDescent="0.25">
      <c r="A11666">
        <v>61739</v>
      </c>
      <c r="B11666" t="s">
        <v>5732</v>
      </c>
      <c r="C11666" t="s">
        <v>5519</v>
      </c>
      <c r="D11666" t="s">
        <v>4697</v>
      </c>
      <c r="E11666">
        <v>113400</v>
      </c>
      <c r="F11666">
        <v>5.4883720930232603E-2</v>
      </c>
      <c r="G11666">
        <v>122.5</v>
      </c>
    </row>
    <row r="11667" spans="1:7" x14ac:dyDescent="0.25">
      <c r="A11667">
        <v>37754</v>
      </c>
      <c r="B11667" t="s">
        <v>3815</v>
      </c>
      <c r="C11667" t="s">
        <v>3692</v>
      </c>
      <c r="D11667" t="s">
        <v>3848</v>
      </c>
      <c r="E11667">
        <v>165600</v>
      </c>
      <c r="F11667">
        <v>8.4479371316306506E-2</v>
      </c>
      <c r="G11667">
        <v>68.5</v>
      </c>
    </row>
    <row r="11668" spans="1:7" x14ac:dyDescent="0.25">
      <c r="A11668">
        <v>98237</v>
      </c>
      <c r="B11668" t="s">
        <v>7553</v>
      </c>
      <c r="C11668" t="s">
        <v>7521</v>
      </c>
      <c r="D11668" t="s">
        <v>8411</v>
      </c>
      <c r="E11668">
        <v>225900</v>
      </c>
      <c r="F11668">
        <v>0.105726872246696</v>
      </c>
      <c r="G11668">
        <v>65</v>
      </c>
    </row>
    <row r="11669" spans="1:7" x14ac:dyDescent="0.25">
      <c r="A11669">
        <v>69138</v>
      </c>
      <c r="B11669" t="s">
        <v>9418</v>
      </c>
      <c r="C11669" t="s">
        <v>6064</v>
      </c>
      <c r="D11669" t="s">
        <v>351</v>
      </c>
      <c r="E11669">
        <v>120500</v>
      </c>
      <c r="F11669">
        <v>1.3456686291000801E-2</v>
      </c>
      <c r="G11669">
        <v>0</v>
      </c>
    </row>
    <row r="11670" spans="1:7" x14ac:dyDescent="0.25">
      <c r="A11670">
        <v>98840</v>
      </c>
      <c r="B11670" t="s">
        <v>7648</v>
      </c>
      <c r="C11670" t="s">
        <v>7521</v>
      </c>
      <c r="E11670">
        <v>154400</v>
      </c>
      <c r="F11670">
        <v>0.15915915915915901</v>
      </c>
      <c r="G11670">
        <v>94</v>
      </c>
    </row>
    <row r="11671" spans="1:7" x14ac:dyDescent="0.25">
      <c r="A11671">
        <v>75691</v>
      </c>
      <c r="B11671" t="s">
        <v>8659</v>
      </c>
      <c r="C11671" t="s">
        <v>6396</v>
      </c>
      <c r="D11671" t="s">
        <v>7634</v>
      </c>
      <c r="E11671">
        <v>165600</v>
      </c>
      <c r="F11671">
        <v>3.6363636363636398E-3</v>
      </c>
      <c r="G11671">
        <v>0</v>
      </c>
    </row>
    <row r="11672" spans="1:7" x14ac:dyDescent="0.25">
      <c r="A11672">
        <v>1740</v>
      </c>
      <c r="B11672" t="s">
        <v>228</v>
      </c>
      <c r="C11672" t="s">
        <v>106</v>
      </c>
      <c r="D11672" t="s">
        <v>222</v>
      </c>
      <c r="E11672">
        <v>550800</v>
      </c>
      <c r="F11672">
        <v>-3.6297640653357502E-4</v>
      </c>
      <c r="G11672">
        <v>0</v>
      </c>
    </row>
    <row r="11673" spans="1:7" x14ac:dyDescent="0.25">
      <c r="A11673">
        <v>3290</v>
      </c>
      <c r="B11673" t="s">
        <v>497</v>
      </c>
      <c r="C11673" t="s">
        <v>444</v>
      </c>
      <c r="D11673" t="s">
        <v>8271</v>
      </c>
      <c r="E11673">
        <v>340500</v>
      </c>
      <c r="F11673">
        <v>4.96300863131936E-2</v>
      </c>
      <c r="G11673">
        <v>69</v>
      </c>
    </row>
    <row r="11674" spans="1:7" x14ac:dyDescent="0.25">
      <c r="A11674">
        <v>35980</v>
      </c>
      <c r="B11674" t="s">
        <v>201</v>
      </c>
      <c r="C11674" t="s">
        <v>3568</v>
      </c>
      <c r="D11674" t="s">
        <v>5306</v>
      </c>
      <c r="E11674">
        <v>107600</v>
      </c>
      <c r="F11674">
        <v>0.102459016393443</v>
      </c>
      <c r="G11674">
        <v>0</v>
      </c>
    </row>
    <row r="11675" spans="1:7" x14ac:dyDescent="0.25">
      <c r="A11675">
        <v>26764</v>
      </c>
      <c r="B11675" t="s">
        <v>9333</v>
      </c>
      <c r="C11675" t="s">
        <v>2519</v>
      </c>
      <c r="D11675" t="s">
        <v>2556</v>
      </c>
      <c r="E11675">
        <v>99600</v>
      </c>
      <c r="F11675">
        <v>8.3786724700761706E-2</v>
      </c>
      <c r="G11675">
        <v>0</v>
      </c>
    </row>
    <row r="11676" spans="1:7" x14ac:dyDescent="0.25">
      <c r="A11676">
        <v>11935</v>
      </c>
      <c r="B11676" t="s">
        <v>1221</v>
      </c>
      <c r="C11676" t="s">
        <v>1075</v>
      </c>
      <c r="D11676" t="s">
        <v>8250</v>
      </c>
      <c r="E11676">
        <v>691100</v>
      </c>
      <c r="F11676">
        <v>-3.60438292964245E-3</v>
      </c>
      <c r="G11676">
        <v>111</v>
      </c>
    </row>
    <row r="11677" spans="1:7" x14ac:dyDescent="0.25">
      <c r="A11677">
        <v>27243</v>
      </c>
      <c r="B11677" t="s">
        <v>2590</v>
      </c>
      <c r="C11677" t="s">
        <v>2564</v>
      </c>
      <c r="D11677" t="s">
        <v>8300</v>
      </c>
      <c r="E11677">
        <v>199700</v>
      </c>
      <c r="F11677">
        <v>3.8481539261570497E-2</v>
      </c>
      <c r="G11677">
        <v>67</v>
      </c>
    </row>
    <row r="11678" spans="1:7" x14ac:dyDescent="0.25">
      <c r="A11678">
        <v>39439</v>
      </c>
      <c r="B11678" t="s">
        <v>1868</v>
      </c>
      <c r="C11678" t="s">
        <v>3932</v>
      </c>
      <c r="D11678" t="s">
        <v>2120</v>
      </c>
      <c r="E11678">
        <v>87200</v>
      </c>
      <c r="F11678">
        <v>-3.2186459489456198E-2</v>
      </c>
      <c r="G11678">
        <v>0</v>
      </c>
    </row>
    <row r="11679" spans="1:7" x14ac:dyDescent="0.25">
      <c r="A11679">
        <v>37310</v>
      </c>
      <c r="B11679" t="s">
        <v>1740</v>
      </c>
      <c r="C11679" t="s">
        <v>3692</v>
      </c>
      <c r="D11679" t="s">
        <v>2568</v>
      </c>
      <c r="E11679">
        <v>176700</v>
      </c>
      <c r="F11679">
        <v>-2.8216704288939101E-3</v>
      </c>
      <c r="G11679">
        <v>74</v>
      </c>
    </row>
    <row r="11680" spans="1:7" x14ac:dyDescent="0.25">
      <c r="A11680">
        <v>95457</v>
      </c>
      <c r="B11680" t="s">
        <v>8660</v>
      </c>
      <c r="C11680" t="s">
        <v>99</v>
      </c>
      <c r="D11680" t="s">
        <v>8484</v>
      </c>
      <c r="E11680">
        <v>297500</v>
      </c>
      <c r="F11680">
        <v>5.6838365896980499E-2</v>
      </c>
      <c r="G11680">
        <v>0</v>
      </c>
    </row>
    <row r="11681" spans="1:7" x14ac:dyDescent="0.25">
      <c r="A11681">
        <v>21663</v>
      </c>
      <c r="B11681" t="s">
        <v>2264</v>
      </c>
      <c r="C11681" t="s">
        <v>101</v>
      </c>
      <c r="D11681" t="s">
        <v>342</v>
      </c>
      <c r="E11681">
        <v>430200</v>
      </c>
      <c r="F11681">
        <v>2.5995707130932501E-2</v>
      </c>
      <c r="G11681">
        <v>119.5</v>
      </c>
    </row>
    <row r="11682" spans="1:7" x14ac:dyDescent="0.25">
      <c r="A11682">
        <v>48850</v>
      </c>
      <c r="B11682" t="s">
        <v>4116</v>
      </c>
      <c r="C11682" t="s">
        <v>4633</v>
      </c>
      <c r="D11682" t="s">
        <v>8353</v>
      </c>
      <c r="E11682">
        <v>96100</v>
      </c>
      <c r="F11682">
        <v>0.126611957796014</v>
      </c>
      <c r="G11682">
        <v>62</v>
      </c>
    </row>
    <row r="11683" spans="1:7" x14ac:dyDescent="0.25">
      <c r="A11683">
        <v>98937</v>
      </c>
      <c r="B11683" t="s">
        <v>7656</v>
      </c>
      <c r="C11683" t="s">
        <v>7521</v>
      </c>
      <c r="D11683" t="s">
        <v>7650</v>
      </c>
      <c r="E11683">
        <v>216600</v>
      </c>
      <c r="F11683">
        <v>0.109062980030722</v>
      </c>
      <c r="G11683">
        <v>65</v>
      </c>
    </row>
    <row r="11684" spans="1:7" x14ac:dyDescent="0.25">
      <c r="A11684">
        <v>49454</v>
      </c>
      <c r="B11684" t="s">
        <v>4870</v>
      </c>
      <c r="C11684" t="s">
        <v>4633</v>
      </c>
      <c r="D11684" t="s">
        <v>4862</v>
      </c>
      <c r="E11684">
        <v>96100</v>
      </c>
      <c r="F11684">
        <v>7.0155902004454304E-2</v>
      </c>
      <c r="G11684">
        <v>84</v>
      </c>
    </row>
    <row r="11685" spans="1:7" x14ac:dyDescent="0.25">
      <c r="A11685">
        <v>83536</v>
      </c>
      <c r="B11685" t="s">
        <v>6662</v>
      </c>
      <c r="C11685" t="s">
        <v>6625</v>
      </c>
      <c r="E11685">
        <v>174100</v>
      </c>
      <c r="F11685">
        <v>4.1891083183722297E-2</v>
      </c>
      <c r="G11685">
        <v>0</v>
      </c>
    </row>
    <row r="11686" spans="1:7" x14ac:dyDescent="0.25">
      <c r="A11686">
        <v>60936</v>
      </c>
      <c r="B11686" t="s">
        <v>5668</v>
      </c>
      <c r="C11686" t="s">
        <v>5519</v>
      </c>
      <c r="D11686" t="s">
        <v>8372</v>
      </c>
      <c r="E11686">
        <v>103400</v>
      </c>
      <c r="F11686">
        <v>6.7079463364293102E-2</v>
      </c>
      <c r="G11686">
        <v>111</v>
      </c>
    </row>
    <row r="11687" spans="1:7" x14ac:dyDescent="0.25">
      <c r="A11687">
        <v>74855</v>
      </c>
      <c r="B11687" t="s">
        <v>6385</v>
      </c>
      <c r="C11687" t="s">
        <v>6269</v>
      </c>
      <c r="D11687" t="s">
        <v>6295</v>
      </c>
      <c r="E11687">
        <v>111900</v>
      </c>
      <c r="F11687">
        <v>-4.5221843003412997E-2</v>
      </c>
      <c r="G11687">
        <v>77</v>
      </c>
    </row>
    <row r="11688" spans="1:7" x14ac:dyDescent="0.25">
      <c r="A11688">
        <v>85377</v>
      </c>
      <c r="B11688" t="s">
        <v>6770</v>
      </c>
      <c r="C11688" t="s">
        <v>6743</v>
      </c>
      <c r="D11688" t="s">
        <v>8264</v>
      </c>
      <c r="E11688">
        <v>717400</v>
      </c>
      <c r="F11688">
        <v>-1.75294439879485E-2</v>
      </c>
      <c r="G11688">
        <v>58</v>
      </c>
    </row>
    <row r="11689" spans="1:7" x14ac:dyDescent="0.25">
      <c r="A11689">
        <v>56529</v>
      </c>
      <c r="B11689" t="s">
        <v>5439</v>
      </c>
      <c r="C11689" t="s">
        <v>5260</v>
      </c>
      <c r="D11689" t="s">
        <v>8298</v>
      </c>
      <c r="E11689">
        <v>192100</v>
      </c>
      <c r="F11689">
        <v>5.2328623757195202E-3</v>
      </c>
      <c r="G11689">
        <v>87</v>
      </c>
    </row>
    <row r="11690" spans="1:7" x14ac:dyDescent="0.25">
      <c r="A11690">
        <v>37873</v>
      </c>
      <c r="B11690" t="s">
        <v>3840</v>
      </c>
      <c r="C11690" t="s">
        <v>3692</v>
      </c>
      <c r="D11690" t="s">
        <v>8348</v>
      </c>
      <c r="E11690">
        <v>101000</v>
      </c>
      <c r="F11690">
        <v>1.60965794768612E-2</v>
      </c>
      <c r="G11690">
        <v>100</v>
      </c>
    </row>
    <row r="11691" spans="1:7" x14ac:dyDescent="0.25">
      <c r="A11691">
        <v>11020</v>
      </c>
      <c r="B11691" t="s">
        <v>1135</v>
      </c>
      <c r="C11691" t="s">
        <v>1075</v>
      </c>
      <c r="D11691" t="s">
        <v>8250</v>
      </c>
      <c r="E11691">
        <v>1172200</v>
      </c>
      <c r="F11691">
        <v>-2.6492816211278102E-2</v>
      </c>
      <c r="G11691">
        <v>156.5</v>
      </c>
    </row>
    <row r="11692" spans="1:7" x14ac:dyDescent="0.25">
      <c r="A11692">
        <v>37846</v>
      </c>
      <c r="B11692" t="s">
        <v>1984</v>
      </c>
      <c r="C11692" t="s">
        <v>3692</v>
      </c>
      <c r="D11692" t="s">
        <v>3848</v>
      </c>
      <c r="E11692">
        <v>128200</v>
      </c>
      <c r="F11692">
        <v>0.12259194395796801</v>
      </c>
      <c r="G11692">
        <v>95</v>
      </c>
    </row>
    <row r="11693" spans="1:7" x14ac:dyDescent="0.25">
      <c r="A11693">
        <v>30527</v>
      </c>
      <c r="B11693" t="s">
        <v>3085</v>
      </c>
      <c r="C11693" t="s">
        <v>2990</v>
      </c>
      <c r="D11693" t="s">
        <v>2081</v>
      </c>
      <c r="E11693">
        <v>195800</v>
      </c>
      <c r="F11693">
        <v>4.2598509052183202E-2</v>
      </c>
      <c r="G11693">
        <v>85.5</v>
      </c>
    </row>
    <row r="11694" spans="1:7" x14ac:dyDescent="0.25">
      <c r="A11694">
        <v>46765</v>
      </c>
      <c r="B11694" t="s">
        <v>4509</v>
      </c>
      <c r="C11694" t="s">
        <v>4413</v>
      </c>
      <c r="D11694" t="s">
        <v>4517</v>
      </c>
      <c r="E11694">
        <v>235500</v>
      </c>
      <c r="F11694">
        <v>6.6576086956521702E-2</v>
      </c>
      <c r="G11694">
        <v>55</v>
      </c>
    </row>
    <row r="11695" spans="1:7" x14ac:dyDescent="0.25">
      <c r="A11695">
        <v>57754</v>
      </c>
      <c r="B11695" t="s">
        <v>9334</v>
      </c>
      <c r="C11695" t="s">
        <v>5459</v>
      </c>
      <c r="D11695" t="s">
        <v>9299</v>
      </c>
      <c r="E11695">
        <v>118200</v>
      </c>
      <c r="F11695">
        <v>2.3376623376623398E-2</v>
      </c>
      <c r="G11695">
        <v>0</v>
      </c>
    </row>
    <row r="11696" spans="1:7" x14ac:dyDescent="0.25">
      <c r="A11696">
        <v>29055</v>
      </c>
      <c r="B11696" t="s">
        <v>2325</v>
      </c>
      <c r="C11696" t="s">
        <v>2868</v>
      </c>
      <c r="D11696" t="s">
        <v>8258</v>
      </c>
      <c r="E11696">
        <v>43800</v>
      </c>
      <c r="F11696">
        <v>1.6241299303944301E-2</v>
      </c>
      <c r="G11696">
        <v>0</v>
      </c>
    </row>
    <row r="11697" spans="1:7" x14ac:dyDescent="0.25">
      <c r="A11697">
        <v>44676</v>
      </c>
      <c r="B11697" t="s">
        <v>4300</v>
      </c>
      <c r="C11697" t="s">
        <v>4080</v>
      </c>
      <c r="D11697" t="s">
        <v>4301</v>
      </c>
      <c r="E11697">
        <v>127500</v>
      </c>
      <c r="F11697">
        <v>0.105810928013877</v>
      </c>
      <c r="G11697">
        <v>67</v>
      </c>
    </row>
    <row r="11698" spans="1:7" x14ac:dyDescent="0.25">
      <c r="A11698">
        <v>81425</v>
      </c>
      <c r="B11698" t="s">
        <v>5972</v>
      </c>
      <c r="C11698" t="s">
        <v>6509</v>
      </c>
      <c r="D11698" t="s">
        <v>4713</v>
      </c>
      <c r="E11698">
        <v>251900</v>
      </c>
      <c r="F11698">
        <v>0.124051762605979</v>
      </c>
      <c r="G11698">
        <v>67.5</v>
      </c>
    </row>
    <row r="11699" spans="1:7" x14ac:dyDescent="0.25">
      <c r="A11699">
        <v>46979</v>
      </c>
      <c r="B11699" t="s">
        <v>4535</v>
      </c>
      <c r="C11699" t="s">
        <v>4413</v>
      </c>
      <c r="D11699" t="s">
        <v>4518</v>
      </c>
      <c r="E11699">
        <v>156500</v>
      </c>
      <c r="F11699">
        <v>8.9832869080779906E-2</v>
      </c>
      <c r="G11699">
        <v>57</v>
      </c>
    </row>
    <row r="11700" spans="1:7" x14ac:dyDescent="0.25">
      <c r="A11700">
        <v>56549</v>
      </c>
      <c r="B11700" t="s">
        <v>5442</v>
      </c>
      <c r="C11700" t="s">
        <v>5260</v>
      </c>
      <c r="D11700" t="s">
        <v>8298</v>
      </c>
      <c r="E11700">
        <v>207600</v>
      </c>
      <c r="F11700">
        <v>5.0075872534142599E-2</v>
      </c>
      <c r="G11700">
        <v>87</v>
      </c>
    </row>
    <row r="11701" spans="1:7" x14ac:dyDescent="0.25">
      <c r="A11701">
        <v>43762</v>
      </c>
      <c r="B11701" t="s">
        <v>4167</v>
      </c>
      <c r="C11701" t="s">
        <v>4080</v>
      </c>
      <c r="D11701" t="s">
        <v>4162</v>
      </c>
      <c r="E11701">
        <v>146100</v>
      </c>
      <c r="F11701">
        <v>5.2593659942363098E-2</v>
      </c>
      <c r="G11701">
        <v>61</v>
      </c>
    </row>
    <row r="11702" spans="1:7" x14ac:dyDescent="0.25">
      <c r="A11702">
        <v>37010</v>
      </c>
      <c r="B11702" t="s">
        <v>148</v>
      </c>
      <c r="C11702" t="s">
        <v>3692</v>
      </c>
      <c r="D11702" t="s">
        <v>2178</v>
      </c>
      <c r="E11702">
        <v>255300</v>
      </c>
      <c r="F11702">
        <v>2.2017614091273001E-2</v>
      </c>
      <c r="G11702">
        <v>61</v>
      </c>
    </row>
    <row r="11703" spans="1:7" x14ac:dyDescent="0.25">
      <c r="A11703">
        <v>58318</v>
      </c>
      <c r="B11703" t="s">
        <v>8661</v>
      </c>
      <c r="C11703" t="s">
        <v>5471</v>
      </c>
      <c r="E11703">
        <v>184500</v>
      </c>
      <c r="F11703">
        <v>5.3683609366076503E-2</v>
      </c>
      <c r="G11703">
        <v>0</v>
      </c>
    </row>
    <row r="11704" spans="1:7" x14ac:dyDescent="0.25">
      <c r="A11704">
        <v>14036</v>
      </c>
      <c r="B11704" t="s">
        <v>343</v>
      </c>
      <c r="C11704" t="s">
        <v>1075</v>
      </c>
      <c r="D11704" t="s">
        <v>4326</v>
      </c>
      <c r="E11704">
        <v>149100</v>
      </c>
      <c r="F11704">
        <v>5.3710247349823298E-2</v>
      </c>
      <c r="G11704">
        <v>0</v>
      </c>
    </row>
    <row r="11705" spans="1:7" x14ac:dyDescent="0.25">
      <c r="A11705">
        <v>13452</v>
      </c>
      <c r="B11705" t="s">
        <v>1417</v>
      </c>
      <c r="C11705" t="s">
        <v>1075</v>
      </c>
      <c r="D11705" t="s">
        <v>1236</v>
      </c>
      <c r="E11705">
        <v>77600</v>
      </c>
      <c r="F11705">
        <v>1.30548302872063E-2</v>
      </c>
      <c r="G11705">
        <v>83</v>
      </c>
    </row>
    <row r="11706" spans="1:7" x14ac:dyDescent="0.25">
      <c r="A11706">
        <v>62293</v>
      </c>
      <c r="B11706" t="s">
        <v>1025</v>
      </c>
      <c r="C11706" t="s">
        <v>5519</v>
      </c>
      <c r="D11706" t="s">
        <v>8263</v>
      </c>
      <c r="E11706">
        <v>155900</v>
      </c>
      <c r="F11706">
        <v>3.5880398671096297E-2</v>
      </c>
      <c r="G11706">
        <v>84</v>
      </c>
    </row>
    <row r="11707" spans="1:7" x14ac:dyDescent="0.25">
      <c r="A11707">
        <v>44072</v>
      </c>
      <c r="B11707" t="s">
        <v>4201</v>
      </c>
      <c r="C11707" t="s">
        <v>4080</v>
      </c>
      <c r="D11707" t="s">
        <v>8270</v>
      </c>
      <c r="E11707">
        <v>269600</v>
      </c>
      <c r="F11707">
        <v>6.0165159260715702E-2</v>
      </c>
      <c r="G11707">
        <v>86</v>
      </c>
    </row>
    <row r="11708" spans="1:7" x14ac:dyDescent="0.25">
      <c r="A11708">
        <v>48744</v>
      </c>
      <c r="B11708" t="s">
        <v>1522</v>
      </c>
      <c r="C11708" t="s">
        <v>4633</v>
      </c>
      <c r="E11708">
        <v>83300</v>
      </c>
      <c r="F11708">
        <v>0.16994382022471899</v>
      </c>
      <c r="G11708">
        <v>86</v>
      </c>
    </row>
    <row r="11709" spans="1:7" x14ac:dyDescent="0.25">
      <c r="A11709">
        <v>14423</v>
      </c>
      <c r="B11709" t="s">
        <v>1480</v>
      </c>
      <c r="C11709" t="s">
        <v>1075</v>
      </c>
      <c r="D11709" t="s">
        <v>403</v>
      </c>
      <c r="E11709">
        <v>135100</v>
      </c>
      <c r="F11709">
        <v>0</v>
      </c>
      <c r="G11709">
        <v>75.5</v>
      </c>
    </row>
    <row r="11710" spans="1:7" x14ac:dyDescent="0.25">
      <c r="A11710">
        <v>5743</v>
      </c>
      <c r="B11710" t="s">
        <v>670</v>
      </c>
      <c r="C11710" t="s">
        <v>641</v>
      </c>
      <c r="D11710" t="s">
        <v>666</v>
      </c>
      <c r="E11710">
        <v>147800</v>
      </c>
      <c r="F11710">
        <v>7.2568940493468806E-2</v>
      </c>
      <c r="G11710">
        <v>115</v>
      </c>
    </row>
    <row r="11711" spans="1:7" x14ac:dyDescent="0.25">
      <c r="A11711">
        <v>37860</v>
      </c>
      <c r="B11711" t="s">
        <v>3835</v>
      </c>
      <c r="C11711" t="s">
        <v>3692</v>
      </c>
      <c r="D11711" t="s">
        <v>661</v>
      </c>
      <c r="E11711">
        <v>151800</v>
      </c>
      <c r="F11711">
        <v>6.6011235955056202E-2</v>
      </c>
      <c r="G11711">
        <v>73</v>
      </c>
    </row>
    <row r="11712" spans="1:7" x14ac:dyDescent="0.25">
      <c r="A11712">
        <v>47462</v>
      </c>
      <c r="B11712" t="s">
        <v>3595</v>
      </c>
      <c r="C11712" t="s">
        <v>4413</v>
      </c>
      <c r="D11712" t="s">
        <v>227</v>
      </c>
      <c r="E11712">
        <v>128700</v>
      </c>
      <c r="F11712">
        <v>0.150134048257373</v>
      </c>
      <c r="G11712">
        <v>67</v>
      </c>
    </row>
    <row r="11713" spans="1:7" x14ac:dyDescent="0.25">
      <c r="A11713">
        <v>29353</v>
      </c>
      <c r="B11713" t="s">
        <v>4816</v>
      </c>
      <c r="C11713" t="s">
        <v>2868</v>
      </c>
      <c r="D11713" t="s">
        <v>2901</v>
      </c>
      <c r="E11713">
        <v>66000</v>
      </c>
      <c r="F11713">
        <v>4.4303797468354403E-2</v>
      </c>
      <c r="G11713">
        <v>0</v>
      </c>
    </row>
    <row r="11714" spans="1:7" x14ac:dyDescent="0.25">
      <c r="A11714">
        <v>37336</v>
      </c>
      <c r="B11714" t="s">
        <v>254</v>
      </c>
      <c r="C11714" t="s">
        <v>3692</v>
      </c>
      <c r="D11714" t="s">
        <v>2568</v>
      </c>
      <c r="E11714">
        <v>196700</v>
      </c>
      <c r="F11714">
        <v>5.41264737406216E-2</v>
      </c>
      <c r="G11714">
        <v>74</v>
      </c>
    </row>
    <row r="11715" spans="1:7" x14ac:dyDescent="0.25">
      <c r="A11715">
        <v>44076</v>
      </c>
      <c r="B11715" t="s">
        <v>4203</v>
      </c>
      <c r="C11715" t="s">
        <v>4080</v>
      </c>
      <c r="D11715" t="s">
        <v>4185</v>
      </c>
      <c r="E11715">
        <v>117800</v>
      </c>
      <c r="F11715">
        <v>6.3176895306859202E-2</v>
      </c>
      <c r="G11715">
        <v>78</v>
      </c>
    </row>
    <row r="11716" spans="1:7" x14ac:dyDescent="0.25">
      <c r="A11716">
        <v>24104</v>
      </c>
      <c r="B11716" t="s">
        <v>2459</v>
      </c>
      <c r="C11716" t="s">
        <v>2066</v>
      </c>
      <c r="D11716" t="s">
        <v>2494</v>
      </c>
      <c r="E11716">
        <v>265500</v>
      </c>
      <c r="F11716">
        <v>3.1869413136416599E-2</v>
      </c>
      <c r="G11716">
        <v>87.5</v>
      </c>
    </row>
    <row r="11717" spans="1:7" x14ac:dyDescent="0.25">
      <c r="A11717">
        <v>54411</v>
      </c>
      <c r="B11717" t="s">
        <v>1238</v>
      </c>
      <c r="C11717" t="s">
        <v>5049</v>
      </c>
      <c r="D11717" t="s">
        <v>5193</v>
      </c>
      <c r="E11717">
        <v>130500</v>
      </c>
      <c r="F11717">
        <v>7.9404466501240695E-2</v>
      </c>
      <c r="G11717">
        <v>0</v>
      </c>
    </row>
    <row r="11718" spans="1:7" x14ac:dyDescent="0.25">
      <c r="A11718">
        <v>54853</v>
      </c>
      <c r="B11718" t="s">
        <v>5240</v>
      </c>
      <c r="C11718" t="s">
        <v>5049</v>
      </c>
      <c r="E11718">
        <v>159500</v>
      </c>
      <c r="F11718">
        <v>-1.8461538461538501E-2</v>
      </c>
      <c r="G11718">
        <v>61</v>
      </c>
    </row>
    <row r="11719" spans="1:7" x14ac:dyDescent="0.25">
      <c r="A11719">
        <v>14840</v>
      </c>
      <c r="B11719" t="s">
        <v>822</v>
      </c>
      <c r="C11719" t="s">
        <v>1075</v>
      </c>
      <c r="D11719" t="s">
        <v>8441</v>
      </c>
      <c r="E11719">
        <v>188400</v>
      </c>
      <c r="F11719">
        <v>2.55851932498639E-2</v>
      </c>
      <c r="G11719">
        <v>0</v>
      </c>
    </row>
    <row r="11720" spans="1:7" x14ac:dyDescent="0.25">
      <c r="A11720">
        <v>7027</v>
      </c>
      <c r="B11720" t="s">
        <v>748</v>
      </c>
      <c r="C11720" t="s">
        <v>733</v>
      </c>
      <c r="D11720" t="s">
        <v>8250</v>
      </c>
      <c r="E11720">
        <v>386700</v>
      </c>
      <c r="F11720">
        <v>-1.6280844568812E-2</v>
      </c>
      <c r="G11720">
        <v>112</v>
      </c>
    </row>
    <row r="11721" spans="1:7" x14ac:dyDescent="0.25">
      <c r="A11721">
        <v>13346</v>
      </c>
      <c r="B11721" t="s">
        <v>289</v>
      </c>
      <c r="C11721" t="s">
        <v>1075</v>
      </c>
      <c r="D11721" t="s">
        <v>1396</v>
      </c>
      <c r="E11721">
        <v>187100</v>
      </c>
      <c r="F11721">
        <v>-3.4571723426212599E-2</v>
      </c>
      <c r="G11721">
        <v>0</v>
      </c>
    </row>
    <row r="11722" spans="1:7" x14ac:dyDescent="0.25">
      <c r="A11722">
        <v>17560</v>
      </c>
      <c r="B11722" t="s">
        <v>438</v>
      </c>
      <c r="C11722" t="s">
        <v>1538</v>
      </c>
      <c r="D11722" t="s">
        <v>205</v>
      </c>
      <c r="E11722">
        <v>227800</v>
      </c>
      <c r="F11722">
        <v>2.98372513562387E-2</v>
      </c>
      <c r="G11722">
        <v>69</v>
      </c>
    </row>
    <row r="11723" spans="1:7" x14ac:dyDescent="0.25">
      <c r="A11723">
        <v>8242</v>
      </c>
      <c r="B11723" t="s">
        <v>991</v>
      </c>
      <c r="C11723" t="s">
        <v>733</v>
      </c>
      <c r="D11723" t="s">
        <v>987</v>
      </c>
      <c r="E11723">
        <v>213700</v>
      </c>
      <c r="F11723">
        <v>4.9607072691552102E-2</v>
      </c>
      <c r="G11723">
        <v>114.5</v>
      </c>
    </row>
    <row r="11724" spans="1:7" x14ac:dyDescent="0.25">
      <c r="A11724">
        <v>97114</v>
      </c>
      <c r="B11724" t="s">
        <v>2183</v>
      </c>
      <c r="C11724" t="s">
        <v>7409</v>
      </c>
      <c r="D11724" t="s">
        <v>8281</v>
      </c>
      <c r="E11724">
        <v>306100</v>
      </c>
      <c r="F11724">
        <v>0.103460706560923</v>
      </c>
      <c r="G11724">
        <v>61</v>
      </c>
    </row>
    <row r="11725" spans="1:7" x14ac:dyDescent="0.25">
      <c r="A11725">
        <v>1560</v>
      </c>
      <c r="B11725" t="s">
        <v>202</v>
      </c>
      <c r="C11725" t="s">
        <v>106</v>
      </c>
      <c r="D11725" t="s">
        <v>222</v>
      </c>
      <c r="E11725">
        <v>368000</v>
      </c>
      <c r="F11725">
        <v>2.4516480523018298E-3</v>
      </c>
      <c r="G11725">
        <v>0</v>
      </c>
    </row>
    <row r="11726" spans="1:7" x14ac:dyDescent="0.25">
      <c r="A11726">
        <v>19094</v>
      </c>
      <c r="B11726" t="s">
        <v>1982</v>
      </c>
      <c r="C11726" t="s">
        <v>1538</v>
      </c>
      <c r="D11726" t="s">
        <v>8293</v>
      </c>
      <c r="E11726">
        <v>187100</v>
      </c>
      <c r="F11726">
        <v>8.7158628704241695E-2</v>
      </c>
      <c r="G11726">
        <v>68</v>
      </c>
    </row>
    <row r="11727" spans="1:7" x14ac:dyDescent="0.25">
      <c r="A11727">
        <v>16037</v>
      </c>
      <c r="B11727" t="s">
        <v>205</v>
      </c>
      <c r="C11727" t="s">
        <v>1538</v>
      </c>
      <c r="D11727" t="s">
        <v>1587</v>
      </c>
      <c r="E11727">
        <v>251900</v>
      </c>
      <c r="F11727">
        <v>3.4072249589490997E-2</v>
      </c>
      <c r="G11727">
        <v>79</v>
      </c>
    </row>
    <row r="11728" spans="1:7" x14ac:dyDescent="0.25">
      <c r="A11728">
        <v>37219</v>
      </c>
      <c r="B11728" t="s">
        <v>3695</v>
      </c>
      <c r="C11728" t="s">
        <v>3692</v>
      </c>
      <c r="D11728" t="s">
        <v>8255</v>
      </c>
      <c r="E11728">
        <v>316300</v>
      </c>
      <c r="F11728">
        <v>2.3955972806733599E-2</v>
      </c>
      <c r="G11728">
        <v>61</v>
      </c>
    </row>
    <row r="11729" spans="1:7" x14ac:dyDescent="0.25">
      <c r="A11729">
        <v>54758</v>
      </c>
      <c r="B11729" t="s">
        <v>4822</v>
      </c>
      <c r="C11729" t="s">
        <v>5049</v>
      </c>
      <c r="E11729">
        <v>152700</v>
      </c>
      <c r="F11729">
        <v>0.11541271000730501</v>
      </c>
      <c r="G11729">
        <v>75.5</v>
      </c>
    </row>
    <row r="11730" spans="1:7" x14ac:dyDescent="0.25">
      <c r="A11730">
        <v>30565</v>
      </c>
      <c r="B11730" t="s">
        <v>3106</v>
      </c>
      <c r="C11730" t="s">
        <v>2990</v>
      </c>
      <c r="D11730" t="s">
        <v>522</v>
      </c>
      <c r="E11730">
        <v>178000</v>
      </c>
      <c r="F11730">
        <v>0.117388575015694</v>
      </c>
      <c r="G11730">
        <v>64</v>
      </c>
    </row>
    <row r="11731" spans="1:7" x14ac:dyDescent="0.25">
      <c r="A11731">
        <v>83628</v>
      </c>
      <c r="B11731" t="s">
        <v>6670</v>
      </c>
      <c r="C11731" t="s">
        <v>6625</v>
      </c>
      <c r="D11731" t="s">
        <v>8317</v>
      </c>
      <c r="E11731">
        <v>170600</v>
      </c>
      <c r="F11731">
        <v>7.2281583909490896E-2</v>
      </c>
      <c r="G11731">
        <v>49</v>
      </c>
    </row>
    <row r="11732" spans="1:7" x14ac:dyDescent="0.25">
      <c r="A11732">
        <v>89448</v>
      </c>
      <c r="B11732" t="s">
        <v>6861</v>
      </c>
      <c r="C11732" t="s">
        <v>6849</v>
      </c>
      <c r="D11732" t="s">
        <v>8486</v>
      </c>
      <c r="E11732">
        <v>756600</v>
      </c>
      <c r="F11732">
        <v>-6.8456045309037206E-2</v>
      </c>
      <c r="G11732">
        <v>64</v>
      </c>
    </row>
    <row r="11733" spans="1:7" x14ac:dyDescent="0.25">
      <c r="A11733">
        <v>90067</v>
      </c>
      <c r="B11733" t="s">
        <v>98</v>
      </c>
      <c r="C11733" t="s">
        <v>99</v>
      </c>
      <c r="D11733" t="s">
        <v>8256</v>
      </c>
      <c r="E11733">
        <v>1186200</v>
      </c>
      <c r="F11733">
        <v>4.3363532412701203E-2</v>
      </c>
      <c r="G11733">
        <v>64</v>
      </c>
    </row>
    <row r="11734" spans="1:7" x14ac:dyDescent="0.25">
      <c r="A11734">
        <v>49676</v>
      </c>
      <c r="B11734" t="s">
        <v>4896</v>
      </c>
      <c r="C11734" t="s">
        <v>4633</v>
      </c>
      <c r="D11734" t="s">
        <v>4899</v>
      </c>
      <c r="E11734">
        <v>182700</v>
      </c>
      <c r="F11734">
        <v>8.6206896551724102E-2</v>
      </c>
      <c r="G11734">
        <v>88</v>
      </c>
    </row>
    <row r="11735" spans="1:7" x14ac:dyDescent="0.25">
      <c r="A11735">
        <v>4856</v>
      </c>
      <c r="B11735" t="s">
        <v>138</v>
      </c>
      <c r="C11735" t="s">
        <v>575</v>
      </c>
      <c r="E11735">
        <v>318000</v>
      </c>
      <c r="F11735">
        <v>2.9126213592233E-2</v>
      </c>
      <c r="G11735">
        <v>103</v>
      </c>
    </row>
    <row r="11736" spans="1:7" x14ac:dyDescent="0.25">
      <c r="A11736">
        <v>1005</v>
      </c>
      <c r="B11736" t="s">
        <v>109</v>
      </c>
      <c r="C11736" t="s">
        <v>106</v>
      </c>
      <c r="D11736" t="s">
        <v>222</v>
      </c>
      <c r="E11736">
        <v>234100</v>
      </c>
      <c r="F11736">
        <v>3.0369718309859201E-2</v>
      </c>
      <c r="G11736">
        <v>0</v>
      </c>
    </row>
    <row r="11737" spans="1:7" x14ac:dyDescent="0.25">
      <c r="A11737">
        <v>46710</v>
      </c>
      <c r="B11737" t="s">
        <v>4496</v>
      </c>
      <c r="C11737" t="s">
        <v>4413</v>
      </c>
      <c r="D11737" t="s">
        <v>4506</v>
      </c>
      <c r="E11737">
        <v>142600</v>
      </c>
      <c r="F11737">
        <v>6.6566940912490699E-2</v>
      </c>
      <c r="G11737">
        <v>70</v>
      </c>
    </row>
    <row r="11738" spans="1:7" x14ac:dyDescent="0.25">
      <c r="A11738">
        <v>93270</v>
      </c>
      <c r="B11738" t="s">
        <v>7088</v>
      </c>
      <c r="C11738" t="s">
        <v>99</v>
      </c>
      <c r="D11738" t="s">
        <v>8304</v>
      </c>
      <c r="E11738">
        <v>191400</v>
      </c>
      <c r="F11738">
        <v>5.1070840197693597E-2</v>
      </c>
      <c r="G11738">
        <v>65.5</v>
      </c>
    </row>
    <row r="11739" spans="1:7" x14ac:dyDescent="0.25">
      <c r="A11739">
        <v>30139</v>
      </c>
      <c r="B11739" t="s">
        <v>1401</v>
      </c>
      <c r="C11739" t="s">
        <v>2990</v>
      </c>
      <c r="D11739" t="s">
        <v>3126</v>
      </c>
      <c r="E11739">
        <v>150200</v>
      </c>
      <c r="F11739">
        <v>6.9039145907473301E-2</v>
      </c>
      <c r="G11739">
        <v>65</v>
      </c>
    </row>
    <row r="11740" spans="1:7" x14ac:dyDescent="0.25">
      <c r="A11740">
        <v>70748</v>
      </c>
      <c r="B11740" t="s">
        <v>557</v>
      </c>
      <c r="C11740" t="s">
        <v>6091</v>
      </c>
      <c r="D11740" t="s">
        <v>6175</v>
      </c>
      <c r="E11740">
        <v>173200</v>
      </c>
      <c r="F11740">
        <v>4.0579710144927504E-3</v>
      </c>
      <c r="G11740">
        <v>80</v>
      </c>
    </row>
    <row r="11741" spans="1:7" x14ac:dyDescent="0.25">
      <c r="A11741">
        <v>67456</v>
      </c>
      <c r="B11741" t="s">
        <v>6041</v>
      </c>
      <c r="C11741" t="s">
        <v>5958</v>
      </c>
      <c r="D11741" t="s">
        <v>6042</v>
      </c>
      <c r="E11741">
        <v>146600</v>
      </c>
      <c r="F11741">
        <v>2.0891364902506999E-2</v>
      </c>
      <c r="G11741">
        <v>0</v>
      </c>
    </row>
    <row r="11742" spans="1:7" x14ac:dyDescent="0.25">
      <c r="A11742">
        <v>39451</v>
      </c>
      <c r="B11742" t="s">
        <v>7898</v>
      </c>
      <c r="C11742" t="s">
        <v>3932</v>
      </c>
      <c r="E11742">
        <v>105100</v>
      </c>
      <c r="F11742">
        <v>0</v>
      </c>
      <c r="G11742">
        <v>0</v>
      </c>
    </row>
    <row r="11743" spans="1:7" x14ac:dyDescent="0.25">
      <c r="A11743">
        <v>8223</v>
      </c>
      <c r="B11743" t="s">
        <v>986</v>
      </c>
      <c r="C11743" t="s">
        <v>733</v>
      </c>
      <c r="D11743" t="s">
        <v>987</v>
      </c>
      <c r="E11743">
        <v>271100</v>
      </c>
      <c r="F11743">
        <v>-4.50862979922508E-2</v>
      </c>
      <c r="G11743">
        <v>114.5</v>
      </c>
    </row>
    <row r="11744" spans="1:7" x14ac:dyDescent="0.25">
      <c r="A11744">
        <v>32580</v>
      </c>
      <c r="B11744" t="s">
        <v>3292</v>
      </c>
      <c r="C11744" t="s">
        <v>3212</v>
      </c>
      <c r="D11744" t="s">
        <v>8382</v>
      </c>
      <c r="E11744">
        <v>203700</v>
      </c>
      <c r="F11744">
        <v>0.111899563318777</v>
      </c>
      <c r="G11744">
        <v>76</v>
      </c>
    </row>
    <row r="11745" spans="1:7" x14ac:dyDescent="0.25">
      <c r="A11745">
        <v>66508</v>
      </c>
      <c r="B11745" t="s">
        <v>1759</v>
      </c>
      <c r="C11745" t="s">
        <v>5958</v>
      </c>
      <c r="E11745">
        <v>86300</v>
      </c>
      <c r="F11745">
        <v>-2.3121387283237E-3</v>
      </c>
      <c r="G11745">
        <v>0</v>
      </c>
    </row>
    <row r="11746" spans="1:7" x14ac:dyDescent="0.25">
      <c r="A11746">
        <v>79035</v>
      </c>
      <c r="B11746" t="s">
        <v>8662</v>
      </c>
      <c r="C11746" t="s">
        <v>6396</v>
      </c>
      <c r="E11746">
        <v>90000</v>
      </c>
      <c r="F11746">
        <v>-1.85387131952017E-2</v>
      </c>
      <c r="G11746">
        <v>0</v>
      </c>
    </row>
    <row r="11747" spans="1:7" x14ac:dyDescent="0.25">
      <c r="A11747">
        <v>92256</v>
      </c>
      <c r="B11747" t="s">
        <v>8663</v>
      </c>
      <c r="C11747" t="s">
        <v>99</v>
      </c>
      <c r="D11747" t="s">
        <v>8282</v>
      </c>
      <c r="E11747">
        <v>192700</v>
      </c>
      <c r="F11747">
        <v>0.12361516034985399</v>
      </c>
      <c r="G11747">
        <v>0</v>
      </c>
    </row>
    <row r="11748" spans="1:7" x14ac:dyDescent="0.25">
      <c r="A11748">
        <v>97004</v>
      </c>
      <c r="B11748" t="s">
        <v>4377</v>
      </c>
      <c r="C11748" t="s">
        <v>7409</v>
      </c>
      <c r="D11748" t="s">
        <v>8281</v>
      </c>
      <c r="E11748">
        <v>505800</v>
      </c>
      <c r="F11748">
        <v>3.11926605504587E-2</v>
      </c>
      <c r="G11748">
        <v>65</v>
      </c>
    </row>
    <row r="11749" spans="1:7" x14ac:dyDescent="0.25">
      <c r="A11749">
        <v>8853</v>
      </c>
      <c r="B11749" t="s">
        <v>1059</v>
      </c>
      <c r="C11749" t="s">
        <v>733</v>
      </c>
      <c r="D11749" t="s">
        <v>8250</v>
      </c>
      <c r="E11749">
        <v>536700</v>
      </c>
      <c r="F11749">
        <v>-1.26931567328918E-2</v>
      </c>
      <c r="G11749">
        <v>91.5</v>
      </c>
    </row>
    <row r="11750" spans="1:7" x14ac:dyDescent="0.25">
      <c r="A11750">
        <v>35546</v>
      </c>
      <c r="B11750" t="s">
        <v>3614</v>
      </c>
      <c r="C11750" t="s">
        <v>3568</v>
      </c>
      <c r="D11750" t="s">
        <v>3608</v>
      </c>
      <c r="E11750">
        <v>106700</v>
      </c>
      <c r="F11750">
        <v>0.209750566893424</v>
      </c>
      <c r="G11750">
        <v>78</v>
      </c>
    </row>
    <row r="11751" spans="1:7" x14ac:dyDescent="0.25">
      <c r="A11751">
        <v>56464</v>
      </c>
      <c r="B11751" t="s">
        <v>9221</v>
      </c>
      <c r="C11751" t="s">
        <v>5260</v>
      </c>
      <c r="E11751">
        <v>141800</v>
      </c>
      <c r="F11751">
        <v>0.10781250000000001</v>
      </c>
      <c r="G11751">
        <v>0</v>
      </c>
    </row>
    <row r="11752" spans="1:7" x14ac:dyDescent="0.25">
      <c r="A11752">
        <v>18434</v>
      </c>
      <c r="B11752" t="s">
        <v>2150</v>
      </c>
      <c r="C11752" t="s">
        <v>1538</v>
      </c>
      <c r="D11752" t="s">
        <v>8358</v>
      </c>
      <c r="E11752">
        <v>92900</v>
      </c>
      <c r="F11752">
        <v>-4.8155737704918003E-2</v>
      </c>
      <c r="G11752">
        <v>114</v>
      </c>
    </row>
    <row r="11753" spans="1:7" x14ac:dyDescent="0.25">
      <c r="A11753">
        <v>83355</v>
      </c>
      <c r="B11753" t="s">
        <v>2656</v>
      </c>
      <c r="C11753" t="s">
        <v>6625</v>
      </c>
      <c r="E11753">
        <v>175700</v>
      </c>
      <c r="F11753">
        <v>0.10712035286704499</v>
      </c>
      <c r="G11753">
        <v>0</v>
      </c>
    </row>
    <row r="11754" spans="1:7" x14ac:dyDescent="0.25">
      <c r="A11754">
        <v>17018</v>
      </c>
      <c r="B11754" t="s">
        <v>1750</v>
      </c>
      <c r="C11754" t="s">
        <v>1538</v>
      </c>
      <c r="D11754" t="s">
        <v>8364</v>
      </c>
      <c r="E11754">
        <v>181600</v>
      </c>
      <c r="F11754">
        <v>3.2992036405005698E-2</v>
      </c>
      <c r="G11754">
        <v>74.5</v>
      </c>
    </row>
    <row r="11755" spans="1:7" x14ac:dyDescent="0.25">
      <c r="A11755">
        <v>40051</v>
      </c>
      <c r="B11755" t="s">
        <v>652</v>
      </c>
      <c r="C11755" t="s">
        <v>4016</v>
      </c>
      <c r="D11755" t="s">
        <v>4015</v>
      </c>
      <c r="E11755">
        <v>136400</v>
      </c>
      <c r="F11755">
        <v>6.4793130366900903E-2</v>
      </c>
      <c r="G11755">
        <v>66</v>
      </c>
    </row>
    <row r="11756" spans="1:7" x14ac:dyDescent="0.25">
      <c r="A11756">
        <v>15461</v>
      </c>
      <c r="B11756" t="s">
        <v>1613</v>
      </c>
      <c r="C11756" t="s">
        <v>1538</v>
      </c>
      <c r="D11756" t="s">
        <v>1587</v>
      </c>
      <c r="E11756">
        <v>75700</v>
      </c>
      <c r="F11756">
        <v>2.85326086956522E-2</v>
      </c>
      <c r="G11756">
        <v>109.5</v>
      </c>
    </row>
    <row r="11757" spans="1:7" x14ac:dyDescent="0.25">
      <c r="A11757">
        <v>32328</v>
      </c>
      <c r="B11757" t="s">
        <v>3260</v>
      </c>
      <c r="C11757" t="s">
        <v>3212</v>
      </c>
      <c r="E11757">
        <v>500800</v>
      </c>
      <c r="F11757">
        <v>4.9455155071249E-2</v>
      </c>
      <c r="G11757">
        <v>151</v>
      </c>
    </row>
    <row r="11758" spans="1:7" x14ac:dyDescent="0.25">
      <c r="A11758">
        <v>43430</v>
      </c>
      <c r="B11758" t="s">
        <v>4127</v>
      </c>
      <c r="C11758" t="s">
        <v>4080</v>
      </c>
      <c r="D11758" t="s">
        <v>4135</v>
      </c>
      <c r="E11758">
        <v>124900</v>
      </c>
      <c r="F11758">
        <v>8.6086956521739103E-2</v>
      </c>
      <c r="G11758">
        <v>74</v>
      </c>
    </row>
    <row r="11759" spans="1:7" x14ac:dyDescent="0.25">
      <c r="A11759">
        <v>30520</v>
      </c>
      <c r="B11759" t="s">
        <v>3081</v>
      </c>
      <c r="C11759" t="s">
        <v>2990</v>
      </c>
      <c r="E11759">
        <v>148900</v>
      </c>
      <c r="F11759">
        <v>0.103780578206079</v>
      </c>
      <c r="G11759">
        <v>85</v>
      </c>
    </row>
    <row r="11760" spans="1:7" x14ac:dyDescent="0.25">
      <c r="A11760">
        <v>46721</v>
      </c>
      <c r="B11760" t="s">
        <v>1658</v>
      </c>
      <c r="C11760" t="s">
        <v>4413</v>
      </c>
      <c r="D11760" t="s">
        <v>194</v>
      </c>
      <c r="E11760">
        <v>102500</v>
      </c>
      <c r="F11760">
        <v>0.10930735930735901</v>
      </c>
      <c r="G11760">
        <v>52</v>
      </c>
    </row>
    <row r="11761" spans="1:7" x14ac:dyDescent="0.25">
      <c r="A11761">
        <v>79562</v>
      </c>
      <c r="B11761" t="s">
        <v>6505</v>
      </c>
      <c r="C11761" t="s">
        <v>6396</v>
      </c>
      <c r="D11761" t="s">
        <v>6036</v>
      </c>
      <c r="E11761">
        <v>254000</v>
      </c>
      <c r="F11761">
        <v>-4.2593290614398802E-2</v>
      </c>
      <c r="G11761">
        <v>71</v>
      </c>
    </row>
    <row r="11762" spans="1:7" x14ac:dyDescent="0.25">
      <c r="A11762">
        <v>95938</v>
      </c>
      <c r="B11762" t="s">
        <v>549</v>
      </c>
      <c r="C11762" t="s">
        <v>99</v>
      </c>
      <c r="D11762" t="s">
        <v>7336</v>
      </c>
      <c r="E11762">
        <v>469500</v>
      </c>
      <c r="F11762">
        <v>0.10056258790436</v>
      </c>
      <c r="G11762">
        <v>63</v>
      </c>
    </row>
    <row r="11763" spans="1:7" x14ac:dyDescent="0.25">
      <c r="A11763">
        <v>25015</v>
      </c>
      <c r="B11763" t="s">
        <v>2518</v>
      </c>
      <c r="C11763" t="s">
        <v>2519</v>
      </c>
      <c r="D11763" t="s">
        <v>1740</v>
      </c>
      <c r="E11763">
        <v>70800</v>
      </c>
      <c r="F11763">
        <v>-3.8043478260869602E-2</v>
      </c>
      <c r="G11763">
        <v>96</v>
      </c>
    </row>
    <row r="11764" spans="1:7" x14ac:dyDescent="0.25">
      <c r="A11764">
        <v>54940</v>
      </c>
      <c r="B11764" t="s">
        <v>5248</v>
      </c>
      <c r="C11764" t="s">
        <v>5049</v>
      </c>
      <c r="D11764" t="s">
        <v>8346</v>
      </c>
      <c r="E11764">
        <v>189800</v>
      </c>
      <c r="F11764">
        <v>5.67928730512249E-2</v>
      </c>
      <c r="G11764">
        <v>56.5</v>
      </c>
    </row>
    <row r="11765" spans="1:7" x14ac:dyDescent="0.25">
      <c r="A11765">
        <v>1370</v>
      </c>
      <c r="B11765" t="s">
        <v>176</v>
      </c>
      <c r="C11765" t="s">
        <v>106</v>
      </c>
      <c r="D11765" t="s">
        <v>8455</v>
      </c>
      <c r="E11765">
        <v>253100</v>
      </c>
      <c r="F11765">
        <v>9.5731950538492198E-3</v>
      </c>
      <c r="G11765">
        <v>96</v>
      </c>
    </row>
    <row r="11766" spans="1:7" x14ac:dyDescent="0.25">
      <c r="A11766">
        <v>54983</v>
      </c>
      <c r="B11766" t="s">
        <v>8665</v>
      </c>
      <c r="C11766" t="s">
        <v>5049</v>
      </c>
      <c r="E11766">
        <v>154500</v>
      </c>
      <c r="F11766">
        <v>0.10673352435530099</v>
      </c>
      <c r="G11766">
        <v>0</v>
      </c>
    </row>
    <row r="11767" spans="1:7" x14ac:dyDescent="0.25">
      <c r="A11767">
        <v>98851</v>
      </c>
      <c r="B11767" t="s">
        <v>8664</v>
      </c>
      <c r="C11767" t="s">
        <v>7521</v>
      </c>
      <c r="D11767" t="s">
        <v>7647</v>
      </c>
      <c r="E11767">
        <v>125400</v>
      </c>
      <c r="F11767">
        <v>0.12567324955116699</v>
      </c>
      <c r="G11767">
        <v>0</v>
      </c>
    </row>
    <row r="11768" spans="1:7" x14ac:dyDescent="0.25">
      <c r="A11768">
        <v>73104</v>
      </c>
      <c r="B11768" t="s">
        <v>6295</v>
      </c>
      <c r="C11768" t="s">
        <v>6269</v>
      </c>
      <c r="D11768" t="s">
        <v>6295</v>
      </c>
      <c r="E11768">
        <v>288500</v>
      </c>
      <c r="F11768">
        <v>4.8328488372092998E-2</v>
      </c>
      <c r="G11768">
        <v>70</v>
      </c>
    </row>
    <row r="11769" spans="1:7" x14ac:dyDescent="0.25">
      <c r="A11769">
        <v>12037</v>
      </c>
      <c r="B11769" t="s">
        <v>377</v>
      </c>
      <c r="C11769" t="s">
        <v>1075</v>
      </c>
      <c r="D11769" t="s">
        <v>234</v>
      </c>
      <c r="E11769">
        <v>228500</v>
      </c>
      <c r="F11769">
        <v>4.1002277904327998E-2</v>
      </c>
      <c r="G11769">
        <v>125</v>
      </c>
    </row>
    <row r="11770" spans="1:7" x14ac:dyDescent="0.25">
      <c r="A11770">
        <v>13084</v>
      </c>
      <c r="B11770" t="s">
        <v>899</v>
      </c>
      <c r="C11770" t="s">
        <v>1075</v>
      </c>
      <c r="D11770" t="s">
        <v>1396</v>
      </c>
      <c r="E11770">
        <v>164300</v>
      </c>
      <c r="F11770">
        <v>1.82926829268293E-3</v>
      </c>
      <c r="G11770">
        <v>0</v>
      </c>
    </row>
    <row r="11771" spans="1:7" x14ac:dyDescent="0.25">
      <c r="A11771">
        <v>19029</v>
      </c>
      <c r="B11771" t="s">
        <v>1940</v>
      </c>
      <c r="C11771" t="s">
        <v>1538</v>
      </c>
      <c r="D11771" t="s">
        <v>8293</v>
      </c>
      <c r="E11771">
        <v>147300</v>
      </c>
      <c r="F11771">
        <v>0.105026256564141</v>
      </c>
      <c r="G11771">
        <v>68</v>
      </c>
    </row>
    <row r="11772" spans="1:7" x14ac:dyDescent="0.25">
      <c r="A11772">
        <v>30147</v>
      </c>
      <c r="B11772" t="s">
        <v>3032</v>
      </c>
      <c r="C11772" t="s">
        <v>2990</v>
      </c>
      <c r="D11772" t="s">
        <v>1416</v>
      </c>
      <c r="E11772">
        <v>116000</v>
      </c>
      <c r="F11772">
        <v>6.5197428833792495E-2</v>
      </c>
      <c r="G11772">
        <v>78</v>
      </c>
    </row>
    <row r="11773" spans="1:7" x14ac:dyDescent="0.25">
      <c r="A11773">
        <v>54739</v>
      </c>
      <c r="B11773" t="s">
        <v>5231</v>
      </c>
      <c r="C11773" t="s">
        <v>5049</v>
      </c>
      <c r="D11773" t="s">
        <v>8428</v>
      </c>
      <c r="E11773">
        <v>207200</v>
      </c>
      <c r="F11773">
        <v>0.110991957104558</v>
      </c>
      <c r="G11773">
        <v>70</v>
      </c>
    </row>
    <row r="11774" spans="1:7" x14ac:dyDescent="0.25">
      <c r="A11774">
        <v>85925</v>
      </c>
      <c r="B11774" t="s">
        <v>8666</v>
      </c>
      <c r="C11774" t="s">
        <v>6743</v>
      </c>
      <c r="E11774">
        <v>165000</v>
      </c>
      <c r="F11774">
        <v>5.83707504810776E-2</v>
      </c>
      <c r="G11774">
        <v>0</v>
      </c>
    </row>
    <row r="11775" spans="1:7" x14ac:dyDescent="0.25">
      <c r="A11775">
        <v>18419</v>
      </c>
      <c r="B11775" t="s">
        <v>7868</v>
      </c>
      <c r="C11775" t="s">
        <v>1538</v>
      </c>
      <c r="D11775" t="s">
        <v>8358</v>
      </c>
      <c r="E11775">
        <v>166400</v>
      </c>
      <c r="F11775">
        <v>-4.3678160919540202E-2</v>
      </c>
      <c r="G11775">
        <v>112.5</v>
      </c>
    </row>
    <row r="11776" spans="1:7" x14ac:dyDescent="0.25">
      <c r="A11776">
        <v>50156</v>
      </c>
      <c r="B11776" t="s">
        <v>4960</v>
      </c>
      <c r="C11776" t="s">
        <v>4942</v>
      </c>
      <c r="D11776" t="s">
        <v>2809</v>
      </c>
      <c r="E11776">
        <v>170100</v>
      </c>
      <c r="F11776">
        <v>4.6769230769230799E-2</v>
      </c>
      <c r="G11776">
        <v>74.5</v>
      </c>
    </row>
    <row r="11777" spans="1:7" x14ac:dyDescent="0.25">
      <c r="A11777">
        <v>74451</v>
      </c>
      <c r="B11777" t="s">
        <v>6366</v>
      </c>
      <c r="C11777" t="s">
        <v>6269</v>
      </c>
      <c r="D11777" t="s">
        <v>6367</v>
      </c>
      <c r="E11777">
        <v>87500</v>
      </c>
      <c r="F11777">
        <v>-6.2165058949624902E-2</v>
      </c>
      <c r="G11777">
        <v>111</v>
      </c>
    </row>
    <row r="11778" spans="1:7" x14ac:dyDescent="0.25">
      <c r="A11778">
        <v>45856</v>
      </c>
      <c r="B11778" t="s">
        <v>4405</v>
      </c>
      <c r="C11778" t="s">
        <v>4080</v>
      </c>
      <c r="E11778">
        <v>124100</v>
      </c>
      <c r="F11778">
        <v>0.113004484304933</v>
      </c>
      <c r="G11778">
        <v>79</v>
      </c>
    </row>
    <row r="11779" spans="1:7" x14ac:dyDescent="0.25">
      <c r="A11779">
        <v>43822</v>
      </c>
      <c r="B11779" t="s">
        <v>4173</v>
      </c>
      <c r="C11779" t="s">
        <v>4080</v>
      </c>
      <c r="D11779" t="s">
        <v>4162</v>
      </c>
      <c r="E11779">
        <v>131200</v>
      </c>
      <c r="F11779">
        <v>1.94250194250194E-2</v>
      </c>
      <c r="G11779">
        <v>61</v>
      </c>
    </row>
    <row r="11780" spans="1:7" x14ac:dyDescent="0.25">
      <c r="A11780">
        <v>3858</v>
      </c>
      <c r="B11780" t="s">
        <v>354</v>
      </c>
      <c r="C11780" t="s">
        <v>444</v>
      </c>
      <c r="D11780" t="s">
        <v>8271</v>
      </c>
      <c r="E11780">
        <v>334700</v>
      </c>
      <c r="F11780">
        <v>3.5902197462085998E-2</v>
      </c>
      <c r="G11780">
        <v>69</v>
      </c>
    </row>
    <row r="11781" spans="1:7" x14ac:dyDescent="0.25">
      <c r="A11781">
        <v>16828</v>
      </c>
      <c r="B11781" t="s">
        <v>1733</v>
      </c>
      <c r="C11781" t="s">
        <v>1538</v>
      </c>
      <c r="D11781" t="s">
        <v>1728</v>
      </c>
      <c r="E11781">
        <v>226500</v>
      </c>
      <c r="F11781">
        <v>7.9085278704144807E-2</v>
      </c>
      <c r="G11781">
        <v>73.5</v>
      </c>
    </row>
    <row r="11782" spans="1:7" x14ac:dyDescent="0.25">
      <c r="A11782">
        <v>27864</v>
      </c>
      <c r="B11782" t="s">
        <v>2668</v>
      </c>
      <c r="C11782" t="s">
        <v>2564</v>
      </c>
      <c r="D11782" t="s">
        <v>2465</v>
      </c>
      <c r="E11782">
        <v>53900</v>
      </c>
      <c r="F11782">
        <v>6.7326732673267303E-2</v>
      </c>
      <c r="G11782">
        <v>156.5</v>
      </c>
    </row>
    <row r="11783" spans="1:7" x14ac:dyDescent="0.25">
      <c r="A11783">
        <v>23437</v>
      </c>
      <c r="B11783" t="s">
        <v>2427</v>
      </c>
      <c r="C11783" t="s">
        <v>2066</v>
      </c>
      <c r="D11783" t="s">
        <v>8266</v>
      </c>
      <c r="E11783">
        <v>202400</v>
      </c>
      <c r="F11783">
        <v>3.6885245901639302E-2</v>
      </c>
      <c r="G11783">
        <v>90</v>
      </c>
    </row>
    <row r="11784" spans="1:7" x14ac:dyDescent="0.25">
      <c r="A11784">
        <v>11976</v>
      </c>
      <c r="B11784" t="s">
        <v>1232</v>
      </c>
      <c r="C11784" t="s">
        <v>1075</v>
      </c>
      <c r="D11784" t="s">
        <v>8250</v>
      </c>
      <c r="E11784">
        <v>3479800</v>
      </c>
      <c r="F11784">
        <v>4.5801526717557203E-2</v>
      </c>
      <c r="G11784">
        <v>111</v>
      </c>
    </row>
    <row r="11785" spans="1:7" x14ac:dyDescent="0.25">
      <c r="A11785">
        <v>49245</v>
      </c>
      <c r="B11785" t="s">
        <v>1377</v>
      </c>
      <c r="C11785" t="s">
        <v>4633</v>
      </c>
      <c r="D11785" t="s">
        <v>4775</v>
      </c>
      <c r="E11785">
        <v>85700</v>
      </c>
      <c r="F11785">
        <v>-1.4942528735632199E-2</v>
      </c>
      <c r="G11785">
        <v>81</v>
      </c>
    </row>
    <row r="11786" spans="1:7" x14ac:dyDescent="0.25">
      <c r="A11786">
        <v>52776</v>
      </c>
      <c r="B11786" t="s">
        <v>4120</v>
      </c>
      <c r="C11786" t="s">
        <v>4942</v>
      </c>
      <c r="D11786" t="s">
        <v>5045</v>
      </c>
      <c r="E11786">
        <v>157800</v>
      </c>
      <c r="F11786">
        <v>2.2020725388601E-2</v>
      </c>
      <c r="G11786">
        <v>71.5</v>
      </c>
    </row>
    <row r="11787" spans="1:7" x14ac:dyDescent="0.25">
      <c r="A11787">
        <v>3033</v>
      </c>
      <c r="B11787" t="s">
        <v>352</v>
      </c>
      <c r="C11787" t="s">
        <v>444</v>
      </c>
      <c r="D11787" t="s">
        <v>8390</v>
      </c>
      <c r="E11787">
        <v>368500</v>
      </c>
      <c r="F11787">
        <v>4.6280522430437301E-2</v>
      </c>
      <c r="G11787">
        <v>65</v>
      </c>
    </row>
    <row r="11788" spans="1:7" x14ac:dyDescent="0.25">
      <c r="A11788">
        <v>84627</v>
      </c>
      <c r="B11788" t="s">
        <v>6731</v>
      </c>
      <c r="C11788" t="s">
        <v>6693</v>
      </c>
      <c r="E11788">
        <v>252800</v>
      </c>
      <c r="F11788">
        <v>8.2191780821917804E-2</v>
      </c>
      <c r="G11788">
        <v>0</v>
      </c>
    </row>
    <row r="11789" spans="1:7" x14ac:dyDescent="0.25">
      <c r="A11789">
        <v>10928</v>
      </c>
      <c r="B11789" t="s">
        <v>1123</v>
      </c>
      <c r="C11789" t="s">
        <v>1075</v>
      </c>
      <c r="D11789" t="s">
        <v>8250</v>
      </c>
      <c r="E11789">
        <v>231500</v>
      </c>
      <c r="F11789">
        <v>0.13147605083089001</v>
      </c>
      <c r="G11789">
        <v>124</v>
      </c>
    </row>
    <row r="11790" spans="1:7" x14ac:dyDescent="0.25">
      <c r="A11790">
        <v>97032</v>
      </c>
      <c r="B11790" t="s">
        <v>4265</v>
      </c>
      <c r="C11790" t="s">
        <v>7409</v>
      </c>
      <c r="D11790" t="s">
        <v>288</v>
      </c>
      <c r="E11790">
        <v>334200</v>
      </c>
      <c r="F11790">
        <v>4.5682102628285398E-2</v>
      </c>
      <c r="G11790">
        <v>54</v>
      </c>
    </row>
    <row r="11791" spans="1:7" x14ac:dyDescent="0.25">
      <c r="A11791">
        <v>60456</v>
      </c>
      <c r="B11791" t="s">
        <v>5627</v>
      </c>
      <c r="C11791" t="s">
        <v>5519</v>
      </c>
      <c r="D11791" t="s">
        <v>8251</v>
      </c>
      <c r="E11791">
        <v>127900</v>
      </c>
      <c r="F11791">
        <v>5.5280528052805297E-2</v>
      </c>
      <c r="G11791">
        <v>93</v>
      </c>
    </row>
    <row r="11792" spans="1:7" x14ac:dyDescent="0.25">
      <c r="A11792">
        <v>55363</v>
      </c>
      <c r="B11792" t="s">
        <v>4713</v>
      </c>
      <c r="C11792" t="s">
        <v>5260</v>
      </c>
      <c r="D11792" t="s">
        <v>8314</v>
      </c>
      <c r="E11792">
        <v>216200</v>
      </c>
      <c r="F11792">
        <v>4.64666021297193E-2</v>
      </c>
      <c r="G11792">
        <v>74</v>
      </c>
    </row>
    <row r="11793" spans="1:7" x14ac:dyDescent="0.25">
      <c r="A11793">
        <v>43135</v>
      </c>
      <c r="B11793" t="s">
        <v>4098</v>
      </c>
      <c r="C11793" t="s">
        <v>4080</v>
      </c>
      <c r="D11793" t="s">
        <v>2838</v>
      </c>
      <c r="E11793">
        <v>128700</v>
      </c>
      <c r="F11793">
        <v>0.114285714285714</v>
      </c>
      <c r="G11793">
        <v>77</v>
      </c>
    </row>
    <row r="11794" spans="1:7" x14ac:dyDescent="0.25">
      <c r="A11794">
        <v>44440</v>
      </c>
      <c r="B11794" t="s">
        <v>4268</v>
      </c>
      <c r="C11794" t="s">
        <v>4080</v>
      </c>
      <c r="D11794" t="s">
        <v>8379</v>
      </c>
      <c r="E11794">
        <v>120200</v>
      </c>
      <c r="F11794">
        <v>4.52173913043478E-2</v>
      </c>
      <c r="G11794">
        <v>73</v>
      </c>
    </row>
    <row r="11795" spans="1:7" x14ac:dyDescent="0.25">
      <c r="A11795">
        <v>80651</v>
      </c>
      <c r="B11795" t="s">
        <v>5138</v>
      </c>
      <c r="C11795" t="s">
        <v>6509</v>
      </c>
      <c r="D11795" t="s">
        <v>6560</v>
      </c>
      <c r="E11795">
        <v>313700</v>
      </c>
      <c r="F11795">
        <v>7.0283179802115306E-2</v>
      </c>
      <c r="G11795">
        <v>56</v>
      </c>
    </row>
    <row r="11796" spans="1:7" x14ac:dyDescent="0.25">
      <c r="A11796">
        <v>1585</v>
      </c>
      <c r="B11796" t="s">
        <v>8667</v>
      </c>
      <c r="C11796" t="s">
        <v>106</v>
      </c>
      <c r="D11796" t="s">
        <v>222</v>
      </c>
      <c r="E11796">
        <v>245800</v>
      </c>
      <c r="F11796">
        <v>3.06079664570231E-2</v>
      </c>
      <c r="G11796">
        <v>0</v>
      </c>
    </row>
    <row r="11797" spans="1:7" x14ac:dyDescent="0.25">
      <c r="A11797">
        <v>98524</v>
      </c>
      <c r="B11797" t="s">
        <v>7613</v>
      </c>
      <c r="C11797" t="s">
        <v>7521</v>
      </c>
      <c r="D11797" t="s">
        <v>714</v>
      </c>
      <c r="E11797">
        <v>344500</v>
      </c>
      <c r="F11797">
        <v>2.3774145616641901E-2</v>
      </c>
      <c r="G11797">
        <v>64</v>
      </c>
    </row>
    <row r="11798" spans="1:7" x14ac:dyDescent="0.25">
      <c r="A11798">
        <v>80446</v>
      </c>
      <c r="B11798" t="s">
        <v>119</v>
      </c>
      <c r="C11798" t="s">
        <v>6509</v>
      </c>
      <c r="E11798">
        <v>290200</v>
      </c>
      <c r="F11798">
        <v>6.6127847171197601E-2</v>
      </c>
      <c r="G11798">
        <v>61</v>
      </c>
    </row>
    <row r="11799" spans="1:7" x14ac:dyDescent="0.25">
      <c r="A11799">
        <v>8825</v>
      </c>
      <c r="B11799" t="s">
        <v>1053</v>
      </c>
      <c r="C11799" t="s">
        <v>733</v>
      </c>
      <c r="D11799" t="s">
        <v>8250</v>
      </c>
      <c r="E11799">
        <v>339400</v>
      </c>
      <c r="F11799">
        <v>2.8173280823992699E-2</v>
      </c>
      <c r="G11799">
        <v>112</v>
      </c>
    </row>
    <row r="11800" spans="1:7" x14ac:dyDescent="0.25">
      <c r="A11800">
        <v>39066</v>
      </c>
      <c r="B11800" t="s">
        <v>3961</v>
      </c>
      <c r="C11800" t="s">
        <v>3932</v>
      </c>
      <c r="D11800" t="s">
        <v>557</v>
      </c>
      <c r="E11800">
        <v>89600</v>
      </c>
      <c r="F11800">
        <v>-0.219512195121951</v>
      </c>
      <c r="G11800">
        <v>93</v>
      </c>
    </row>
    <row r="11801" spans="1:7" x14ac:dyDescent="0.25">
      <c r="A11801">
        <v>43112</v>
      </c>
      <c r="B11801" t="s">
        <v>1521</v>
      </c>
      <c r="C11801" t="s">
        <v>4080</v>
      </c>
      <c r="D11801" t="s">
        <v>2838</v>
      </c>
      <c r="E11801">
        <v>242900</v>
      </c>
      <c r="F11801">
        <v>0.137704918032787</v>
      </c>
      <c r="G11801">
        <v>61.5</v>
      </c>
    </row>
    <row r="11802" spans="1:7" x14ac:dyDescent="0.25">
      <c r="A11802">
        <v>16134</v>
      </c>
      <c r="B11802" t="s">
        <v>1676</v>
      </c>
      <c r="C11802" t="s">
        <v>1538</v>
      </c>
      <c r="D11802" t="s">
        <v>1698</v>
      </c>
      <c r="E11802">
        <v>93800</v>
      </c>
      <c r="F11802">
        <v>0.110059171597633</v>
      </c>
      <c r="G11802">
        <v>102</v>
      </c>
    </row>
    <row r="11803" spans="1:7" x14ac:dyDescent="0.25">
      <c r="A11803">
        <v>55923</v>
      </c>
      <c r="B11803" t="s">
        <v>5372</v>
      </c>
      <c r="C11803" t="s">
        <v>5260</v>
      </c>
      <c r="D11803" t="s">
        <v>403</v>
      </c>
      <c r="E11803">
        <v>200100</v>
      </c>
      <c r="F11803">
        <v>7.9288025889967598E-2</v>
      </c>
      <c r="G11803">
        <v>82.5</v>
      </c>
    </row>
    <row r="11804" spans="1:7" x14ac:dyDescent="0.25">
      <c r="A11804">
        <v>80135</v>
      </c>
      <c r="B11804" t="s">
        <v>5926</v>
      </c>
      <c r="C11804" t="s">
        <v>6509</v>
      </c>
      <c r="D11804" t="s">
        <v>8274</v>
      </c>
      <c r="E11804">
        <v>619600</v>
      </c>
      <c r="F11804">
        <v>4.6975329503210497E-2</v>
      </c>
      <c r="G11804">
        <v>61</v>
      </c>
    </row>
    <row r="11805" spans="1:7" x14ac:dyDescent="0.25">
      <c r="A11805">
        <v>86334</v>
      </c>
      <c r="B11805" t="s">
        <v>8668</v>
      </c>
      <c r="C11805" t="s">
        <v>6743</v>
      </c>
      <c r="D11805" t="s">
        <v>5153</v>
      </c>
      <c r="E11805">
        <v>288400</v>
      </c>
      <c r="F11805">
        <v>5.6797361670941703E-2</v>
      </c>
      <c r="G11805">
        <v>0</v>
      </c>
    </row>
    <row r="11806" spans="1:7" x14ac:dyDescent="0.25">
      <c r="A11806">
        <v>43783</v>
      </c>
      <c r="B11806" t="s">
        <v>393</v>
      </c>
      <c r="C11806" t="s">
        <v>4080</v>
      </c>
      <c r="D11806" t="s">
        <v>2838</v>
      </c>
      <c r="E11806">
        <v>157200</v>
      </c>
      <c r="F11806">
        <v>6.7934782608695607E-2</v>
      </c>
      <c r="G11806">
        <v>0</v>
      </c>
    </row>
    <row r="11807" spans="1:7" x14ac:dyDescent="0.25">
      <c r="A11807">
        <v>60469</v>
      </c>
      <c r="B11807" t="s">
        <v>4925</v>
      </c>
      <c r="C11807" t="s">
        <v>5519</v>
      </c>
      <c r="D11807" t="s">
        <v>8251</v>
      </c>
      <c r="E11807">
        <v>110900</v>
      </c>
      <c r="F11807">
        <v>7.5654704170708006E-2</v>
      </c>
      <c r="G11807">
        <v>0</v>
      </c>
    </row>
    <row r="11808" spans="1:7" x14ac:dyDescent="0.25">
      <c r="A11808">
        <v>65791</v>
      </c>
      <c r="B11808" t="s">
        <v>8669</v>
      </c>
      <c r="C11808" t="s">
        <v>5817</v>
      </c>
      <c r="E11808">
        <v>72200</v>
      </c>
      <c r="F11808">
        <v>9.3939393939393906E-2</v>
      </c>
      <c r="G11808">
        <v>0</v>
      </c>
    </row>
    <row r="11809" spans="1:7" x14ac:dyDescent="0.25">
      <c r="A11809">
        <v>32460</v>
      </c>
      <c r="B11809" t="s">
        <v>3276</v>
      </c>
      <c r="C11809" t="s">
        <v>3212</v>
      </c>
      <c r="E11809">
        <v>81600</v>
      </c>
      <c r="F11809">
        <v>8.0794701986754994E-2</v>
      </c>
      <c r="G11809">
        <v>0</v>
      </c>
    </row>
    <row r="11810" spans="1:7" x14ac:dyDescent="0.25">
      <c r="A11810">
        <v>67951</v>
      </c>
      <c r="B11810" t="s">
        <v>6063</v>
      </c>
      <c r="C11810" t="s">
        <v>5958</v>
      </c>
      <c r="E11810">
        <v>101400</v>
      </c>
      <c r="F11810">
        <v>-8.5662759242560907E-2</v>
      </c>
      <c r="G11810">
        <v>0</v>
      </c>
    </row>
    <row r="11811" spans="1:7" x14ac:dyDescent="0.25">
      <c r="A11811">
        <v>42122</v>
      </c>
      <c r="B11811" t="s">
        <v>4059</v>
      </c>
      <c r="C11811" t="s">
        <v>4016</v>
      </c>
      <c r="D11811" t="s">
        <v>2333</v>
      </c>
      <c r="E11811">
        <v>218900</v>
      </c>
      <c r="F11811">
        <v>1.83066361556064E-3</v>
      </c>
      <c r="G11811">
        <v>69</v>
      </c>
    </row>
    <row r="11812" spans="1:7" x14ac:dyDescent="0.25">
      <c r="A11812">
        <v>63825</v>
      </c>
      <c r="B11812" t="s">
        <v>679</v>
      </c>
      <c r="C11812" t="s">
        <v>5817</v>
      </c>
      <c r="E11812">
        <v>84100</v>
      </c>
      <c r="F11812">
        <v>-0.14705882352941199</v>
      </c>
      <c r="G11812">
        <v>0</v>
      </c>
    </row>
    <row r="11813" spans="1:7" x14ac:dyDescent="0.25">
      <c r="A11813">
        <v>67026</v>
      </c>
      <c r="B11813" t="s">
        <v>3458</v>
      </c>
      <c r="C11813" t="s">
        <v>5958</v>
      </c>
      <c r="D11813" t="s">
        <v>6031</v>
      </c>
      <c r="E11813">
        <v>169200</v>
      </c>
      <c r="F11813">
        <v>0.105882352941176</v>
      </c>
      <c r="G11813">
        <v>61</v>
      </c>
    </row>
    <row r="11814" spans="1:7" x14ac:dyDescent="0.25">
      <c r="A11814">
        <v>76059</v>
      </c>
      <c r="B11814" t="s">
        <v>501</v>
      </c>
      <c r="C11814" t="s">
        <v>6396</v>
      </c>
      <c r="D11814" t="s">
        <v>8262</v>
      </c>
      <c r="E11814">
        <v>165700</v>
      </c>
      <c r="F11814">
        <v>9.6624751819986796E-2</v>
      </c>
      <c r="G11814">
        <v>57</v>
      </c>
    </row>
    <row r="11815" spans="1:7" x14ac:dyDescent="0.25">
      <c r="A11815">
        <v>75572</v>
      </c>
      <c r="B11815" t="s">
        <v>8670</v>
      </c>
      <c r="C11815" t="s">
        <v>6396</v>
      </c>
      <c r="E11815">
        <v>97500</v>
      </c>
      <c r="F11815">
        <v>-1.6145307769929399E-2</v>
      </c>
      <c r="G11815">
        <v>0</v>
      </c>
    </row>
    <row r="11816" spans="1:7" x14ac:dyDescent="0.25">
      <c r="A11816">
        <v>8867</v>
      </c>
      <c r="B11816" t="s">
        <v>300</v>
      </c>
      <c r="C11816" t="s">
        <v>733</v>
      </c>
      <c r="D11816" t="s">
        <v>8250</v>
      </c>
      <c r="E11816">
        <v>455500</v>
      </c>
      <c r="F11816">
        <v>2.5438991445294899E-2</v>
      </c>
      <c r="G11816">
        <v>112</v>
      </c>
    </row>
    <row r="11817" spans="1:7" x14ac:dyDescent="0.25">
      <c r="A11817">
        <v>34945</v>
      </c>
      <c r="B11817" t="s">
        <v>3561</v>
      </c>
      <c r="C11817" t="s">
        <v>3212</v>
      </c>
      <c r="D11817" t="s">
        <v>8297</v>
      </c>
      <c r="E11817">
        <v>249900</v>
      </c>
      <c r="F11817">
        <v>2.29226361031519E-2</v>
      </c>
      <c r="G11817">
        <v>0</v>
      </c>
    </row>
    <row r="11818" spans="1:7" x14ac:dyDescent="0.25">
      <c r="A11818">
        <v>80452</v>
      </c>
      <c r="B11818" t="s">
        <v>6533</v>
      </c>
      <c r="C11818" t="s">
        <v>6509</v>
      </c>
      <c r="D11818" t="s">
        <v>8274</v>
      </c>
      <c r="E11818">
        <v>306500</v>
      </c>
      <c r="F11818">
        <v>4.7147249743764899E-2</v>
      </c>
      <c r="G11818">
        <v>64.5</v>
      </c>
    </row>
    <row r="11819" spans="1:7" x14ac:dyDescent="0.25">
      <c r="A11819">
        <v>47136</v>
      </c>
      <c r="B11819" t="s">
        <v>4553</v>
      </c>
      <c r="C11819" t="s">
        <v>4413</v>
      </c>
      <c r="D11819" t="s">
        <v>8319</v>
      </c>
      <c r="E11819">
        <v>205900</v>
      </c>
      <c r="F11819">
        <v>7.4634655532359095E-2</v>
      </c>
      <c r="G11819">
        <v>65.5</v>
      </c>
    </row>
    <row r="11820" spans="1:7" x14ac:dyDescent="0.25">
      <c r="A11820">
        <v>59019</v>
      </c>
      <c r="B11820" t="s">
        <v>2838</v>
      </c>
      <c r="C11820" t="s">
        <v>5488</v>
      </c>
      <c r="E11820">
        <v>211400</v>
      </c>
      <c r="F11820">
        <v>0.11733615221987299</v>
      </c>
      <c r="G11820">
        <v>0</v>
      </c>
    </row>
    <row r="11821" spans="1:7" x14ac:dyDescent="0.25">
      <c r="A11821">
        <v>63019</v>
      </c>
      <c r="B11821" t="s">
        <v>5820</v>
      </c>
      <c r="C11821" t="s">
        <v>5817</v>
      </c>
      <c r="D11821" t="s">
        <v>8263</v>
      </c>
      <c r="E11821">
        <v>130400</v>
      </c>
      <c r="F11821">
        <v>-1.28690386071158E-2</v>
      </c>
      <c r="G11821">
        <v>66</v>
      </c>
    </row>
    <row r="11822" spans="1:7" x14ac:dyDescent="0.25">
      <c r="A11822">
        <v>93609</v>
      </c>
      <c r="B11822" t="s">
        <v>7129</v>
      </c>
      <c r="C11822" t="s">
        <v>99</v>
      </c>
      <c r="D11822" t="s">
        <v>4174</v>
      </c>
      <c r="E11822">
        <v>216400</v>
      </c>
      <c r="F11822">
        <v>0.237986270022883</v>
      </c>
      <c r="G11822">
        <v>58</v>
      </c>
    </row>
    <row r="11823" spans="1:7" x14ac:dyDescent="0.25">
      <c r="A11823">
        <v>14871</v>
      </c>
      <c r="B11823" t="s">
        <v>8671</v>
      </c>
      <c r="C11823" t="s">
        <v>1075</v>
      </c>
      <c r="D11823" t="s">
        <v>1537</v>
      </c>
      <c r="E11823">
        <v>131100</v>
      </c>
      <c r="F11823">
        <v>1.0794140323824201E-2</v>
      </c>
      <c r="G11823">
        <v>0</v>
      </c>
    </row>
    <row r="11824" spans="1:7" x14ac:dyDescent="0.25">
      <c r="A11824">
        <v>47648</v>
      </c>
      <c r="B11824" t="s">
        <v>4608</v>
      </c>
      <c r="C11824" t="s">
        <v>4413</v>
      </c>
      <c r="E11824">
        <v>145300</v>
      </c>
      <c r="F11824">
        <v>9.4126506024096404E-2</v>
      </c>
      <c r="G11824">
        <v>64.5</v>
      </c>
    </row>
    <row r="11825" spans="1:7" x14ac:dyDescent="0.25">
      <c r="A11825">
        <v>95672</v>
      </c>
      <c r="B11825" t="s">
        <v>7314</v>
      </c>
      <c r="C11825" t="s">
        <v>99</v>
      </c>
      <c r="D11825" t="s">
        <v>8273</v>
      </c>
      <c r="E11825">
        <v>575800</v>
      </c>
      <c r="F11825">
        <v>-1.55582150795008E-2</v>
      </c>
      <c r="G11825">
        <v>77</v>
      </c>
    </row>
    <row r="11826" spans="1:7" x14ac:dyDescent="0.25">
      <c r="A11826">
        <v>32324</v>
      </c>
      <c r="B11826" t="s">
        <v>3259</v>
      </c>
      <c r="C11826" t="s">
        <v>3212</v>
      </c>
      <c r="D11826" t="s">
        <v>3255</v>
      </c>
      <c r="E11826">
        <v>49300</v>
      </c>
      <c r="F11826">
        <v>-5.0096339113680097E-2</v>
      </c>
      <c r="G11826">
        <v>104</v>
      </c>
    </row>
    <row r="11827" spans="1:7" x14ac:dyDescent="0.25">
      <c r="A11827">
        <v>28701</v>
      </c>
      <c r="B11827" t="s">
        <v>2831</v>
      </c>
      <c r="C11827" t="s">
        <v>2564</v>
      </c>
      <c r="D11827" t="s">
        <v>2862</v>
      </c>
      <c r="E11827">
        <v>260500</v>
      </c>
      <c r="F11827">
        <v>2.1568627450980399E-2</v>
      </c>
      <c r="G11827">
        <v>89</v>
      </c>
    </row>
    <row r="11828" spans="1:7" x14ac:dyDescent="0.25">
      <c r="A11828">
        <v>75109</v>
      </c>
      <c r="B11828" t="s">
        <v>8673</v>
      </c>
      <c r="C11828" t="s">
        <v>6396</v>
      </c>
      <c r="D11828" t="s">
        <v>8419</v>
      </c>
      <c r="E11828">
        <v>294000</v>
      </c>
      <c r="F11828">
        <v>3.5575907009510403E-2</v>
      </c>
      <c r="G11828">
        <v>0</v>
      </c>
    </row>
    <row r="11829" spans="1:7" x14ac:dyDescent="0.25">
      <c r="A11829">
        <v>78383</v>
      </c>
      <c r="B11829" t="s">
        <v>8672</v>
      </c>
      <c r="C11829" t="s">
        <v>6396</v>
      </c>
      <c r="E11829">
        <v>184100</v>
      </c>
      <c r="F11829">
        <v>9.8448687350835298E-2</v>
      </c>
      <c r="G11829">
        <v>0</v>
      </c>
    </row>
    <row r="11830" spans="1:7" x14ac:dyDescent="0.25">
      <c r="A11830">
        <v>3071</v>
      </c>
      <c r="B11830" t="s">
        <v>462</v>
      </c>
      <c r="C11830" t="s">
        <v>444</v>
      </c>
      <c r="D11830" t="s">
        <v>8390</v>
      </c>
      <c r="E11830">
        <v>242300</v>
      </c>
      <c r="F11830">
        <v>2.5825571549534299E-2</v>
      </c>
      <c r="G11830">
        <v>65</v>
      </c>
    </row>
    <row r="11831" spans="1:7" x14ac:dyDescent="0.25">
      <c r="A11831">
        <v>48463</v>
      </c>
      <c r="B11831" t="s">
        <v>4716</v>
      </c>
      <c r="C11831" t="s">
        <v>4633</v>
      </c>
      <c r="D11831" t="s">
        <v>4719</v>
      </c>
      <c r="E11831">
        <v>155500</v>
      </c>
      <c r="F11831">
        <v>0.100495399858457</v>
      </c>
      <c r="G11831">
        <v>72</v>
      </c>
    </row>
    <row r="11832" spans="1:7" x14ac:dyDescent="0.25">
      <c r="A11832">
        <v>56368</v>
      </c>
      <c r="B11832" t="s">
        <v>157</v>
      </c>
      <c r="C11832" t="s">
        <v>5260</v>
      </c>
      <c r="D11832" t="s">
        <v>8404</v>
      </c>
      <c r="E11832">
        <v>232400</v>
      </c>
      <c r="F11832">
        <v>-1.7182130584192401E-3</v>
      </c>
      <c r="G11832">
        <v>0</v>
      </c>
    </row>
    <row r="11833" spans="1:7" x14ac:dyDescent="0.25">
      <c r="A11833">
        <v>48866</v>
      </c>
      <c r="B11833" t="s">
        <v>4760</v>
      </c>
      <c r="C11833" t="s">
        <v>4633</v>
      </c>
      <c r="D11833" t="s">
        <v>8309</v>
      </c>
      <c r="E11833">
        <v>114000</v>
      </c>
      <c r="F11833">
        <v>7.1428571428571397E-2</v>
      </c>
      <c r="G11833">
        <v>66</v>
      </c>
    </row>
    <row r="11834" spans="1:7" x14ac:dyDescent="0.25">
      <c r="A11834">
        <v>65360</v>
      </c>
      <c r="B11834" t="s">
        <v>163</v>
      </c>
      <c r="C11834" t="s">
        <v>5817</v>
      </c>
      <c r="E11834">
        <v>73300</v>
      </c>
      <c r="F11834">
        <v>8.2717872968980796E-2</v>
      </c>
      <c r="G11834">
        <v>0</v>
      </c>
    </row>
    <row r="11835" spans="1:7" x14ac:dyDescent="0.25">
      <c r="A11835">
        <v>48892</v>
      </c>
      <c r="B11835" t="s">
        <v>4768</v>
      </c>
      <c r="C11835" t="s">
        <v>4633</v>
      </c>
      <c r="D11835" t="s">
        <v>8309</v>
      </c>
      <c r="E11835">
        <v>177800</v>
      </c>
      <c r="F11835">
        <v>3.5527082119976697E-2</v>
      </c>
      <c r="G11835">
        <v>69</v>
      </c>
    </row>
    <row r="11836" spans="1:7" x14ac:dyDescent="0.25">
      <c r="A11836">
        <v>23417</v>
      </c>
      <c r="B11836" t="s">
        <v>9419</v>
      </c>
      <c r="C11836" t="s">
        <v>2066</v>
      </c>
      <c r="E11836">
        <v>162100</v>
      </c>
      <c r="F11836">
        <v>-6.0834298957126297E-2</v>
      </c>
      <c r="G11836">
        <v>0</v>
      </c>
    </row>
    <row r="11837" spans="1:7" x14ac:dyDescent="0.25">
      <c r="A11837">
        <v>29438</v>
      </c>
      <c r="B11837" t="s">
        <v>2921</v>
      </c>
      <c r="C11837" t="s">
        <v>2868</v>
      </c>
      <c r="E11837">
        <v>424100</v>
      </c>
      <c r="F11837">
        <v>9.5215424898833605E-3</v>
      </c>
      <c r="G11837">
        <v>105</v>
      </c>
    </row>
    <row r="11838" spans="1:7" x14ac:dyDescent="0.25">
      <c r="A11838">
        <v>60163</v>
      </c>
      <c r="B11838" t="s">
        <v>1029</v>
      </c>
      <c r="C11838" t="s">
        <v>5519</v>
      </c>
      <c r="D11838" t="s">
        <v>8251</v>
      </c>
      <c r="E11838">
        <v>188500</v>
      </c>
      <c r="F11838">
        <v>2.72479564032698E-2</v>
      </c>
      <c r="G11838">
        <v>93</v>
      </c>
    </row>
    <row r="11839" spans="1:7" x14ac:dyDescent="0.25">
      <c r="A11839">
        <v>30295</v>
      </c>
      <c r="B11839" t="s">
        <v>2659</v>
      </c>
      <c r="C11839" t="s">
        <v>2990</v>
      </c>
      <c r="D11839" t="s">
        <v>8261</v>
      </c>
      <c r="E11839">
        <v>171900</v>
      </c>
      <c r="F11839">
        <v>8.9353612167300395E-2</v>
      </c>
      <c r="G11839">
        <v>104.5</v>
      </c>
    </row>
    <row r="11840" spans="1:7" x14ac:dyDescent="0.25">
      <c r="A11840">
        <v>80116</v>
      </c>
      <c r="B11840" t="s">
        <v>6521</v>
      </c>
      <c r="C11840" t="s">
        <v>6509</v>
      </c>
      <c r="D11840" t="s">
        <v>8274</v>
      </c>
      <c r="E11840">
        <v>688500</v>
      </c>
      <c r="F11840">
        <v>3.5805626598465499E-2</v>
      </c>
      <c r="G11840">
        <v>61</v>
      </c>
    </row>
    <row r="11841" spans="1:7" x14ac:dyDescent="0.25">
      <c r="A11841">
        <v>6784</v>
      </c>
      <c r="B11841" t="s">
        <v>724</v>
      </c>
      <c r="C11841" t="s">
        <v>678</v>
      </c>
      <c r="D11841" t="s">
        <v>8287</v>
      </c>
      <c r="E11841">
        <v>422400</v>
      </c>
      <c r="F11841">
        <v>4.3220548283526797E-2</v>
      </c>
      <c r="G11841">
        <v>106</v>
      </c>
    </row>
    <row r="11842" spans="1:7" x14ac:dyDescent="0.25">
      <c r="A11842">
        <v>37085</v>
      </c>
      <c r="B11842" t="s">
        <v>3721</v>
      </c>
      <c r="C11842" t="s">
        <v>3692</v>
      </c>
      <c r="D11842" t="s">
        <v>8255</v>
      </c>
      <c r="E11842">
        <v>292700</v>
      </c>
      <c r="F11842">
        <v>3.6106194690265499E-2</v>
      </c>
      <c r="G11842">
        <v>54</v>
      </c>
    </row>
    <row r="11843" spans="1:7" x14ac:dyDescent="0.25">
      <c r="A11843">
        <v>53588</v>
      </c>
      <c r="B11843" t="s">
        <v>5134</v>
      </c>
      <c r="C11843" t="s">
        <v>5049</v>
      </c>
      <c r="D11843" t="s">
        <v>5139</v>
      </c>
      <c r="E11843">
        <v>208300</v>
      </c>
      <c r="F11843">
        <v>4.25425425425425E-2</v>
      </c>
      <c r="G11843">
        <v>85</v>
      </c>
    </row>
    <row r="11844" spans="1:7" x14ac:dyDescent="0.25">
      <c r="A11844">
        <v>47124</v>
      </c>
      <c r="B11844" t="s">
        <v>419</v>
      </c>
      <c r="C11844" t="s">
        <v>4413</v>
      </c>
      <c r="D11844" t="s">
        <v>8319</v>
      </c>
      <c r="E11844">
        <v>211700</v>
      </c>
      <c r="F11844">
        <v>6.4353946706887905E-2</v>
      </c>
      <c r="G11844">
        <v>56</v>
      </c>
    </row>
    <row r="11845" spans="1:7" x14ac:dyDescent="0.25">
      <c r="A11845">
        <v>44431</v>
      </c>
      <c r="B11845" t="s">
        <v>4267</v>
      </c>
      <c r="C11845" t="s">
        <v>4080</v>
      </c>
      <c r="D11845" t="s">
        <v>288</v>
      </c>
      <c r="E11845">
        <v>96900</v>
      </c>
      <c r="F11845">
        <v>4.5307443365695803E-2</v>
      </c>
      <c r="G11845">
        <v>95</v>
      </c>
    </row>
    <row r="11846" spans="1:7" x14ac:dyDescent="0.25">
      <c r="A11846">
        <v>74365</v>
      </c>
      <c r="B11846" t="s">
        <v>6034</v>
      </c>
      <c r="C11846" t="s">
        <v>6269</v>
      </c>
      <c r="E11846">
        <v>108900</v>
      </c>
      <c r="F11846">
        <v>0.108961303462322</v>
      </c>
      <c r="G11846">
        <v>123</v>
      </c>
    </row>
    <row r="11847" spans="1:7" x14ac:dyDescent="0.25">
      <c r="A11847">
        <v>76877</v>
      </c>
      <c r="B11847" t="s">
        <v>9335</v>
      </c>
      <c r="C11847" t="s">
        <v>6396</v>
      </c>
      <c r="E11847">
        <v>89000</v>
      </c>
      <c r="F11847">
        <v>0</v>
      </c>
      <c r="G11847">
        <v>0</v>
      </c>
    </row>
    <row r="11848" spans="1:7" x14ac:dyDescent="0.25">
      <c r="A11848">
        <v>55709</v>
      </c>
      <c r="B11848" t="s">
        <v>5354</v>
      </c>
      <c r="C11848" t="s">
        <v>5260</v>
      </c>
      <c r="D11848" t="s">
        <v>4149</v>
      </c>
      <c r="E11848">
        <v>159300</v>
      </c>
      <c r="F11848">
        <v>0.111653872993719</v>
      </c>
      <c r="G11848">
        <v>97</v>
      </c>
    </row>
    <row r="11849" spans="1:7" x14ac:dyDescent="0.25">
      <c r="A11849">
        <v>49128</v>
      </c>
      <c r="B11849" t="s">
        <v>8674</v>
      </c>
      <c r="C11849" t="s">
        <v>4633</v>
      </c>
      <c r="D11849" t="s">
        <v>8377</v>
      </c>
      <c r="E11849">
        <v>202500</v>
      </c>
      <c r="F11849">
        <v>5.9100418410041801E-2</v>
      </c>
      <c r="G11849">
        <v>0</v>
      </c>
    </row>
    <row r="11850" spans="1:7" x14ac:dyDescent="0.25">
      <c r="A11850">
        <v>53021</v>
      </c>
      <c r="B11850" t="s">
        <v>5058</v>
      </c>
      <c r="C11850" t="s">
        <v>5049</v>
      </c>
      <c r="D11850" t="s">
        <v>8331</v>
      </c>
      <c r="E11850">
        <v>241900</v>
      </c>
      <c r="F11850">
        <v>5.5410122164048899E-2</v>
      </c>
      <c r="G11850">
        <v>71</v>
      </c>
    </row>
    <row r="11851" spans="1:7" x14ac:dyDescent="0.25">
      <c r="A11851">
        <v>97532</v>
      </c>
      <c r="B11851" t="s">
        <v>7497</v>
      </c>
      <c r="C11851" t="s">
        <v>7409</v>
      </c>
      <c r="D11851" t="s">
        <v>7496</v>
      </c>
      <c r="E11851">
        <v>344800</v>
      </c>
      <c r="F11851">
        <v>3.17175344105326E-2</v>
      </c>
      <c r="G11851">
        <v>83</v>
      </c>
    </row>
    <row r="11852" spans="1:7" x14ac:dyDescent="0.25">
      <c r="A11852">
        <v>3741</v>
      </c>
      <c r="B11852" t="s">
        <v>531</v>
      </c>
      <c r="C11852" t="s">
        <v>444</v>
      </c>
      <c r="D11852" t="s">
        <v>8477</v>
      </c>
      <c r="E11852">
        <v>209700</v>
      </c>
      <c r="F11852">
        <v>2.8949950932286601E-2</v>
      </c>
      <c r="G11852">
        <v>100.5</v>
      </c>
    </row>
    <row r="11853" spans="1:7" x14ac:dyDescent="0.25">
      <c r="A11853">
        <v>21162</v>
      </c>
      <c r="B11853" t="s">
        <v>2217</v>
      </c>
      <c r="C11853" t="s">
        <v>101</v>
      </c>
      <c r="D11853" t="s">
        <v>8267</v>
      </c>
      <c r="E11853">
        <v>365800</v>
      </c>
      <c r="F11853">
        <v>-1.0549093859886401E-2</v>
      </c>
      <c r="G11853">
        <v>88</v>
      </c>
    </row>
    <row r="11854" spans="1:7" x14ac:dyDescent="0.25">
      <c r="A11854">
        <v>34734</v>
      </c>
      <c r="B11854" t="s">
        <v>3548</v>
      </c>
      <c r="C11854" t="s">
        <v>3212</v>
      </c>
      <c r="D11854" t="s">
        <v>8272</v>
      </c>
      <c r="E11854">
        <v>312100</v>
      </c>
      <c r="F11854">
        <v>1.82707993474715E-2</v>
      </c>
      <c r="G11854">
        <v>74</v>
      </c>
    </row>
    <row r="11855" spans="1:7" x14ac:dyDescent="0.25">
      <c r="A11855">
        <v>55975</v>
      </c>
      <c r="B11855" t="s">
        <v>4367</v>
      </c>
      <c r="C11855" t="s">
        <v>5260</v>
      </c>
      <c r="D11855" t="s">
        <v>403</v>
      </c>
      <c r="E11855">
        <v>149600</v>
      </c>
      <c r="F11855">
        <v>5.2779732582688199E-2</v>
      </c>
      <c r="G11855">
        <v>82.5</v>
      </c>
    </row>
    <row r="11856" spans="1:7" x14ac:dyDescent="0.25">
      <c r="A11856">
        <v>35549</v>
      </c>
      <c r="B11856" t="s">
        <v>9222</v>
      </c>
      <c r="C11856" t="s">
        <v>3568</v>
      </c>
      <c r="D11856" t="s">
        <v>8299</v>
      </c>
      <c r="E11856">
        <v>56800</v>
      </c>
      <c r="F11856">
        <v>1.4285714285714299E-2</v>
      </c>
      <c r="G11856">
        <v>71</v>
      </c>
    </row>
    <row r="11857" spans="1:7" x14ac:dyDescent="0.25">
      <c r="A11857">
        <v>92036</v>
      </c>
      <c r="B11857" t="s">
        <v>2598</v>
      </c>
      <c r="C11857" t="s">
        <v>99</v>
      </c>
      <c r="D11857" t="s">
        <v>8275</v>
      </c>
      <c r="E11857">
        <v>362300</v>
      </c>
      <c r="F11857">
        <v>-5.9449636552440302E-2</v>
      </c>
      <c r="G11857">
        <v>59</v>
      </c>
    </row>
    <row r="11858" spans="1:7" x14ac:dyDescent="0.25">
      <c r="A11858">
        <v>60040</v>
      </c>
      <c r="B11858" t="s">
        <v>5531</v>
      </c>
      <c r="C11858" t="s">
        <v>5519</v>
      </c>
      <c r="D11858" t="s">
        <v>8251</v>
      </c>
      <c r="E11858">
        <v>298000</v>
      </c>
      <c r="F11858">
        <v>-1.6176956091119198E-2</v>
      </c>
      <c r="G11858">
        <v>94</v>
      </c>
    </row>
    <row r="11859" spans="1:7" x14ac:dyDescent="0.25">
      <c r="A11859">
        <v>8751</v>
      </c>
      <c r="B11859" t="s">
        <v>1043</v>
      </c>
      <c r="C11859" t="s">
        <v>733</v>
      </c>
      <c r="D11859" t="s">
        <v>8250</v>
      </c>
      <c r="E11859">
        <v>320700</v>
      </c>
      <c r="F11859">
        <v>-1.4443761524277799E-2</v>
      </c>
      <c r="G11859">
        <v>205</v>
      </c>
    </row>
    <row r="11860" spans="1:7" x14ac:dyDescent="0.25">
      <c r="A11860">
        <v>32667</v>
      </c>
      <c r="B11860" t="s">
        <v>3299</v>
      </c>
      <c r="C11860" t="s">
        <v>3212</v>
      </c>
      <c r="D11860" t="s">
        <v>2081</v>
      </c>
      <c r="E11860">
        <v>221600</v>
      </c>
      <c r="F11860">
        <v>2.02578268876611E-2</v>
      </c>
      <c r="G11860">
        <v>74</v>
      </c>
    </row>
    <row r="11861" spans="1:7" x14ac:dyDescent="0.25">
      <c r="A11861">
        <v>31645</v>
      </c>
      <c r="B11861" t="s">
        <v>8675</v>
      </c>
      <c r="C11861" t="s">
        <v>2990</v>
      </c>
      <c r="E11861">
        <v>123200</v>
      </c>
      <c r="F11861">
        <v>4.4067796610169498E-2</v>
      </c>
      <c r="G11861">
        <v>0</v>
      </c>
    </row>
    <row r="11862" spans="1:7" x14ac:dyDescent="0.25">
      <c r="A11862">
        <v>97106</v>
      </c>
      <c r="B11862" t="s">
        <v>7441</v>
      </c>
      <c r="C11862" t="s">
        <v>7409</v>
      </c>
      <c r="D11862" t="s">
        <v>8281</v>
      </c>
      <c r="E11862">
        <v>387500</v>
      </c>
      <c r="F11862">
        <v>2.2697281604645E-2</v>
      </c>
      <c r="G11862">
        <v>57</v>
      </c>
    </row>
    <row r="11863" spans="1:7" x14ac:dyDescent="0.25">
      <c r="A11863">
        <v>72947</v>
      </c>
      <c r="B11863" t="s">
        <v>3482</v>
      </c>
      <c r="C11863" t="s">
        <v>6206</v>
      </c>
      <c r="D11863" t="s">
        <v>6261</v>
      </c>
      <c r="E11863">
        <v>83900</v>
      </c>
      <c r="F11863">
        <v>4.0942928039702203E-2</v>
      </c>
      <c r="G11863">
        <v>77</v>
      </c>
    </row>
    <row r="11864" spans="1:7" x14ac:dyDescent="0.25">
      <c r="A11864">
        <v>55733</v>
      </c>
      <c r="B11864" t="s">
        <v>5360</v>
      </c>
      <c r="C11864" t="s">
        <v>5260</v>
      </c>
      <c r="D11864" t="s">
        <v>3011</v>
      </c>
      <c r="E11864">
        <v>241200</v>
      </c>
      <c r="F11864">
        <v>8.8447653429602896E-2</v>
      </c>
      <c r="G11864">
        <v>82.5</v>
      </c>
    </row>
    <row r="11865" spans="1:7" x14ac:dyDescent="0.25">
      <c r="A11865">
        <v>24381</v>
      </c>
      <c r="B11865" t="s">
        <v>2484</v>
      </c>
      <c r="C11865" t="s">
        <v>2066</v>
      </c>
      <c r="E11865">
        <v>87400</v>
      </c>
      <c r="F11865">
        <v>6.8459657701711502E-2</v>
      </c>
      <c r="G11865">
        <v>116.5</v>
      </c>
    </row>
    <row r="11866" spans="1:7" x14ac:dyDescent="0.25">
      <c r="A11866">
        <v>18054</v>
      </c>
      <c r="B11866" t="s">
        <v>1869</v>
      </c>
      <c r="C11866" t="s">
        <v>1538</v>
      </c>
      <c r="D11866" t="s">
        <v>8293</v>
      </c>
      <c r="E11866">
        <v>295500</v>
      </c>
      <c r="F11866">
        <v>6.8143100511073298E-3</v>
      </c>
      <c r="G11866">
        <v>80</v>
      </c>
    </row>
    <row r="11867" spans="1:7" x14ac:dyDescent="0.25">
      <c r="A11867">
        <v>44473</v>
      </c>
      <c r="B11867" t="s">
        <v>4279</v>
      </c>
      <c r="C11867" t="s">
        <v>4080</v>
      </c>
      <c r="D11867" t="s">
        <v>8379</v>
      </c>
      <c r="E11867">
        <v>125500</v>
      </c>
      <c r="F11867">
        <v>8.5640138408304506E-2</v>
      </c>
      <c r="G11867">
        <v>73</v>
      </c>
    </row>
    <row r="11868" spans="1:7" x14ac:dyDescent="0.25">
      <c r="A11868">
        <v>17051</v>
      </c>
      <c r="B11868" t="s">
        <v>1768</v>
      </c>
      <c r="C11868" t="s">
        <v>1538</v>
      </c>
      <c r="D11868" t="s">
        <v>9174</v>
      </c>
      <c r="E11868">
        <v>116500</v>
      </c>
      <c r="F11868">
        <v>0.16500000000000001</v>
      </c>
      <c r="G11868">
        <v>0</v>
      </c>
    </row>
    <row r="11869" spans="1:7" x14ac:dyDescent="0.25">
      <c r="A11869">
        <v>46126</v>
      </c>
      <c r="B11869" t="s">
        <v>4434</v>
      </c>
      <c r="C11869" t="s">
        <v>4413</v>
      </c>
      <c r="D11869" t="s">
        <v>8292</v>
      </c>
      <c r="E11869">
        <v>172300</v>
      </c>
      <c r="F11869">
        <v>8.9816571790006294E-2</v>
      </c>
      <c r="G11869">
        <v>67</v>
      </c>
    </row>
    <row r="11870" spans="1:7" x14ac:dyDescent="0.25">
      <c r="A11870">
        <v>97362</v>
      </c>
      <c r="B11870" t="s">
        <v>7462</v>
      </c>
      <c r="C11870" t="s">
        <v>7409</v>
      </c>
      <c r="D11870" t="s">
        <v>288</v>
      </c>
      <c r="E11870">
        <v>312500</v>
      </c>
      <c r="F11870">
        <v>6.9839096199931505E-2</v>
      </c>
      <c r="G11870">
        <v>54</v>
      </c>
    </row>
    <row r="11871" spans="1:7" x14ac:dyDescent="0.25">
      <c r="A11871">
        <v>75166</v>
      </c>
      <c r="B11871" t="s">
        <v>6427</v>
      </c>
      <c r="C11871" t="s">
        <v>6396</v>
      </c>
      <c r="D11871" t="s">
        <v>8262</v>
      </c>
      <c r="E11871">
        <v>266300</v>
      </c>
      <c r="F11871">
        <v>1.44761904761905E-2</v>
      </c>
      <c r="G11871">
        <v>66</v>
      </c>
    </row>
    <row r="11872" spans="1:7" x14ac:dyDescent="0.25">
      <c r="A11872">
        <v>54474</v>
      </c>
      <c r="B11872" t="s">
        <v>5206</v>
      </c>
      <c r="C11872" t="s">
        <v>5049</v>
      </c>
      <c r="D11872" t="s">
        <v>5193</v>
      </c>
      <c r="E11872">
        <v>141300</v>
      </c>
      <c r="F11872">
        <v>6.3205417607223494E-2</v>
      </c>
      <c r="G11872">
        <v>74</v>
      </c>
    </row>
    <row r="11873" spans="1:7" x14ac:dyDescent="0.25">
      <c r="A11873">
        <v>11804</v>
      </c>
      <c r="B11873" t="s">
        <v>1218</v>
      </c>
      <c r="C11873" t="s">
        <v>1075</v>
      </c>
      <c r="D11873" t="s">
        <v>8250</v>
      </c>
      <c r="E11873">
        <v>608700</v>
      </c>
      <c r="F11873">
        <v>1.0961634280019899E-2</v>
      </c>
      <c r="G11873">
        <v>134</v>
      </c>
    </row>
    <row r="11874" spans="1:7" x14ac:dyDescent="0.25">
      <c r="A11874">
        <v>19539</v>
      </c>
      <c r="B11874" t="s">
        <v>2031</v>
      </c>
      <c r="C11874" t="s">
        <v>1538</v>
      </c>
      <c r="D11874" t="s">
        <v>261</v>
      </c>
      <c r="E11874">
        <v>226300</v>
      </c>
      <c r="F11874">
        <v>2.4445450430058802E-2</v>
      </c>
      <c r="G11874">
        <v>78</v>
      </c>
    </row>
    <row r="11875" spans="1:7" x14ac:dyDescent="0.25">
      <c r="A11875">
        <v>32331</v>
      </c>
      <c r="B11875" t="s">
        <v>419</v>
      </c>
      <c r="C11875" t="s">
        <v>3212</v>
      </c>
      <c r="E11875">
        <v>62600</v>
      </c>
      <c r="F11875">
        <v>0.19465648854961801</v>
      </c>
      <c r="G11875">
        <v>0</v>
      </c>
    </row>
    <row r="11876" spans="1:7" x14ac:dyDescent="0.25">
      <c r="A11876">
        <v>20764</v>
      </c>
      <c r="B11876" t="s">
        <v>2139</v>
      </c>
      <c r="C11876" t="s">
        <v>101</v>
      </c>
      <c r="D11876" t="s">
        <v>8267</v>
      </c>
      <c r="E11876">
        <v>290800</v>
      </c>
      <c r="F11876">
        <v>1.3774104683195599E-3</v>
      </c>
      <c r="G11876">
        <v>90</v>
      </c>
    </row>
    <row r="11877" spans="1:7" x14ac:dyDescent="0.25">
      <c r="A11877">
        <v>3242</v>
      </c>
      <c r="B11877" t="s">
        <v>479</v>
      </c>
      <c r="C11877" t="s">
        <v>444</v>
      </c>
      <c r="D11877" t="s">
        <v>230</v>
      </c>
      <c r="E11877">
        <v>251700</v>
      </c>
      <c r="F11877">
        <v>5.0500834724540901E-2</v>
      </c>
      <c r="G11877">
        <v>74</v>
      </c>
    </row>
    <row r="11878" spans="1:7" x14ac:dyDescent="0.25">
      <c r="A11878">
        <v>49878</v>
      </c>
      <c r="B11878" t="s">
        <v>4939</v>
      </c>
      <c r="C11878" t="s">
        <v>4633</v>
      </c>
      <c r="D11878" t="s">
        <v>4934</v>
      </c>
      <c r="E11878">
        <v>107500</v>
      </c>
      <c r="F11878">
        <v>0.13636363636363599</v>
      </c>
      <c r="G11878">
        <v>0</v>
      </c>
    </row>
    <row r="11879" spans="1:7" x14ac:dyDescent="0.25">
      <c r="A11879">
        <v>45135</v>
      </c>
      <c r="B11879" t="s">
        <v>2084</v>
      </c>
      <c r="C11879" t="s">
        <v>4080</v>
      </c>
      <c r="E11879">
        <v>131000</v>
      </c>
      <c r="F11879">
        <v>8.6235489220563802E-2</v>
      </c>
      <c r="G11879">
        <v>88</v>
      </c>
    </row>
    <row r="11880" spans="1:7" x14ac:dyDescent="0.25">
      <c r="A11880">
        <v>92823</v>
      </c>
      <c r="B11880" t="s">
        <v>7050</v>
      </c>
      <c r="C11880" t="s">
        <v>99</v>
      </c>
      <c r="D11880" t="s">
        <v>8256</v>
      </c>
      <c r="E11880">
        <v>818100</v>
      </c>
      <c r="F11880">
        <v>4.5432220039292696E-3</v>
      </c>
      <c r="G11880">
        <v>67.5</v>
      </c>
    </row>
    <row r="11881" spans="1:7" x14ac:dyDescent="0.25">
      <c r="A11881">
        <v>28729</v>
      </c>
      <c r="B11881" t="s">
        <v>2841</v>
      </c>
      <c r="C11881" t="s">
        <v>2564</v>
      </c>
      <c r="D11881" t="s">
        <v>2862</v>
      </c>
      <c r="E11881">
        <v>256200</v>
      </c>
      <c r="F11881">
        <v>5.2588331963845499E-2</v>
      </c>
      <c r="G11881">
        <v>68</v>
      </c>
    </row>
    <row r="11882" spans="1:7" x14ac:dyDescent="0.25">
      <c r="A11882">
        <v>89704</v>
      </c>
      <c r="B11882" t="s">
        <v>6865</v>
      </c>
      <c r="C11882" t="s">
        <v>6849</v>
      </c>
      <c r="D11882" t="s">
        <v>6865</v>
      </c>
      <c r="E11882">
        <v>431500</v>
      </c>
      <c r="F11882">
        <v>-4.1541657050542403E-3</v>
      </c>
      <c r="G11882">
        <v>57.5</v>
      </c>
    </row>
    <row r="11883" spans="1:7" x14ac:dyDescent="0.25">
      <c r="A11883">
        <v>62411</v>
      </c>
      <c r="B11883" t="s">
        <v>5788</v>
      </c>
      <c r="C11883" t="s">
        <v>5519</v>
      </c>
      <c r="D11883" t="s">
        <v>570</v>
      </c>
      <c r="E11883">
        <v>109200</v>
      </c>
      <c r="F11883">
        <v>6.7448680351906196E-2</v>
      </c>
      <c r="G11883">
        <v>105</v>
      </c>
    </row>
    <row r="11884" spans="1:7" x14ac:dyDescent="0.25">
      <c r="A11884">
        <v>45887</v>
      </c>
      <c r="B11884" t="s">
        <v>4411</v>
      </c>
      <c r="C11884" t="s">
        <v>4080</v>
      </c>
      <c r="D11884" t="s">
        <v>1497</v>
      </c>
      <c r="E11884">
        <v>102100</v>
      </c>
      <c r="F11884">
        <v>7.9281183932346705E-2</v>
      </c>
      <c r="G11884">
        <v>72</v>
      </c>
    </row>
    <row r="11885" spans="1:7" x14ac:dyDescent="0.25">
      <c r="A11885">
        <v>52726</v>
      </c>
      <c r="B11885" t="s">
        <v>5039</v>
      </c>
      <c r="C11885" t="s">
        <v>4942</v>
      </c>
      <c r="D11885" t="s">
        <v>8334</v>
      </c>
      <c r="E11885">
        <v>227700</v>
      </c>
      <c r="F11885">
        <v>3.5257822829440301E-3</v>
      </c>
      <c r="G11885">
        <v>67</v>
      </c>
    </row>
    <row r="11886" spans="1:7" x14ac:dyDescent="0.25">
      <c r="A11886">
        <v>47639</v>
      </c>
      <c r="B11886" t="s">
        <v>4607</v>
      </c>
      <c r="C11886" t="s">
        <v>4413</v>
      </c>
      <c r="E11886">
        <v>200800</v>
      </c>
      <c r="F11886">
        <v>5.4621848739495799E-2</v>
      </c>
      <c r="G11886">
        <v>64.5</v>
      </c>
    </row>
    <row r="11887" spans="1:7" x14ac:dyDescent="0.25">
      <c r="A11887">
        <v>96020</v>
      </c>
      <c r="B11887" t="s">
        <v>114</v>
      </c>
      <c r="C11887" t="s">
        <v>99</v>
      </c>
      <c r="E11887">
        <v>316400</v>
      </c>
      <c r="F11887">
        <v>0.105134474327628</v>
      </c>
      <c r="G11887">
        <v>94</v>
      </c>
    </row>
    <row r="11888" spans="1:7" x14ac:dyDescent="0.25">
      <c r="A11888">
        <v>72833</v>
      </c>
      <c r="B11888" t="s">
        <v>547</v>
      </c>
      <c r="C11888" t="s">
        <v>6206</v>
      </c>
      <c r="D11888" t="s">
        <v>3835</v>
      </c>
      <c r="E11888">
        <v>76900</v>
      </c>
      <c r="F11888">
        <v>0.120991253644315</v>
      </c>
      <c r="G11888">
        <v>0</v>
      </c>
    </row>
    <row r="11889" spans="1:7" x14ac:dyDescent="0.25">
      <c r="A11889">
        <v>3036</v>
      </c>
      <c r="B11889" t="s">
        <v>114</v>
      </c>
      <c r="C11889" t="s">
        <v>444</v>
      </c>
      <c r="D11889" t="s">
        <v>8271</v>
      </c>
      <c r="E11889">
        <v>357600</v>
      </c>
      <c r="F11889">
        <v>3.5021707670043402E-2</v>
      </c>
      <c r="G11889">
        <v>69</v>
      </c>
    </row>
    <row r="11890" spans="1:7" x14ac:dyDescent="0.25">
      <c r="A11890">
        <v>27248</v>
      </c>
      <c r="B11890" t="s">
        <v>1520</v>
      </c>
      <c r="C11890" t="s">
        <v>2564</v>
      </c>
      <c r="D11890" t="s">
        <v>8289</v>
      </c>
      <c r="E11890">
        <v>123900</v>
      </c>
      <c r="F11890">
        <v>9.9378881987577605E-2</v>
      </c>
      <c r="G11890">
        <v>72</v>
      </c>
    </row>
    <row r="11891" spans="1:7" x14ac:dyDescent="0.25">
      <c r="A11891">
        <v>25918</v>
      </c>
      <c r="B11891" t="s">
        <v>2544</v>
      </c>
      <c r="C11891" t="s">
        <v>2519</v>
      </c>
      <c r="D11891" t="s">
        <v>2540</v>
      </c>
      <c r="E11891">
        <v>132100</v>
      </c>
      <c r="F11891">
        <v>2.48254460822343E-2</v>
      </c>
      <c r="G11891">
        <v>102</v>
      </c>
    </row>
    <row r="11892" spans="1:7" x14ac:dyDescent="0.25">
      <c r="A11892">
        <v>2322</v>
      </c>
      <c r="B11892" t="s">
        <v>332</v>
      </c>
      <c r="C11892" t="s">
        <v>106</v>
      </c>
      <c r="D11892" t="s">
        <v>8271</v>
      </c>
      <c r="E11892">
        <v>338800</v>
      </c>
      <c r="F11892">
        <v>-1.7678255745433101E-3</v>
      </c>
      <c r="G11892">
        <v>70</v>
      </c>
    </row>
    <row r="11893" spans="1:7" x14ac:dyDescent="0.25">
      <c r="A11893">
        <v>43431</v>
      </c>
      <c r="B11893" t="s">
        <v>4128</v>
      </c>
      <c r="C11893" t="s">
        <v>4080</v>
      </c>
      <c r="D11893" t="s">
        <v>450</v>
      </c>
      <c r="E11893">
        <v>118900</v>
      </c>
      <c r="F11893">
        <v>6.7324955116696603E-2</v>
      </c>
      <c r="G11893">
        <v>66</v>
      </c>
    </row>
    <row r="11894" spans="1:7" x14ac:dyDescent="0.25">
      <c r="A11894">
        <v>43821</v>
      </c>
      <c r="B11894" t="s">
        <v>3872</v>
      </c>
      <c r="C11894" t="s">
        <v>4080</v>
      </c>
      <c r="D11894" t="s">
        <v>4162</v>
      </c>
      <c r="E11894">
        <v>118100</v>
      </c>
      <c r="F11894">
        <v>0.119431279620853</v>
      </c>
      <c r="G11894">
        <v>61</v>
      </c>
    </row>
    <row r="11895" spans="1:7" x14ac:dyDescent="0.25">
      <c r="A11895">
        <v>42086</v>
      </c>
      <c r="B11895" t="s">
        <v>4057</v>
      </c>
      <c r="C11895" t="s">
        <v>4016</v>
      </c>
      <c r="D11895" t="s">
        <v>4049</v>
      </c>
      <c r="E11895">
        <v>158200</v>
      </c>
      <c r="F11895">
        <v>3.9421813403416599E-2</v>
      </c>
      <c r="G11895">
        <v>92</v>
      </c>
    </row>
    <row r="11896" spans="1:7" x14ac:dyDescent="0.25">
      <c r="A11896">
        <v>62285</v>
      </c>
      <c r="B11896" t="s">
        <v>5783</v>
      </c>
      <c r="C11896" t="s">
        <v>5519</v>
      </c>
      <c r="D11896" t="s">
        <v>8263</v>
      </c>
      <c r="E11896">
        <v>203000</v>
      </c>
      <c r="F11896">
        <v>4.1025641025640998E-2</v>
      </c>
      <c r="G11896">
        <v>90</v>
      </c>
    </row>
    <row r="11897" spans="1:7" x14ac:dyDescent="0.25">
      <c r="A11897">
        <v>18240</v>
      </c>
      <c r="B11897" t="s">
        <v>1888</v>
      </c>
      <c r="C11897" t="s">
        <v>1538</v>
      </c>
      <c r="D11897" t="s">
        <v>8350</v>
      </c>
      <c r="E11897">
        <v>121400</v>
      </c>
      <c r="F11897">
        <v>1.3355592654424001E-2</v>
      </c>
      <c r="G11897">
        <v>95</v>
      </c>
    </row>
    <row r="11898" spans="1:7" x14ac:dyDescent="0.25">
      <c r="A11898">
        <v>59752</v>
      </c>
      <c r="B11898" t="s">
        <v>5506</v>
      </c>
      <c r="C11898" t="s">
        <v>5488</v>
      </c>
      <c r="D11898" t="s">
        <v>5505</v>
      </c>
      <c r="E11898">
        <v>282000</v>
      </c>
      <c r="F11898">
        <v>5.9353869271224602E-2</v>
      </c>
      <c r="G11898">
        <v>68</v>
      </c>
    </row>
    <row r="11899" spans="1:7" x14ac:dyDescent="0.25">
      <c r="A11899">
        <v>59034</v>
      </c>
      <c r="B11899" t="s">
        <v>4055</v>
      </c>
      <c r="C11899" t="s">
        <v>5488</v>
      </c>
      <c r="E11899">
        <v>133800</v>
      </c>
      <c r="F11899">
        <v>0</v>
      </c>
      <c r="G11899">
        <v>0</v>
      </c>
    </row>
    <row r="11900" spans="1:7" x14ac:dyDescent="0.25">
      <c r="A11900">
        <v>7758</v>
      </c>
      <c r="B11900" t="s">
        <v>424</v>
      </c>
      <c r="C11900" t="s">
        <v>733</v>
      </c>
      <c r="D11900" t="s">
        <v>8250</v>
      </c>
      <c r="E11900">
        <v>331800</v>
      </c>
      <c r="F11900">
        <v>2.4074074074074098E-2</v>
      </c>
      <c r="G11900">
        <v>100.5</v>
      </c>
    </row>
    <row r="11901" spans="1:7" x14ac:dyDescent="0.25">
      <c r="A11901">
        <v>23015</v>
      </c>
      <c r="B11901" t="s">
        <v>2390</v>
      </c>
      <c r="C11901" t="s">
        <v>2066</v>
      </c>
      <c r="D11901" t="s">
        <v>157</v>
      </c>
      <c r="E11901">
        <v>246900</v>
      </c>
      <c r="F11901">
        <v>7.3439412484700099E-3</v>
      </c>
      <c r="G11901">
        <v>70.5</v>
      </c>
    </row>
    <row r="11902" spans="1:7" x14ac:dyDescent="0.25">
      <c r="A11902">
        <v>32617</v>
      </c>
      <c r="B11902" t="s">
        <v>3295</v>
      </c>
      <c r="C11902" t="s">
        <v>3212</v>
      </c>
      <c r="D11902" t="s">
        <v>3530</v>
      </c>
      <c r="E11902">
        <v>182400</v>
      </c>
      <c r="F11902">
        <v>8.5068411659726395E-2</v>
      </c>
      <c r="G11902">
        <v>89</v>
      </c>
    </row>
    <row r="11903" spans="1:7" x14ac:dyDescent="0.25">
      <c r="A11903">
        <v>44403</v>
      </c>
      <c r="B11903" t="s">
        <v>4260</v>
      </c>
      <c r="C11903" t="s">
        <v>4080</v>
      </c>
      <c r="D11903" t="s">
        <v>8379</v>
      </c>
      <c r="E11903">
        <v>130000</v>
      </c>
      <c r="F11903">
        <v>5.4339010543390097E-2</v>
      </c>
      <c r="G11903">
        <v>73</v>
      </c>
    </row>
    <row r="11904" spans="1:7" x14ac:dyDescent="0.25">
      <c r="A11904">
        <v>30808</v>
      </c>
      <c r="B11904" t="s">
        <v>8676</v>
      </c>
      <c r="C11904" t="s">
        <v>2990</v>
      </c>
      <c r="D11904" t="s">
        <v>8325</v>
      </c>
      <c r="E11904">
        <v>106500</v>
      </c>
      <c r="F11904">
        <v>9.1188524590163897E-2</v>
      </c>
      <c r="G11904">
        <v>0</v>
      </c>
    </row>
    <row r="11905" spans="1:7" x14ac:dyDescent="0.25">
      <c r="A11905">
        <v>7420</v>
      </c>
      <c r="B11905" t="s">
        <v>795</v>
      </c>
      <c r="C11905" t="s">
        <v>733</v>
      </c>
      <c r="D11905" t="s">
        <v>8250</v>
      </c>
      <c r="E11905">
        <v>282200</v>
      </c>
      <c r="F11905">
        <v>4.4798222880414698E-2</v>
      </c>
      <c r="G11905">
        <v>118</v>
      </c>
    </row>
    <row r="11906" spans="1:7" x14ac:dyDescent="0.25">
      <c r="A11906">
        <v>3037</v>
      </c>
      <c r="B11906" t="s">
        <v>446</v>
      </c>
      <c r="C11906" t="s">
        <v>444</v>
      </c>
      <c r="D11906" t="s">
        <v>8271</v>
      </c>
      <c r="E11906">
        <v>333900</v>
      </c>
      <c r="F11906">
        <v>5.3312302839116699E-2</v>
      </c>
      <c r="G11906">
        <v>69</v>
      </c>
    </row>
    <row r="11907" spans="1:7" x14ac:dyDescent="0.25">
      <c r="A11907">
        <v>43777</v>
      </c>
      <c r="B11907" t="s">
        <v>4169</v>
      </c>
      <c r="C11907" t="s">
        <v>4080</v>
      </c>
      <c r="D11907" t="s">
        <v>4162</v>
      </c>
      <c r="E11907">
        <v>74800</v>
      </c>
      <c r="F11907">
        <v>5.3521126760563399E-2</v>
      </c>
      <c r="G11907">
        <v>61</v>
      </c>
    </row>
    <row r="11908" spans="1:7" x14ac:dyDescent="0.25">
      <c r="A11908">
        <v>46590</v>
      </c>
      <c r="B11908" t="s">
        <v>4490</v>
      </c>
      <c r="C11908" t="s">
        <v>4413</v>
      </c>
      <c r="D11908" t="s">
        <v>2762</v>
      </c>
      <c r="E11908">
        <v>180900</v>
      </c>
      <c r="F11908">
        <v>8.0645161290322606E-2</v>
      </c>
      <c r="G11908">
        <v>58</v>
      </c>
    </row>
    <row r="11909" spans="1:7" x14ac:dyDescent="0.25">
      <c r="A11909">
        <v>16232</v>
      </c>
      <c r="B11909" t="s">
        <v>1691</v>
      </c>
      <c r="C11909" t="s">
        <v>1538</v>
      </c>
      <c r="E11909">
        <v>89000</v>
      </c>
      <c r="F11909">
        <v>-7.8037904124860598E-3</v>
      </c>
      <c r="G11909">
        <v>133.5</v>
      </c>
    </row>
    <row r="11910" spans="1:7" x14ac:dyDescent="0.25">
      <c r="A11910">
        <v>45308</v>
      </c>
      <c r="B11910" t="s">
        <v>410</v>
      </c>
      <c r="C11910" t="s">
        <v>4080</v>
      </c>
      <c r="D11910" t="s">
        <v>419</v>
      </c>
      <c r="E11910">
        <v>109900</v>
      </c>
      <c r="F11910">
        <v>0.174145299145299</v>
      </c>
      <c r="G11910">
        <v>81</v>
      </c>
    </row>
    <row r="11911" spans="1:7" x14ac:dyDescent="0.25">
      <c r="A11911">
        <v>30257</v>
      </c>
      <c r="B11911" t="s">
        <v>3053</v>
      </c>
      <c r="C11911" t="s">
        <v>2990</v>
      </c>
      <c r="D11911" t="s">
        <v>8261</v>
      </c>
      <c r="E11911">
        <v>167000</v>
      </c>
      <c r="F11911">
        <v>8.1606217616580295E-2</v>
      </c>
      <c r="G11911">
        <v>82</v>
      </c>
    </row>
    <row r="11912" spans="1:7" x14ac:dyDescent="0.25">
      <c r="A11912">
        <v>74421</v>
      </c>
      <c r="B11912" t="s">
        <v>6355</v>
      </c>
      <c r="C11912" t="s">
        <v>6269</v>
      </c>
      <c r="D11912" t="s">
        <v>6347</v>
      </c>
      <c r="E11912">
        <v>136300</v>
      </c>
      <c r="F11912">
        <v>2.0973782771535599E-2</v>
      </c>
      <c r="G11912">
        <v>96</v>
      </c>
    </row>
    <row r="11913" spans="1:7" x14ac:dyDescent="0.25">
      <c r="A11913">
        <v>14080</v>
      </c>
      <c r="B11913" t="s">
        <v>204</v>
      </c>
      <c r="C11913" t="s">
        <v>1075</v>
      </c>
      <c r="D11913" t="s">
        <v>8302</v>
      </c>
      <c r="E11913">
        <v>190200</v>
      </c>
      <c r="F11913">
        <v>7.0343275182892503E-2</v>
      </c>
      <c r="G11913">
        <v>84</v>
      </c>
    </row>
    <row r="11914" spans="1:7" x14ac:dyDescent="0.25">
      <c r="A11914">
        <v>8514</v>
      </c>
      <c r="B11914" t="s">
        <v>1007</v>
      </c>
      <c r="C11914" t="s">
        <v>733</v>
      </c>
      <c r="D11914" t="s">
        <v>8250</v>
      </c>
      <c r="E11914">
        <v>394900</v>
      </c>
      <c r="F11914">
        <v>1.23045372981287E-2</v>
      </c>
      <c r="G11914">
        <v>105</v>
      </c>
    </row>
    <row r="11915" spans="1:7" x14ac:dyDescent="0.25">
      <c r="A11915">
        <v>18977</v>
      </c>
      <c r="B11915" t="s">
        <v>1947</v>
      </c>
      <c r="C11915" t="s">
        <v>1538</v>
      </c>
      <c r="D11915" t="s">
        <v>8293</v>
      </c>
      <c r="E11915">
        <v>556300</v>
      </c>
      <c r="F11915">
        <v>-1.06704606082163E-2</v>
      </c>
      <c r="G11915">
        <v>79</v>
      </c>
    </row>
    <row r="11916" spans="1:7" x14ac:dyDescent="0.25">
      <c r="A11916">
        <v>3451</v>
      </c>
      <c r="B11916" t="s">
        <v>153</v>
      </c>
      <c r="C11916" t="s">
        <v>444</v>
      </c>
      <c r="D11916" t="s">
        <v>501</v>
      </c>
      <c r="E11916">
        <v>153300</v>
      </c>
      <c r="F11916">
        <v>8.5694050991501403E-2</v>
      </c>
      <c r="G11916">
        <v>78</v>
      </c>
    </row>
    <row r="11917" spans="1:7" x14ac:dyDescent="0.25">
      <c r="A11917">
        <v>37690</v>
      </c>
      <c r="B11917" t="s">
        <v>1945</v>
      </c>
      <c r="C11917" t="s">
        <v>3692</v>
      </c>
      <c r="D11917" t="s">
        <v>1432</v>
      </c>
      <c r="E11917">
        <v>153700</v>
      </c>
      <c r="F11917">
        <v>2.9470864032150001E-2</v>
      </c>
      <c r="G11917">
        <v>70</v>
      </c>
    </row>
    <row r="11918" spans="1:7" x14ac:dyDescent="0.25">
      <c r="A11918">
        <v>30079</v>
      </c>
      <c r="B11918" t="s">
        <v>1640</v>
      </c>
      <c r="C11918" t="s">
        <v>2990</v>
      </c>
      <c r="D11918" t="s">
        <v>8261</v>
      </c>
      <c r="E11918">
        <v>185300</v>
      </c>
      <c r="F11918">
        <v>7.3580533024333705E-2</v>
      </c>
      <c r="G11918">
        <v>62</v>
      </c>
    </row>
    <row r="11919" spans="1:7" x14ac:dyDescent="0.25">
      <c r="A11919">
        <v>37387</v>
      </c>
      <c r="B11919" t="s">
        <v>9336</v>
      </c>
      <c r="C11919" t="s">
        <v>3692</v>
      </c>
      <c r="E11919">
        <v>67000</v>
      </c>
      <c r="F11919">
        <v>-1.03397341211226E-2</v>
      </c>
      <c r="G11919">
        <v>0</v>
      </c>
    </row>
    <row r="11920" spans="1:7" x14ac:dyDescent="0.25">
      <c r="A11920">
        <v>22656</v>
      </c>
      <c r="B11920" t="s">
        <v>2354</v>
      </c>
      <c r="C11920" t="s">
        <v>2066</v>
      </c>
      <c r="D11920" t="s">
        <v>267</v>
      </c>
      <c r="E11920">
        <v>328800</v>
      </c>
      <c r="F11920">
        <v>5.5537720706260001E-2</v>
      </c>
      <c r="G11920">
        <v>62</v>
      </c>
    </row>
    <row r="11921" spans="1:7" x14ac:dyDescent="0.25">
      <c r="A11921">
        <v>66839</v>
      </c>
      <c r="B11921" t="s">
        <v>247</v>
      </c>
      <c r="C11921" t="s">
        <v>5958</v>
      </c>
      <c r="E11921">
        <v>106400</v>
      </c>
      <c r="F11921">
        <v>6.82730923694779E-2</v>
      </c>
      <c r="G11921">
        <v>0</v>
      </c>
    </row>
    <row r="11922" spans="1:7" x14ac:dyDescent="0.25">
      <c r="A11922">
        <v>13605</v>
      </c>
      <c r="B11922" t="s">
        <v>148</v>
      </c>
      <c r="C11922" t="s">
        <v>1075</v>
      </c>
      <c r="D11922" t="s">
        <v>8367</v>
      </c>
      <c r="E11922">
        <v>128600</v>
      </c>
      <c r="F11922">
        <v>-3.8863976083707001E-2</v>
      </c>
      <c r="G11922">
        <v>0</v>
      </c>
    </row>
    <row r="11923" spans="1:7" x14ac:dyDescent="0.25">
      <c r="A11923">
        <v>49746</v>
      </c>
      <c r="B11923" t="s">
        <v>8944</v>
      </c>
      <c r="C11923" t="s">
        <v>4633</v>
      </c>
      <c r="E11923">
        <v>76300</v>
      </c>
      <c r="F11923">
        <v>-0.121979286536249</v>
      </c>
      <c r="G11923">
        <v>0</v>
      </c>
    </row>
    <row r="11924" spans="1:7" x14ac:dyDescent="0.25">
      <c r="A11924">
        <v>60472</v>
      </c>
      <c r="B11924" t="s">
        <v>8047</v>
      </c>
      <c r="C11924" t="s">
        <v>5519</v>
      </c>
      <c r="D11924" t="s">
        <v>8251</v>
      </c>
      <c r="E11924">
        <v>54800</v>
      </c>
      <c r="F11924">
        <v>4.9808429118773902E-2</v>
      </c>
      <c r="G11924">
        <v>93</v>
      </c>
    </row>
    <row r="11925" spans="1:7" x14ac:dyDescent="0.25">
      <c r="A11925">
        <v>54837</v>
      </c>
      <c r="B11925" t="s">
        <v>4913</v>
      </c>
      <c r="C11925" t="s">
        <v>5049</v>
      </c>
      <c r="E11925">
        <v>124600</v>
      </c>
      <c r="F11925">
        <v>4.3551088777219402E-2</v>
      </c>
      <c r="G11925">
        <v>61</v>
      </c>
    </row>
    <row r="11926" spans="1:7" x14ac:dyDescent="0.25">
      <c r="A11926">
        <v>3809</v>
      </c>
      <c r="B11926" t="s">
        <v>542</v>
      </c>
      <c r="C11926" t="s">
        <v>444</v>
      </c>
      <c r="D11926" t="s">
        <v>482</v>
      </c>
      <c r="E11926">
        <v>265900</v>
      </c>
      <c r="F11926">
        <v>1.7993874425727401E-2</v>
      </c>
      <c r="G11926">
        <v>102</v>
      </c>
    </row>
    <row r="11927" spans="1:7" x14ac:dyDescent="0.25">
      <c r="A11927">
        <v>14532</v>
      </c>
      <c r="B11927" t="s">
        <v>8677</v>
      </c>
      <c r="C11927" t="s">
        <v>1075</v>
      </c>
      <c r="D11927" t="s">
        <v>403</v>
      </c>
      <c r="E11927">
        <v>133800</v>
      </c>
      <c r="F11927">
        <v>1.3636363636363599E-2</v>
      </c>
      <c r="G11927">
        <v>0</v>
      </c>
    </row>
    <row r="11928" spans="1:7" x14ac:dyDescent="0.25">
      <c r="A11928">
        <v>30571</v>
      </c>
      <c r="B11928" t="s">
        <v>2568</v>
      </c>
      <c r="C11928" t="s">
        <v>2990</v>
      </c>
      <c r="E11928">
        <v>207500</v>
      </c>
      <c r="F11928">
        <v>7.73624091381101E-2</v>
      </c>
      <c r="G11928">
        <v>84</v>
      </c>
    </row>
    <row r="11929" spans="1:7" x14ac:dyDescent="0.25">
      <c r="A11929">
        <v>96717</v>
      </c>
      <c r="B11929" t="s">
        <v>7378</v>
      </c>
      <c r="C11929" t="s">
        <v>7368</v>
      </c>
      <c r="D11929" t="s">
        <v>8315</v>
      </c>
      <c r="E11929">
        <v>636400</v>
      </c>
      <c r="F11929">
        <v>-7.85052598524101E-4</v>
      </c>
      <c r="G11929">
        <v>78</v>
      </c>
    </row>
    <row r="11930" spans="1:7" x14ac:dyDescent="0.25">
      <c r="A11930">
        <v>44442</v>
      </c>
      <c r="B11930" t="s">
        <v>4270</v>
      </c>
      <c r="C11930" t="s">
        <v>4080</v>
      </c>
      <c r="D11930" t="s">
        <v>8379</v>
      </c>
      <c r="E11930">
        <v>148600</v>
      </c>
      <c r="F11930">
        <v>1.36425648021828E-2</v>
      </c>
      <c r="G11930">
        <v>70</v>
      </c>
    </row>
    <row r="11931" spans="1:7" x14ac:dyDescent="0.25">
      <c r="A11931">
        <v>78164</v>
      </c>
      <c r="B11931" t="s">
        <v>1093</v>
      </c>
      <c r="C11931" t="s">
        <v>6396</v>
      </c>
      <c r="E11931">
        <v>96900</v>
      </c>
      <c r="F11931">
        <v>-2.3185483870967701E-2</v>
      </c>
      <c r="G11931">
        <v>0</v>
      </c>
    </row>
    <row r="11932" spans="1:7" x14ac:dyDescent="0.25">
      <c r="A11932">
        <v>98570</v>
      </c>
      <c r="B11932" t="s">
        <v>5224</v>
      </c>
      <c r="C11932" t="s">
        <v>7521</v>
      </c>
      <c r="D11932" t="s">
        <v>5921</v>
      </c>
      <c r="E11932">
        <v>285200</v>
      </c>
      <c r="F11932">
        <v>3.3333333333333298E-2</v>
      </c>
      <c r="G11932">
        <v>71</v>
      </c>
    </row>
    <row r="11933" spans="1:7" x14ac:dyDescent="0.25">
      <c r="A11933">
        <v>12443</v>
      </c>
      <c r="B11933" t="s">
        <v>1287</v>
      </c>
      <c r="C11933" t="s">
        <v>1075</v>
      </c>
      <c r="D11933" t="s">
        <v>345</v>
      </c>
      <c r="E11933">
        <v>236600</v>
      </c>
      <c r="F11933">
        <v>3.6355672360928598E-2</v>
      </c>
      <c r="G11933">
        <v>119</v>
      </c>
    </row>
    <row r="11934" spans="1:7" x14ac:dyDescent="0.25">
      <c r="A11934">
        <v>21727</v>
      </c>
      <c r="B11934" t="s">
        <v>2275</v>
      </c>
      <c r="C11934" t="s">
        <v>101</v>
      </c>
      <c r="D11934" t="s">
        <v>8259</v>
      </c>
      <c r="E11934">
        <v>228800</v>
      </c>
      <c r="F11934">
        <v>2.6469268730372399E-2</v>
      </c>
      <c r="G11934">
        <v>83</v>
      </c>
    </row>
    <row r="11935" spans="1:7" x14ac:dyDescent="0.25">
      <c r="A11935">
        <v>64016</v>
      </c>
      <c r="B11935" t="s">
        <v>5878</v>
      </c>
      <c r="C11935" t="s">
        <v>5817</v>
      </c>
      <c r="D11935" t="s">
        <v>5890</v>
      </c>
      <c r="E11935">
        <v>132500</v>
      </c>
      <c r="F11935">
        <v>2.31660231660232E-2</v>
      </c>
      <c r="G11935">
        <v>59</v>
      </c>
    </row>
    <row r="11936" spans="1:7" x14ac:dyDescent="0.25">
      <c r="A11936">
        <v>24317</v>
      </c>
      <c r="B11936" t="s">
        <v>8171</v>
      </c>
      <c r="C11936" t="s">
        <v>2066</v>
      </c>
      <c r="E11936">
        <v>45200</v>
      </c>
      <c r="F11936">
        <v>-2.3758099352051799E-2</v>
      </c>
      <c r="G11936">
        <v>116.5</v>
      </c>
    </row>
    <row r="11937" spans="1:7" x14ac:dyDescent="0.25">
      <c r="A11937">
        <v>80542</v>
      </c>
      <c r="B11937" t="s">
        <v>6303</v>
      </c>
      <c r="C11937" t="s">
        <v>6509</v>
      </c>
      <c r="D11937" t="s">
        <v>6560</v>
      </c>
      <c r="E11937">
        <v>403000</v>
      </c>
      <c r="F11937">
        <v>7.7540106951871704E-2</v>
      </c>
      <c r="G11937">
        <v>56</v>
      </c>
    </row>
    <row r="11938" spans="1:7" x14ac:dyDescent="0.25">
      <c r="A11938">
        <v>16053</v>
      </c>
      <c r="B11938" t="s">
        <v>1660</v>
      </c>
      <c r="C11938" t="s">
        <v>1538</v>
      </c>
      <c r="D11938" t="s">
        <v>1587</v>
      </c>
      <c r="E11938">
        <v>234000</v>
      </c>
      <c r="F11938">
        <v>3.22011468901632E-2</v>
      </c>
      <c r="G11938">
        <v>79</v>
      </c>
    </row>
    <row r="11939" spans="1:7" x14ac:dyDescent="0.25">
      <c r="A11939">
        <v>18343</v>
      </c>
      <c r="B11939" t="s">
        <v>1899</v>
      </c>
      <c r="C11939" t="s">
        <v>1538</v>
      </c>
      <c r="D11939" t="s">
        <v>8350</v>
      </c>
      <c r="E11939">
        <v>217200</v>
      </c>
      <c r="F11939">
        <v>5.0798258345428199E-2</v>
      </c>
      <c r="G11939">
        <v>73</v>
      </c>
    </row>
    <row r="11940" spans="1:7" x14ac:dyDescent="0.25">
      <c r="A11940">
        <v>45218</v>
      </c>
      <c r="B11940" t="s">
        <v>4335</v>
      </c>
      <c r="C11940" t="s">
        <v>4080</v>
      </c>
      <c r="D11940" t="s">
        <v>4333</v>
      </c>
      <c r="E11940">
        <v>131600</v>
      </c>
      <c r="F11940">
        <v>5.8728881737731303E-2</v>
      </c>
      <c r="G11940">
        <v>64</v>
      </c>
    </row>
    <row r="11941" spans="1:7" x14ac:dyDescent="0.25">
      <c r="A11941">
        <v>55325</v>
      </c>
      <c r="B11941" t="s">
        <v>5318</v>
      </c>
      <c r="C11941" t="s">
        <v>5260</v>
      </c>
      <c r="E11941">
        <v>202700</v>
      </c>
      <c r="F11941">
        <v>5.7933194154488499E-2</v>
      </c>
      <c r="G11941">
        <v>87</v>
      </c>
    </row>
    <row r="11942" spans="1:7" x14ac:dyDescent="0.25">
      <c r="A11942">
        <v>56515</v>
      </c>
      <c r="B11942" t="s">
        <v>5437</v>
      </c>
      <c r="C11942" t="s">
        <v>5260</v>
      </c>
      <c r="D11942" t="s">
        <v>8451</v>
      </c>
      <c r="E11942">
        <v>262400</v>
      </c>
      <c r="F11942">
        <v>3.1852143138026E-2</v>
      </c>
      <c r="G11942">
        <v>91</v>
      </c>
    </row>
    <row r="11943" spans="1:7" x14ac:dyDescent="0.25">
      <c r="A11943">
        <v>38581</v>
      </c>
      <c r="B11943" t="s">
        <v>3928</v>
      </c>
      <c r="C11943" t="s">
        <v>3692</v>
      </c>
      <c r="D11943" t="s">
        <v>7443</v>
      </c>
      <c r="E11943">
        <v>103100</v>
      </c>
      <c r="F11943">
        <v>0.13172338090010999</v>
      </c>
      <c r="G11943">
        <v>77</v>
      </c>
    </row>
    <row r="11944" spans="1:7" x14ac:dyDescent="0.25">
      <c r="A11944">
        <v>59427</v>
      </c>
      <c r="B11944" t="s">
        <v>9420</v>
      </c>
      <c r="C11944" t="s">
        <v>5488</v>
      </c>
      <c r="E11944">
        <v>114600</v>
      </c>
      <c r="F11944">
        <v>-0.15797207935341701</v>
      </c>
      <c r="G11944">
        <v>0</v>
      </c>
    </row>
    <row r="11945" spans="1:7" x14ac:dyDescent="0.25">
      <c r="A11945">
        <v>13417</v>
      </c>
      <c r="B11945" t="s">
        <v>1412</v>
      </c>
      <c r="C11945" t="s">
        <v>1075</v>
      </c>
      <c r="D11945" t="s">
        <v>8366</v>
      </c>
      <c r="E11945">
        <v>130000</v>
      </c>
      <c r="F11945">
        <v>4.9233252623083097E-2</v>
      </c>
      <c r="G11945">
        <v>93</v>
      </c>
    </row>
    <row r="11946" spans="1:7" x14ac:dyDescent="0.25">
      <c r="A11946">
        <v>61752</v>
      </c>
      <c r="B11946" t="s">
        <v>1496</v>
      </c>
      <c r="C11946" t="s">
        <v>5519</v>
      </c>
      <c r="D11946" t="s">
        <v>4578</v>
      </c>
      <c r="E11946">
        <v>122800</v>
      </c>
      <c r="F11946">
        <v>-5.6680161943319799E-3</v>
      </c>
      <c r="G11946">
        <v>90</v>
      </c>
    </row>
    <row r="11947" spans="1:7" x14ac:dyDescent="0.25">
      <c r="A11947">
        <v>60552</v>
      </c>
      <c r="B11947" t="s">
        <v>5655</v>
      </c>
      <c r="C11947" t="s">
        <v>5519</v>
      </c>
      <c r="D11947" t="s">
        <v>8423</v>
      </c>
      <c r="E11947">
        <v>194800</v>
      </c>
      <c r="F11947">
        <v>4.6749059645351997E-2</v>
      </c>
      <c r="G11947">
        <v>92</v>
      </c>
    </row>
    <row r="11948" spans="1:7" x14ac:dyDescent="0.25">
      <c r="A11948">
        <v>16401</v>
      </c>
      <c r="B11948" t="s">
        <v>1476</v>
      </c>
      <c r="C11948" t="s">
        <v>1538</v>
      </c>
      <c r="D11948" t="s">
        <v>1710</v>
      </c>
      <c r="E11948">
        <v>101500</v>
      </c>
      <c r="F11948">
        <v>-6.3653136531365298E-2</v>
      </c>
      <c r="G11948">
        <v>91</v>
      </c>
    </row>
    <row r="11949" spans="1:7" x14ac:dyDescent="0.25">
      <c r="A11949">
        <v>2032</v>
      </c>
      <c r="B11949" t="s">
        <v>298</v>
      </c>
      <c r="C11949" t="s">
        <v>106</v>
      </c>
      <c r="D11949" t="s">
        <v>8271</v>
      </c>
      <c r="E11949">
        <v>504400</v>
      </c>
      <c r="F11949">
        <v>-1.2142577359968701E-2</v>
      </c>
      <c r="G11949">
        <v>77</v>
      </c>
    </row>
    <row r="11950" spans="1:7" x14ac:dyDescent="0.25">
      <c r="A11950">
        <v>21639</v>
      </c>
      <c r="B11950" t="s">
        <v>2254</v>
      </c>
      <c r="C11950" t="s">
        <v>101</v>
      </c>
      <c r="E11950">
        <v>182100</v>
      </c>
      <c r="F11950">
        <v>2.3608768971332201E-2</v>
      </c>
      <c r="G11950">
        <v>99.5</v>
      </c>
    </row>
    <row r="11951" spans="1:7" x14ac:dyDescent="0.25">
      <c r="A11951">
        <v>45347</v>
      </c>
      <c r="B11951" t="s">
        <v>4363</v>
      </c>
      <c r="C11951" t="s">
        <v>4080</v>
      </c>
      <c r="E11951">
        <v>95300</v>
      </c>
      <c r="F11951">
        <v>3.4744842562432099E-2</v>
      </c>
      <c r="G11951">
        <v>67</v>
      </c>
    </row>
    <row r="11952" spans="1:7" x14ac:dyDescent="0.25">
      <c r="A11952">
        <v>64856</v>
      </c>
      <c r="B11952" t="s">
        <v>2717</v>
      </c>
      <c r="C11952" t="s">
        <v>5817</v>
      </c>
      <c r="D11952" t="s">
        <v>8340</v>
      </c>
      <c r="E11952">
        <v>133600</v>
      </c>
      <c r="F11952">
        <v>5.2797478329393202E-2</v>
      </c>
      <c r="G11952">
        <v>70</v>
      </c>
    </row>
    <row r="11953" spans="1:7" x14ac:dyDescent="0.25">
      <c r="A11953">
        <v>47532</v>
      </c>
      <c r="B11953" t="s">
        <v>4591</v>
      </c>
      <c r="C11953" t="s">
        <v>4413</v>
      </c>
      <c r="D11953" t="s">
        <v>3030</v>
      </c>
      <c r="E11953">
        <v>167000</v>
      </c>
      <c r="F11953">
        <v>9.8684210526315805E-2</v>
      </c>
      <c r="G11953">
        <v>0</v>
      </c>
    </row>
    <row r="11954" spans="1:7" x14ac:dyDescent="0.25">
      <c r="A11954">
        <v>63343</v>
      </c>
      <c r="B11954" t="s">
        <v>5854</v>
      </c>
      <c r="C11954" t="s">
        <v>5817</v>
      </c>
      <c r="D11954" t="s">
        <v>8263</v>
      </c>
      <c r="E11954">
        <v>100300</v>
      </c>
      <c r="F11954">
        <v>0.12950450450450501</v>
      </c>
      <c r="G11954">
        <v>57</v>
      </c>
    </row>
    <row r="11955" spans="1:7" x14ac:dyDescent="0.25">
      <c r="A11955">
        <v>12404</v>
      </c>
      <c r="B11955" t="s">
        <v>403</v>
      </c>
      <c r="C11955" t="s">
        <v>1075</v>
      </c>
      <c r="D11955" t="s">
        <v>345</v>
      </c>
      <c r="E11955">
        <v>272700</v>
      </c>
      <c r="F11955">
        <v>4.5228056726715198E-2</v>
      </c>
      <c r="G11955">
        <v>119</v>
      </c>
    </row>
    <row r="11956" spans="1:7" x14ac:dyDescent="0.25">
      <c r="A11956">
        <v>7848</v>
      </c>
      <c r="B11956" t="s">
        <v>899</v>
      </c>
      <c r="C11956" t="s">
        <v>733</v>
      </c>
      <c r="D11956" t="s">
        <v>8250</v>
      </c>
      <c r="E11956">
        <v>303200</v>
      </c>
      <c r="F11956">
        <v>1.3210039630118899E-3</v>
      </c>
      <c r="G11956">
        <v>118</v>
      </c>
    </row>
    <row r="11957" spans="1:7" x14ac:dyDescent="0.25">
      <c r="A11957">
        <v>18472</v>
      </c>
      <c r="B11957" t="s">
        <v>200</v>
      </c>
      <c r="C11957" t="s">
        <v>1538</v>
      </c>
      <c r="E11957">
        <v>161500</v>
      </c>
      <c r="F11957">
        <v>0.15028490028489999</v>
      </c>
      <c r="G11957">
        <v>104</v>
      </c>
    </row>
    <row r="11958" spans="1:7" x14ac:dyDescent="0.25">
      <c r="A11958">
        <v>28098</v>
      </c>
      <c r="B11958" t="s">
        <v>258</v>
      </c>
      <c r="C11958" t="s">
        <v>2564</v>
      </c>
      <c r="D11958" t="s">
        <v>8258</v>
      </c>
      <c r="E11958">
        <v>144400</v>
      </c>
      <c r="F11958">
        <v>5.7101024890190297E-2</v>
      </c>
      <c r="G11958">
        <v>56</v>
      </c>
    </row>
    <row r="11959" spans="1:7" x14ac:dyDescent="0.25">
      <c r="A11959">
        <v>73098</v>
      </c>
      <c r="B11959" t="s">
        <v>1983</v>
      </c>
      <c r="C11959" t="s">
        <v>6269</v>
      </c>
      <c r="E11959">
        <v>67400</v>
      </c>
      <c r="F11959">
        <v>-3.5765379113018601E-2</v>
      </c>
      <c r="G11959">
        <v>170</v>
      </c>
    </row>
    <row r="11960" spans="1:7" x14ac:dyDescent="0.25">
      <c r="A11960">
        <v>35983</v>
      </c>
      <c r="B11960" t="s">
        <v>2084</v>
      </c>
      <c r="C11960" t="s">
        <v>3568</v>
      </c>
      <c r="E11960">
        <v>127200</v>
      </c>
      <c r="F11960">
        <v>0.12070484581497801</v>
      </c>
      <c r="G11960">
        <v>99</v>
      </c>
    </row>
    <row r="11961" spans="1:7" x14ac:dyDescent="0.25">
      <c r="A11961">
        <v>48884</v>
      </c>
      <c r="B11961" t="s">
        <v>4423</v>
      </c>
      <c r="C11961" t="s">
        <v>4633</v>
      </c>
      <c r="D11961" t="s">
        <v>8353</v>
      </c>
      <c r="E11961">
        <v>92600</v>
      </c>
      <c r="F11961">
        <v>8.9411764705882399E-2</v>
      </c>
      <c r="G11961">
        <v>0</v>
      </c>
    </row>
    <row r="11962" spans="1:7" x14ac:dyDescent="0.25">
      <c r="A11962">
        <v>47018</v>
      </c>
      <c r="B11962" t="s">
        <v>4542</v>
      </c>
      <c r="C11962" t="s">
        <v>4413</v>
      </c>
      <c r="D11962" t="s">
        <v>4333</v>
      </c>
      <c r="E11962">
        <v>144500</v>
      </c>
      <c r="F11962">
        <v>7.1958456973293797E-2</v>
      </c>
      <c r="G11962">
        <v>75</v>
      </c>
    </row>
    <row r="11963" spans="1:7" x14ac:dyDescent="0.25">
      <c r="A11963">
        <v>77871</v>
      </c>
      <c r="B11963" t="s">
        <v>8678</v>
      </c>
      <c r="C11963" t="s">
        <v>6396</v>
      </c>
      <c r="E11963">
        <v>158500</v>
      </c>
      <c r="F11963">
        <v>4.1392904073587401E-2</v>
      </c>
      <c r="G11963">
        <v>0</v>
      </c>
    </row>
    <row r="11964" spans="1:7" x14ac:dyDescent="0.25">
      <c r="A11964">
        <v>22974</v>
      </c>
      <c r="B11964" t="s">
        <v>515</v>
      </c>
      <c r="C11964" t="s">
        <v>2066</v>
      </c>
      <c r="D11964" t="s">
        <v>2373</v>
      </c>
      <c r="E11964">
        <v>251800</v>
      </c>
      <c r="F11964">
        <v>3.45110928512736E-2</v>
      </c>
      <c r="G11964">
        <v>99</v>
      </c>
    </row>
    <row r="11965" spans="1:7" x14ac:dyDescent="0.25">
      <c r="A11965">
        <v>55964</v>
      </c>
      <c r="B11965" t="s">
        <v>1217</v>
      </c>
      <c r="C11965" t="s">
        <v>5260</v>
      </c>
      <c r="D11965" t="s">
        <v>403</v>
      </c>
      <c r="E11965">
        <v>200600</v>
      </c>
      <c r="F11965">
        <v>0.14106939704209301</v>
      </c>
      <c r="G11965">
        <v>76.5</v>
      </c>
    </row>
    <row r="11966" spans="1:7" x14ac:dyDescent="0.25">
      <c r="A11966">
        <v>95445</v>
      </c>
      <c r="B11966" t="s">
        <v>7271</v>
      </c>
      <c r="C11966" t="s">
        <v>99</v>
      </c>
      <c r="D11966" t="s">
        <v>7283</v>
      </c>
      <c r="E11966">
        <v>394400</v>
      </c>
      <c r="F11966">
        <v>-6.3182897862232801E-2</v>
      </c>
      <c r="G11966">
        <v>105</v>
      </c>
    </row>
    <row r="11967" spans="1:7" x14ac:dyDescent="0.25">
      <c r="A11967">
        <v>61275</v>
      </c>
      <c r="B11967" t="s">
        <v>5699</v>
      </c>
      <c r="C11967" t="s">
        <v>5519</v>
      </c>
      <c r="D11967" t="s">
        <v>8334</v>
      </c>
      <c r="E11967">
        <v>195500</v>
      </c>
      <c r="F11967">
        <v>3.27522451135763E-2</v>
      </c>
      <c r="G11967">
        <v>79</v>
      </c>
    </row>
    <row r="11968" spans="1:7" x14ac:dyDescent="0.25">
      <c r="A11968">
        <v>36861</v>
      </c>
      <c r="B11968" t="s">
        <v>3687</v>
      </c>
      <c r="C11968" t="s">
        <v>3568</v>
      </c>
      <c r="D11968" t="s">
        <v>3573</v>
      </c>
      <c r="E11968">
        <v>322000</v>
      </c>
      <c r="F11968">
        <v>8.0174438108017401E-2</v>
      </c>
      <c r="G11968">
        <v>0</v>
      </c>
    </row>
    <row r="11969" spans="1:7" x14ac:dyDescent="0.25">
      <c r="A11969">
        <v>17824</v>
      </c>
      <c r="B11969" t="s">
        <v>1839</v>
      </c>
      <c r="C11969" t="s">
        <v>1538</v>
      </c>
      <c r="D11969" t="s">
        <v>1835</v>
      </c>
      <c r="E11969">
        <v>188700</v>
      </c>
      <c r="F11969">
        <v>1.34264232008593E-2</v>
      </c>
      <c r="G11969">
        <v>113.5</v>
      </c>
    </row>
    <row r="11970" spans="1:7" x14ac:dyDescent="0.25">
      <c r="A11970">
        <v>1951</v>
      </c>
      <c r="B11970" t="s">
        <v>275</v>
      </c>
      <c r="C11970" t="s">
        <v>106</v>
      </c>
      <c r="D11970" t="s">
        <v>8271</v>
      </c>
      <c r="E11970">
        <v>551900</v>
      </c>
      <c r="F11970">
        <v>1.0250777960827399E-2</v>
      </c>
      <c r="G11970">
        <v>70</v>
      </c>
    </row>
    <row r="11971" spans="1:7" x14ac:dyDescent="0.25">
      <c r="A11971">
        <v>10560</v>
      </c>
      <c r="B11971" t="s">
        <v>1096</v>
      </c>
      <c r="C11971" t="s">
        <v>1075</v>
      </c>
      <c r="D11971" t="s">
        <v>8250</v>
      </c>
      <c r="E11971">
        <v>523700</v>
      </c>
      <c r="F11971">
        <v>4.7609521904380898E-2</v>
      </c>
      <c r="G11971">
        <v>120</v>
      </c>
    </row>
    <row r="11972" spans="1:7" x14ac:dyDescent="0.25">
      <c r="A11972">
        <v>35580</v>
      </c>
      <c r="B11972" t="s">
        <v>3507</v>
      </c>
      <c r="C11972" t="s">
        <v>3568</v>
      </c>
      <c r="D11972" t="s">
        <v>8299</v>
      </c>
      <c r="E11972">
        <v>60500</v>
      </c>
      <c r="F11972">
        <v>3.4188034188034198E-2</v>
      </c>
      <c r="G11972">
        <v>71</v>
      </c>
    </row>
    <row r="11973" spans="1:7" x14ac:dyDescent="0.25">
      <c r="A11973">
        <v>56360</v>
      </c>
      <c r="B11973" t="s">
        <v>5411</v>
      </c>
      <c r="C11973" t="s">
        <v>5260</v>
      </c>
      <c r="E11973">
        <v>172300</v>
      </c>
      <c r="F11973">
        <v>7.5530586766541799E-2</v>
      </c>
      <c r="G11973">
        <v>95</v>
      </c>
    </row>
    <row r="11974" spans="1:7" x14ac:dyDescent="0.25">
      <c r="A11974">
        <v>93737</v>
      </c>
      <c r="B11974" t="s">
        <v>4174</v>
      </c>
      <c r="C11974" t="s">
        <v>99</v>
      </c>
      <c r="D11974" t="s">
        <v>4174</v>
      </c>
      <c r="E11974">
        <v>347400</v>
      </c>
      <c r="F11974">
        <v>2.5686448184233799E-2</v>
      </c>
      <c r="G11974">
        <v>57</v>
      </c>
    </row>
    <row r="11975" spans="1:7" x14ac:dyDescent="0.25">
      <c r="A11975">
        <v>68064</v>
      </c>
      <c r="B11975" t="s">
        <v>1990</v>
      </c>
      <c r="C11975" t="s">
        <v>6064</v>
      </c>
      <c r="D11975" t="s">
        <v>8386</v>
      </c>
      <c r="E11975">
        <v>167900</v>
      </c>
      <c r="F11975">
        <v>5.8638083228247199E-2</v>
      </c>
      <c r="G11975">
        <v>56</v>
      </c>
    </row>
    <row r="11976" spans="1:7" x14ac:dyDescent="0.25">
      <c r="A11976">
        <v>63630</v>
      </c>
      <c r="B11976" t="s">
        <v>5868</v>
      </c>
      <c r="C11976" t="s">
        <v>5817</v>
      </c>
      <c r="E11976">
        <v>113000</v>
      </c>
      <c r="F11976">
        <v>2.6339691189827399E-2</v>
      </c>
      <c r="G11976">
        <v>0</v>
      </c>
    </row>
    <row r="11977" spans="1:7" x14ac:dyDescent="0.25">
      <c r="A11977">
        <v>96143</v>
      </c>
      <c r="B11977" t="s">
        <v>7364</v>
      </c>
      <c r="C11977" t="s">
        <v>99</v>
      </c>
      <c r="D11977" t="s">
        <v>8273</v>
      </c>
      <c r="E11977">
        <v>548500</v>
      </c>
      <c r="F11977">
        <v>0.150136296917593</v>
      </c>
      <c r="G11977">
        <v>63</v>
      </c>
    </row>
    <row r="11978" spans="1:7" x14ac:dyDescent="0.25">
      <c r="A11978">
        <v>44437</v>
      </c>
      <c r="B11978" t="s">
        <v>1558</v>
      </c>
      <c r="C11978" t="s">
        <v>4080</v>
      </c>
      <c r="D11978" t="s">
        <v>8379</v>
      </c>
      <c r="E11978">
        <v>82000</v>
      </c>
      <c r="F11978">
        <v>2.3720349563046202E-2</v>
      </c>
      <c r="G11978">
        <v>73</v>
      </c>
    </row>
    <row r="11979" spans="1:7" x14ac:dyDescent="0.25">
      <c r="A11979">
        <v>49633</v>
      </c>
      <c r="B11979" t="s">
        <v>4885</v>
      </c>
      <c r="C11979" t="s">
        <v>4633</v>
      </c>
      <c r="D11979" t="s">
        <v>4899</v>
      </c>
      <c r="E11979">
        <v>121000</v>
      </c>
      <c r="F11979">
        <v>0.219758064516129</v>
      </c>
      <c r="G11979">
        <v>88</v>
      </c>
    </row>
    <row r="11980" spans="1:7" x14ac:dyDescent="0.25">
      <c r="A11980">
        <v>98333</v>
      </c>
      <c r="B11980" t="s">
        <v>7580</v>
      </c>
      <c r="C11980" t="s">
        <v>7521</v>
      </c>
      <c r="D11980" t="s">
        <v>8268</v>
      </c>
      <c r="E11980">
        <v>684800</v>
      </c>
      <c r="F11980">
        <v>7.2177861280726494E-2</v>
      </c>
      <c r="G11980">
        <v>55</v>
      </c>
    </row>
    <row r="11981" spans="1:7" x14ac:dyDescent="0.25">
      <c r="A11981">
        <v>12157</v>
      </c>
      <c r="B11981" t="s">
        <v>8679</v>
      </c>
      <c r="C11981" t="s">
        <v>1075</v>
      </c>
      <c r="D11981" t="s">
        <v>8320</v>
      </c>
      <c r="E11981">
        <v>162400</v>
      </c>
      <c r="F11981">
        <v>9.9526066350710901E-2</v>
      </c>
      <c r="G11981">
        <v>0</v>
      </c>
    </row>
    <row r="11982" spans="1:7" x14ac:dyDescent="0.25">
      <c r="A11982">
        <v>3840</v>
      </c>
      <c r="B11982" t="s">
        <v>553</v>
      </c>
      <c r="C11982" t="s">
        <v>444</v>
      </c>
      <c r="D11982" t="s">
        <v>8271</v>
      </c>
      <c r="E11982">
        <v>475000</v>
      </c>
      <c r="F11982">
        <v>0.103111936832327</v>
      </c>
      <c r="G11982">
        <v>69</v>
      </c>
    </row>
    <row r="11983" spans="1:7" x14ac:dyDescent="0.25">
      <c r="A11983">
        <v>7647</v>
      </c>
      <c r="B11983" t="s">
        <v>848</v>
      </c>
      <c r="C11983" t="s">
        <v>733</v>
      </c>
      <c r="D11983" t="s">
        <v>8250</v>
      </c>
      <c r="E11983">
        <v>473500</v>
      </c>
      <c r="F11983">
        <v>3.7467134092900999E-2</v>
      </c>
      <c r="G11983">
        <v>113</v>
      </c>
    </row>
    <row r="11984" spans="1:7" x14ac:dyDescent="0.25">
      <c r="A11984">
        <v>35456</v>
      </c>
      <c r="B11984" t="s">
        <v>3610</v>
      </c>
      <c r="C11984" t="s">
        <v>3568</v>
      </c>
      <c r="D11984" t="s">
        <v>3608</v>
      </c>
      <c r="E11984">
        <v>147900</v>
      </c>
      <c r="F11984">
        <v>2.70833333333333E-2</v>
      </c>
      <c r="G11984">
        <v>78</v>
      </c>
    </row>
    <row r="11985" spans="1:7" x14ac:dyDescent="0.25">
      <c r="A11985">
        <v>53807</v>
      </c>
      <c r="B11985" t="s">
        <v>5137</v>
      </c>
      <c r="C11985" t="s">
        <v>5049</v>
      </c>
      <c r="D11985" t="s">
        <v>5138</v>
      </c>
      <c r="E11985">
        <v>151000</v>
      </c>
      <c r="F11985">
        <v>8.8680605623648198E-2</v>
      </c>
      <c r="G11985">
        <v>69.5</v>
      </c>
    </row>
    <row r="11986" spans="1:7" x14ac:dyDescent="0.25">
      <c r="A11986">
        <v>49056</v>
      </c>
      <c r="B11986" t="s">
        <v>3859</v>
      </c>
      <c r="C11986" t="s">
        <v>4633</v>
      </c>
      <c r="D11986" t="s">
        <v>8339</v>
      </c>
      <c r="E11986">
        <v>113200</v>
      </c>
      <c r="F11986">
        <v>1.2522361359570701E-2</v>
      </c>
      <c r="G11986">
        <v>76</v>
      </c>
    </row>
    <row r="11987" spans="1:7" x14ac:dyDescent="0.25">
      <c r="A11987">
        <v>92121</v>
      </c>
      <c r="B11987" t="s">
        <v>6962</v>
      </c>
      <c r="C11987" t="s">
        <v>99</v>
      </c>
      <c r="D11987" t="s">
        <v>8275</v>
      </c>
      <c r="E11987">
        <v>738900</v>
      </c>
      <c r="F11987">
        <v>0.10912638847193</v>
      </c>
      <c r="G11987">
        <v>54</v>
      </c>
    </row>
    <row r="11988" spans="1:7" x14ac:dyDescent="0.25">
      <c r="A11988">
        <v>14883</v>
      </c>
      <c r="B11988" t="s">
        <v>215</v>
      </c>
      <c r="C11988" t="s">
        <v>1075</v>
      </c>
      <c r="D11988" t="s">
        <v>1444</v>
      </c>
      <c r="E11988">
        <v>131500</v>
      </c>
      <c r="F11988">
        <v>1.38781804163454E-2</v>
      </c>
      <c r="G11988">
        <v>103</v>
      </c>
    </row>
    <row r="11989" spans="1:7" x14ac:dyDescent="0.25">
      <c r="A11989">
        <v>24279</v>
      </c>
      <c r="B11989" t="s">
        <v>9337</v>
      </c>
      <c r="C11989" t="s">
        <v>2066</v>
      </c>
      <c r="D11989" t="s">
        <v>9308</v>
      </c>
      <c r="E11989">
        <v>71200</v>
      </c>
      <c r="F11989">
        <v>-2.80112044817927E-3</v>
      </c>
      <c r="G11989">
        <v>0</v>
      </c>
    </row>
    <row r="11990" spans="1:7" x14ac:dyDescent="0.25">
      <c r="A11990">
        <v>12083</v>
      </c>
      <c r="B11990" t="s">
        <v>419</v>
      </c>
      <c r="C11990" t="s">
        <v>1075</v>
      </c>
      <c r="E11990">
        <v>190900</v>
      </c>
      <c r="F11990">
        <v>1.86766275346852E-2</v>
      </c>
      <c r="G11990">
        <v>143.5</v>
      </c>
    </row>
    <row r="11991" spans="1:7" x14ac:dyDescent="0.25">
      <c r="A11991">
        <v>23124</v>
      </c>
      <c r="B11991" t="s">
        <v>2411</v>
      </c>
      <c r="C11991" t="s">
        <v>2066</v>
      </c>
      <c r="D11991" t="s">
        <v>157</v>
      </c>
      <c r="E11991">
        <v>265300</v>
      </c>
      <c r="F11991">
        <v>7.1919191919191897E-2</v>
      </c>
      <c r="G11991">
        <v>96</v>
      </c>
    </row>
    <row r="11992" spans="1:7" x14ac:dyDescent="0.25">
      <c r="A11992">
        <v>60301</v>
      </c>
      <c r="B11992" t="s">
        <v>4688</v>
      </c>
      <c r="C11992" t="s">
        <v>5519</v>
      </c>
      <c r="D11992" t="s">
        <v>8251</v>
      </c>
      <c r="E11992">
        <v>181700</v>
      </c>
      <c r="F11992">
        <v>8.7372830640335103E-2</v>
      </c>
      <c r="G11992">
        <v>91.5</v>
      </c>
    </row>
    <row r="11993" spans="1:7" x14ac:dyDescent="0.25">
      <c r="A11993">
        <v>55120</v>
      </c>
      <c r="B11993" t="s">
        <v>5300</v>
      </c>
      <c r="C11993" t="s">
        <v>5260</v>
      </c>
      <c r="D11993" t="s">
        <v>8314</v>
      </c>
      <c r="E11993">
        <v>379800</v>
      </c>
      <c r="F11993">
        <v>2.48246087425796E-2</v>
      </c>
      <c r="G11993">
        <v>65</v>
      </c>
    </row>
    <row r="11994" spans="1:7" x14ac:dyDescent="0.25">
      <c r="A11994">
        <v>96771</v>
      </c>
      <c r="B11994" t="s">
        <v>5933</v>
      </c>
      <c r="C11994" t="s">
        <v>7368</v>
      </c>
      <c r="D11994" t="s">
        <v>7379</v>
      </c>
      <c r="E11994">
        <v>208000</v>
      </c>
      <c r="F11994">
        <v>-4.3678160919540202E-2</v>
      </c>
      <c r="G11994">
        <v>104</v>
      </c>
    </row>
    <row r="11995" spans="1:7" x14ac:dyDescent="0.25">
      <c r="A11995">
        <v>12526</v>
      </c>
      <c r="B11995" t="s">
        <v>1302</v>
      </c>
      <c r="C11995" t="s">
        <v>1075</v>
      </c>
      <c r="D11995" t="s">
        <v>234</v>
      </c>
      <c r="E11995">
        <v>255800</v>
      </c>
      <c r="F11995">
        <v>4.2379788101059503E-2</v>
      </c>
      <c r="G11995">
        <v>125</v>
      </c>
    </row>
    <row r="11996" spans="1:7" x14ac:dyDescent="0.25">
      <c r="A11996">
        <v>67068</v>
      </c>
      <c r="B11996" t="s">
        <v>6018</v>
      </c>
      <c r="C11996" t="s">
        <v>5958</v>
      </c>
      <c r="D11996" t="s">
        <v>6031</v>
      </c>
      <c r="E11996">
        <v>70900</v>
      </c>
      <c r="F11996">
        <v>3.3527696793002902E-2</v>
      </c>
      <c r="G11996">
        <v>61</v>
      </c>
    </row>
    <row r="11997" spans="1:7" x14ac:dyDescent="0.25">
      <c r="A11997">
        <v>10532</v>
      </c>
      <c r="B11997" t="s">
        <v>825</v>
      </c>
      <c r="C11997" t="s">
        <v>1075</v>
      </c>
      <c r="D11997" t="s">
        <v>8250</v>
      </c>
      <c r="E11997">
        <v>578200</v>
      </c>
      <c r="F11997">
        <v>9.5283197575298406E-2</v>
      </c>
      <c r="G11997">
        <v>120</v>
      </c>
    </row>
    <row r="11998" spans="1:7" x14ac:dyDescent="0.25">
      <c r="A11998">
        <v>65248</v>
      </c>
      <c r="B11998" t="s">
        <v>4148</v>
      </c>
      <c r="C11998" t="s">
        <v>5817</v>
      </c>
      <c r="E11998">
        <v>129100</v>
      </c>
      <c r="F11998">
        <v>-3.0888030888030901E-3</v>
      </c>
      <c r="G11998">
        <v>0</v>
      </c>
    </row>
    <row r="11999" spans="1:7" x14ac:dyDescent="0.25">
      <c r="A11999">
        <v>2644</v>
      </c>
      <c r="B11999" t="s">
        <v>380</v>
      </c>
      <c r="C11999" t="s">
        <v>106</v>
      </c>
      <c r="D11999" t="s">
        <v>8416</v>
      </c>
      <c r="E11999">
        <v>362600</v>
      </c>
      <c r="F11999">
        <v>4.2553191489361701E-2</v>
      </c>
      <c r="G11999">
        <v>88</v>
      </c>
    </row>
    <row r="12000" spans="1:7" x14ac:dyDescent="0.25">
      <c r="A12000">
        <v>14757</v>
      </c>
      <c r="B12000" t="s">
        <v>1522</v>
      </c>
      <c r="C12000" t="s">
        <v>1075</v>
      </c>
      <c r="D12000" t="s">
        <v>8370</v>
      </c>
      <c r="E12000">
        <v>129900</v>
      </c>
      <c r="F12000">
        <v>9.43555181128896E-2</v>
      </c>
      <c r="G12000">
        <v>93</v>
      </c>
    </row>
    <row r="12001" spans="1:7" x14ac:dyDescent="0.25">
      <c r="A12001">
        <v>60071</v>
      </c>
      <c r="B12001" t="s">
        <v>157</v>
      </c>
      <c r="C12001" t="s">
        <v>5519</v>
      </c>
      <c r="D12001" t="s">
        <v>8251</v>
      </c>
      <c r="E12001">
        <v>217100</v>
      </c>
      <c r="F12001">
        <v>-3.0370701205895499E-2</v>
      </c>
      <c r="G12001">
        <v>82</v>
      </c>
    </row>
    <row r="12002" spans="1:7" x14ac:dyDescent="0.25">
      <c r="A12002">
        <v>4236</v>
      </c>
      <c r="B12002" t="s">
        <v>610</v>
      </c>
      <c r="C12002" t="s">
        <v>575</v>
      </c>
      <c r="D12002" t="s">
        <v>8380</v>
      </c>
      <c r="E12002">
        <v>192500</v>
      </c>
      <c r="F12002">
        <v>7.9035874439461903E-2</v>
      </c>
      <c r="G12002">
        <v>65</v>
      </c>
    </row>
    <row r="12003" spans="1:7" x14ac:dyDescent="0.25">
      <c r="A12003">
        <v>27959</v>
      </c>
      <c r="B12003" t="s">
        <v>2682</v>
      </c>
      <c r="C12003" t="s">
        <v>2564</v>
      </c>
      <c r="D12003" t="s">
        <v>2677</v>
      </c>
      <c r="E12003">
        <v>348900</v>
      </c>
      <c r="F12003">
        <v>4.6804680468046797E-2</v>
      </c>
      <c r="G12003">
        <v>108</v>
      </c>
    </row>
    <row r="12004" spans="1:7" x14ac:dyDescent="0.25">
      <c r="A12004">
        <v>83676</v>
      </c>
      <c r="B12004" t="s">
        <v>6679</v>
      </c>
      <c r="C12004" t="s">
        <v>6625</v>
      </c>
      <c r="D12004" t="s">
        <v>8317</v>
      </c>
      <c r="E12004">
        <v>291900</v>
      </c>
      <c r="F12004">
        <v>0.24850299401197601</v>
      </c>
      <c r="G12004">
        <v>48</v>
      </c>
    </row>
    <row r="12005" spans="1:7" x14ac:dyDescent="0.25">
      <c r="A12005">
        <v>29435</v>
      </c>
      <c r="B12005" t="s">
        <v>8680</v>
      </c>
      <c r="C12005" t="s">
        <v>2868</v>
      </c>
      <c r="E12005">
        <v>101100</v>
      </c>
      <c r="F12005">
        <v>-1.4619883040935699E-2</v>
      </c>
      <c r="G12005">
        <v>0</v>
      </c>
    </row>
    <row r="12006" spans="1:7" x14ac:dyDescent="0.25">
      <c r="A12006">
        <v>47117</v>
      </c>
      <c r="B12006" t="s">
        <v>789</v>
      </c>
      <c r="C12006" t="s">
        <v>4413</v>
      </c>
      <c r="D12006" t="s">
        <v>8319</v>
      </c>
      <c r="E12006">
        <v>157100</v>
      </c>
      <c r="F12006">
        <v>4.8731642189586102E-2</v>
      </c>
      <c r="G12006">
        <v>65.5</v>
      </c>
    </row>
    <row r="12007" spans="1:7" x14ac:dyDescent="0.25">
      <c r="A12007">
        <v>99122</v>
      </c>
      <c r="B12007" t="s">
        <v>3473</v>
      </c>
      <c r="C12007" t="s">
        <v>7521</v>
      </c>
      <c r="E12007">
        <v>121300</v>
      </c>
      <c r="F12007">
        <v>0.16299137104506201</v>
      </c>
      <c r="G12007">
        <v>0</v>
      </c>
    </row>
    <row r="12008" spans="1:7" x14ac:dyDescent="0.25">
      <c r="A12008">
        <v>11955</v>
      </c>
      <c r="B12008" t="s">
        <v>1229</v>
      </c>
      <c r="C12008" t="s">
        <v>1075</v>
      </c>
      <c r="D12008" t="s">
        <v>8250</v>
      </c>
      <c r="E12008">
        <v>366700</v>
      </c>
      <c r="F12008">
        <v>-2.1350413664264701E-2</v>
      </c>
      <c r="G12008">
        <v>111</v>
      </c>
    </row>
    <row r="12009" spans="1:7" x14ac:dyDescent="0.25">
      <c r="A12009">
        <v>17084</v>
      </c>
      <c r="B12009" t="s">
        <v>9223</v>
      </c>
      <c r="C12009" t="s">
        <v>1538</v>
      </c>
      <c r="D12009" t="s">
        <v>9174</v>
      </c>
      <c r="E12009">
        <v>152500</v>
      </c>
      <c r="F12009">
        <v>5.09993108201241E-2</v>
      </c>
      <c r="G12009">
        <v>0</v>
      </c>
    </row>
    <row r="12010" spans="1:7" x14ac:dyDescent="0.25">
      <c r="A12010">
        <v>92590</v>
      </c>
      <c r="B12010" t="s">
        <v>7025</v>
      </c>
      <c r="C12010" t="s">
        <v>99</v>
      </c>
      <c r="D12010" t="s">
        <v>8282</v>
      </c>
      <c r="E12010">
        <v>971400</v>
      </c>
      <c r="F12010">
        <v>6.8407960199005002E-3</v>
      </c>
      <c r="G12010">
        <v>65</v>
      </c>
    </row>
    <row r="12011" spans="1:7" x14ac:dyDescent="0.25">
      <c r="A12011">
        <v>32102</v>
      </c>
      <c r="B12011" t="s">
        <v>3228</v>
      </c>
      <c r="C12011" t="s">
        <v>3212</v>
      </c>
      <c r="D12011" t="s">
        <v>8272</v>
      </c>
      <c r="E12011">
        <v>184700</v>
      </c>
      <c r="F12011">
        <v>5.6032018296169203E-2</v>
      </c>
      <c r="G12011">
        <v>86</v>
      </c>
    </row>
    <row r="12012" spans="1:7" x14ac:dyDescent="0.25">
      <c r="A12012">
        <v>64776</v>
      </c>
      <c r="B12012" t="s">
        <v>4484</v>
      </c>
      <c r="C12012" t="s">
        <v>5817</v>
      </c>
      <c r="E12012">
        <v>113300</v>
      </c>
      <c r="F12012">
        <v>1.2511170688114401E-2</v>
      </c>
      <c r="G12012">
        <v>0</v>
      </c>
    </row>
    <row r="12013" spans="1:7" x14ac:dyDescent="0.25">
      <c r="A12013">
        <v>28323</v>
      </c>
      <c r="B12013" t="s">
        <v>2734</v>
      </c>
      <c r="C12013" t="s">
        <v>2564</v>
      </c>
      <c r="D12013" t="s">
        <v>2737</v>
      </c>
      <c r="E12013">
        <v>176600</v>
      </c>
      <c r="F12013">
        <v>4.6208530805687202E-2</v>
      </c>
      <c r="G12013">
        <v>75</v>
      </c>
    </row>
    <row r="12014" spans="1:7" x14ac:dyDescent="0.25">
      <c r="A12014">
        <v>75117</v>
      </c>
      <c r="B12014" t="s">
        <v>1844</v>
      </c>
      <c r="C12014" t="s">
        <v>6396</v>
      </c>
      <c r="E12014">
        <v>149700</v>
      </c>
      <c r="F12014">
        <v>0.17688679245283001</v>
      </c>
      <c r="G12014">
        <v>69</v>
      </c>
    </row>
    <row r="12015" spans="1:7" x14ac:dyDescent="0.25">
      <c r="A12015">
        <v>54230</v>
      </c>
      <c r="B12015" t="s">
        <v>8681</v>
      </c>
      <c r="C12015" t="s">
        <v>5049</v>
      </c>
      <c r="D12015" t="s">
        <v>5189</v>
      </c>
      <c r="E12015">
        <v>148500</v>
      </c>
      <c r="F12015">
        <v>0.104910714285714</v>
      </c>
      <c r="G12015">
        <v>0</v>
      </c>
    </row>
    <row r="12016" spans="1:7" x14ac:dyDescent="0.25">
      <c r="A12016">
        <v>18618</v>
      </c>
      <c r="B12016" t="s">
        <v>1921</v>
      </c>
      <c r="C12016" t="s">
        <v>1538</v>
      </c>
      <c r="D12016" t="s">
        <v>8358</v>
      </c>
      <c r="E12016">
        <v>162100</v>
      </c>
      <c r="F12016">
        <v>1.6300940438871502E-2</v>
      </c>
      <c r="G12016">
        <v>98</v>
      </c>
    </row>
    <row r="12017" spans="1:7" x14ac:dyDescent="0.25">
      <c r="A12017">
        <v>83353</v>
      </c>
      <c r="B12017" t="s">
        <v>6860</v>
      </c>
      <c r="C12017" t="s">
        <v>6625</v>
      </c>
      <c r="D12017" t="s">
        <v>8497</v>
      </c>
      <c r="E12017">
        <v>648600</v>
      </c>
      <c r="F12017">
        <v>0.10947656517276801</v>
      </c>
      <c r="G12017">
        <v>0</v>
      </c>
    </row>
    <row r="12018" spans="1:7" x14ac:dyDescent="0.25">
      <c r="A12018">
        <v>81432</v>
      </c>
      <c r="B12018" t="s">
        <v>9338</v>
      </c>
      <c r="C12018" t="s">
        <v>6509</v>
      </c>
      <c r="E12018">
        <v>490000</v>
      </c>
      <c r="F12018">
        <v>3.2230882662734398E-2</v>
      </c>
      <c r="G12018">
        <v>0</v>
      </c>
    </row>
    <row r="12019" spans="1:7" x14ac:dyDescent="0.25">
      <c r="A12019">
        <v>3851</v>
      </c>
      <c r="B12019" t="s">
        <v>329</v>
      </c>
      <c r="C12019" t="s">
        <v>444</v>
      </c>
      <c r="D12019" t="s">
        <v>8271</v>
      </c>
      <c r="E12019">
        <v>237800</v>
      </c>
      <c r="F12019">
        <v>4.3440105309346201E-2</v>
      </c>
      <c r="G12019">
        <v>69</v>
      </c>
    </row>
    <row r="12020" spans="1:7" x14ac:dyDescent="0.25">
      <c r="A12020">
        <v>13030</v>
      </c>
      <c r="B12020" t="s">
        <v>1360</v>
      </c>
      <c r="C12020" t="s">
        <v>1075</v>
      </c>
      <c r="D12020" t="s">
        <v>1396</v>
      </c>
      <c r="E12020">
        <v>135200</v>
      </c>
      <c r="F12020">
        <v>2.5796661608497699E-2</v>
      </c>
      <c r="G12020">
        <v>90</v>
      </c>
    </row>
    <row r="12021" spans="1:7" x14ac:dyDescent="0.25">
      <c r="A12021">
        <v>46347</v>
      </c>
      <c r="B12021" t="s">
        <v>4457</v>
      </c>
      <c r="C12021" t="s">
        <v>4413</v>
      </c>
      <c r="D12021" t="s">
        <v>8251</v>
      </c>
      <c r="E12021">
        <v>200700</v>
      </c>
      <c r="F12021">
        <v>5.35433070866142E-2</v>
      </c>
      <c r="G12021">
        <v>69</v>
      </c>
    </row>
    <row r="12022" spans="1:7" x14ac:dyDescent="0.25">
      <c r="A12022">
        <v>7927</v>
      </c>
      <c r="B12022" t="s">
        <v>536</v>
      </c>
      <c r="C12022" t="s">
        <v>733</v>
      </c>
      <c r="D12022" t="s">
        <v>8250</v>
      </c>
      <c r="E12022">
        <v>507100</v>
      </c>
      <c r="F12022">
        <v>3.9352326296372198E-2</v>
      </c>
      <c r="G12022">
        <v>99</v>
      </c>
    </row>
    <row r="12023" spans="1:7" x14ac:dyDescent="0.25">
      <c r="A12023">
        <v>14737</v>
      </c>
      <c r="B12023" t="s">
        <v>1520</v>
      </c>
      <c r="C12023" t="s">
        <v>1075</v>
      </c>
      <c r="D12023" t="s">
        <v>1523</v>
      </c>
      <c r="E12023">
        <v>72200</v>
      </c>
      <c r="F12023">
        <v>1.6901408450704199E-2</v>
      </c>
      <c r="G12023">
        <v>136</v>
      </c>
    </row>
    <row r="12024" spans="1:7" x14ac:dyDescent="0.25">
      <c r="A12024">
        <v>11514</v>
      </c>
      <c r="B12024" t="s">
        <v>1144</v>
      </c>
      <c r="C12024" t="s">
        <v>1075</v>
      </c>
      <c r="D12024" t="s">
        <v>8250</v>
      </c>
      <c r="E12024">
        <v>552900</v>
      </c>
      <c r="F12024">
        <v>1.3008427995602799E-2</v>
      </c>
      <c r="G12024">
        <v>134</v>
      </c>
    </row>
    <row r="12025" spans="1:7" x14ac:dyDescent="0.25">
      <c r="A12025">
        <v>95614</v>
      </c>
      <c r="B12025" t="s">
        <v>7294</v>
      </c>
      <c r="C12025" t="s">
        <v>99</v>
      </c>
      <c r="D12025" t="s">
        <v>8273</v>
      </c>
      <c r="E12025">
        <v>406800</v>
      </c>
      <c r="F12025">
        <v>-2.07029369282619E-2</v>
      </c>
      <c r="G12025">
        <v>77</v>
      </c>
    </row>
    <row r="12026" spans="1:7" x14ac:dyDescent="0.25">
      <c r="A12026">
        <v>13811</v>
      </c>
      <c r="B12026" t="s">
        <v>1434</v>
      </c>
      <c r="C12026" t="s">
        <v>1075</v>
      </c>
      <c r="D12026" t="s">
        <v>1444</v>
      </c>
      <c r="E12026">
        <v>112800</v>
      </c>
      <c r="F12026">
        <v>1.2567324955116701E-2</v>
      </c>
      <c r="G12026">
        <v>103</v>
      </c>
    </row>
    <row r="12027" spans="1:7" x14ac:dyDescent="0.25">
      <c r="A12027">
        <v>18255</v>
      </c>
      <c r="B12027" t="s">
        <v>1890</v>
      </c>
      <c r="C12027" t="s">
        <v>1538</v>
      </c>
      <c r="D12027" t="s">
        <v>8350</v>
      </c>
      <c r="E12027">
        <v>114000</v>
      </c>
      <c r="F12027">
        <v>-7.8328981723237608E-3</v>
      </c>
      <c r="G12027">
        <v>95</v>
      </c>
    </row>
    <row r="12028" spans="1:7" x14ac:dyDescent="0.25">
      <c r="A12028">
        <v>37882</v>
      </c>
      <c r="B12028" t="s">
        <v>191</v>
      </c>
      <c r="C12028" t="s">
        <v>3692</v>
      </c>
      <c r="D12028" t="s">
        <v>3848</v>
      </c>
      <c r="E12028">
        <v>205200</v>
      </c>
      <c r="F12028">
        <v>0.14063368538076701</v>
      </c>
      <c r="G12028">
        <v>68</v>
      </c>
    </row>
    <row r="12029" spans="1:7" x14ac:dyDescent="0.25">
      <c r="A12029">
        <v>35490</v>
      </c>
      <c r="B12029" t="s">
        <v>2896</v>
      </c>
      <c r="C12029" t="s">
        <v>3568</v>
      </c>
      <c r="D12029" t="s">
        <v>3608</v>
      </c>
      <c r="E12029">
        <v>149200</v>
      </c>
      <c r="F12029">
        <v>7.6479076479076494E-2</v>
      </c>
      <c r="G12029">
        <v>78</v>
      </c>
    </row>
    <row r="12030" spans="1:7" x14ac:dyDescent="0.25">
      <c r="A12030">
        <v>31301</v>
      </c>
      <c r="B12030" t="s">
        <v>8682</v>
      </c>
      <c r="C12030" t="s">
        <v>2990</v>
      </c>
      <c r="D12030" t="s">
        <v>3170</v>
      </c>
      <c r="E12030">
        <v>136500</v>
      </c>
      <c r="F12030">
        <v>0.128099173553719</v>
      </c>
      <c r="G12030">
        <v>0</v>
      </c>
    </row>
    <row r="12031" spans="1:7" x14ac:dyDescent="0.25">
      <c r="A12031">
        <v>48876</v>
      </c>
      <c r="B12031" t="s">
        <v>4761</v>
      </c>
      <c r="C12031" t="s">
        <v>4633</v>
      </c>
      <c r="D12031" t="s">
        <v>8309</v>
      </c>
      <c r="E12031">
        <v>153700</v>
      </c>
      <c r="F12031">
        <v>0</v>
      </c>
      <c r="G12031">
        <v>66</v>
      </c>
    </row>
    <row r="12032" spans="1:7" x14ac:dyDescent="0.25">
      <c r="A12032">
        <v>95460</v>
      </c>
      <c r="B12032" t="s">
        <v>8683</v>
      </c>
      <c r="C12032" t="s">
        <v>99</v>
      </c>
      <c r="D12032" t="s">
        <v>7283</v>
      </c>
      <c r="E12032">
        <v>650400</v>
      </c>
      <c r="F12032">
        <v>-8.5617882749894597E-2</v>
      </c>
      <c r="G12032">
        <v>0</v>
      </c>
    </row>
    <row r="12033" spans="1:7" x14ac:dyDescent="0.25">
      <c r="A12033">
        <v>61054</v>
      </c>
      <c r="B12033" t="s">
        <v>1500</v>
      </c>
      <c r="C12033" t="s">
        <v>5519</v>
      </c>
      <c r="D12033" t="s">
        <v>8481</v>
      </c>
      <c r="E12033">
        <v>84500</v>
      </c>
      <c r="F12033">
        <v>0.100260416666667</v>
      </c>
      <c r="G12033">
        <v>0</v>
      </c>
    </row>
    <row r="12034" spans="1:7" x14ac:dyDescent="0.25">
      <c r="A12034">
        <v>16023</v>
      </c>
      <c r="B12034" t="s">
        <v>1659</v>
      </c>
      <c r="C12034" t="s">
        <v>1538</v>
      </c>
      <c r="D12034" t="s">
        <v>1587</v>
      </c>
      <c r="E12034">
        <v>193500</v>
      </c>
      <c r="F12034">
        <v>-2.3220595658758201E-2</v>
      </c>
      <c r="G12034">
        <v>79</v>
      </c>
    </row>
    <row r="12035" spans="1:7" x14ac:dyDescent="0.25">
      <c r="A12035">
        <v>14433</v>
      </c>
      <c r="B12035" t="s">
        <v>1484</v>
      </c>
      <c r="C12035" t="s">
        <v>1075</v>
      </c>
      <c r="D12035" t="s">
        <v>403</v>
      </c>
      <c r="E12035">
        <v>82200</v>
      </c>
      <c r="F12035">
        <v>0.13223140495867799</v>
      </c>
      <c r="G12035">
        <v>82</v>
      </c>
    </row>
    <row r="12036" spans="1:7" x14ac:dyDescent="0.25">
      <c r="A12036">
        <v>61546</v>
      </c>
      <c r="B12036" t="s">
        <v>5717</v>
      </c>
      <c r="C12036" t="s">
        <v>5519</v>
      </c>
      <c r="D12036" t="s">
        <v>5722</v>
      </c>
      <c r="E12036">
        <v>95300</v>
      </c>
      <c r="F12036">
        <v>-1.0482180293501001E-3</v>
      </c>
      <c r="G12036">
        <v>85.5</v>
      </c>
    </row>
    <row r="12037" spans="1:7" x14ac:dyDescent="0.25">
      <c r="A12037">
        <v>78263</v>
      </c>
      <c r="B12037" t="s">
        <v>2689</v>
      </c>
      <c r="C12037" t="s">
        <v>6396</v>
      </c>
      <c r="D12037" t="s">
        <v>8257</v>
      </c>
      <c r="E12037">
        <v>255800</v>
      </c>
      <c r="F12037">
        <v>3.27008477997578E-2</v>
      </c>
      <c r="G12037">
        <v>0</v>
      </c>
    </row>
    <row r="12038" spans="1:7" x14ac:dyDescent="0.25">
      <c r="A12038">
        <v>5091</v>
      </c>
      <c r="B12038" t="s">
        <v>498</v>
      </c>
      <c r="C12038" t="s">
        <v>641</v>
      </c>
      <c r="D12038" t="s">
        <v>8477</v>
      </c>
      <c r="E12038">
        <v>376100</v>
      </c>
      <c r="F12038">
        <v>4.99720826353992E-2</v>
      </c>
      <c r="G12038">
        <v>121</v>
      </c>
    </row>
    <row r="12039" spans="1:7" x14ac:dyDescent="0.25">
      <c r="A12039">
        <v>29682</v>
      </c>
      <c r="B12039" t="s">
        <v>8684</v>
      </c>
      <c r="C12039" t="s">
        <v>2868</v>
      </c>
      <c r="D12039" t="s">
        <v>8303</v>
      </c>
      <c r="E12039">
        <v>184300</v>
      </c>
      <c r="F12039">
        <v>-4.2099792099792102E-2</v>
      </c>
      <c r="G12039">
        <v>0</v>
      </c>
    </row>
    <row r="12040" spans="1:7" x14ac:dyDescent="0.25">
      <c r="A12040">
        <v>62690</v>
      </c>
      <c r="B12040" t="s">
        <v>5806</v>
      </c>
      <c r="C12040" t="s">
        <v>5519</v>
      </c>
      <c r="D12040" t="s">
        <v>8263</v>
      </c>
      <c r="E12040">
        <v>66500</v>
      </c>
      <c r="F12040">
        <v>5.0552922590837303E-2</v>
      </c>
      <c r="G12040">
        <v>110</v>
      </c>
    </row>
    <row r="12041" spans="1:7" x14ac:dyDescent="0.25">
      <c r="A12041">
        <v>53191</v>
      </c>
      <c r="B12041" t="s">
        <v>5101</v>
      </c>
      <c r="C12041" t="s">
        <v>5049</v>
      </c>
      <c r="D12041" t="s">
        <v>8438</v>
      </c>
      <c r="E12041">
        <v>291300</v>
      </c>
      <c r="F12041">
        <v>-6.4802182810368304E-3</v>
      </c>
      <c r="G12041">
        <v>85</v>
      </c>
    </row>
    <row r="12042" spans="1:7" x14ac:dyDescent="0.25">
      <c r="A12042">
        <v>10962</v>
      </c>
      <c r="B12042" t="s">
        <v>1113</v>
      </c>
      <c r="C12042" t="s">
        <v>1075</v>
      </c>
      <c r="D12042" t="s">
        <v>8250</v>
      </c>
      <c r="E12042">
        <v>476000</v>
      </c>
      <c r="F12042">
        <v>-2.4590163934426201E-2</v>
      </c>
      <c r="G12042">
        <v>129</v>
      </c>
    </row>
    <row r="12043" spans="1:7" x14ac:dyDescent="0.25">
      <c r="A12043">
        <v>27544</v>
      </c>
      <c r="B12043" t="s">
        <v>8178</v>
      </c>
      <c r="C12043" t="s">
        <v>2564</v>
      </c>
      <c r="D12043" t="s">
        <v>3888</v>
      </c>
      <c r="E12043">
        <v>141600</v>
      </c>
      <c r="F12043">
        <v>1.50537634408602E-2</v>
      </c>
      <c r="G12043">
        <v>66</v>
      </c>
    </row>
    <row r="12044" spans="1:7" x14ac:dyDescent="0.25">
      <c r="A12044">
        <v>1375</v>
      </c>
      <c r="B12044" t="s">
        <v>178</v>
      </c>
      <c r="C12044" t="s">
        <v>106</v>
      </c>
      <c r="D12044" t="s">
        <v>8455</v>
      </c>
      <c r="E12044">
        <v>305700</v>
      </c>
      <c r="F12044">
        <v>1.49402390438247E-2</v>
      </c>
      <c r="G12044">
        <v>96</v>
      </c>
    </row>
    <row r="12045" spans="1:7" x14ac:dyDescent="0.25">
      <c r="A12045">
        <v>4358</v>
      </c>
      <c r="B12045" t="s">
        <v>626</v>
      </c>
      <c r="C12045" t="s">
        <v>575</v>
      </c>
      <c r="D12045" t="s">
        <v>8408</v>
      </c>
      <c r="E12045">
        <v>175900</v>
      </c>
      <c r="F12045">
        <v>4.5157456922162803E-2</v>
      </c>
      <c r="G12045">
        <v>76</v>
      </c>
    </row>
    <row r="12046" spans="1:7" x14ac:dyDescent="0.25">
      <c r="A12046">
        <v>8535</v>
      </c>
      <c r="B12046" t="s">
        <v>1010</v>
      </c>
      <c r="C12046" t="s">
        <v>733</v>
      </c>
      <c r="D12046" t="s">
        <v>8250</v>
      </c>
      <c r="E12046">
        <v>579000</v>
      </c>
      <c r="F12046">
        <v>2.4234919511763701E-2</v>
      </c>
      <c r="G12046">
        <v>105</v>
      </c>
    </row>
    <row r="12047" spans="1:7" x14ac:dyDescent="0.25">
      <c r="A12047">
        <v>37709</v>
      </c>
      <c r="B12047" t="s">
        <v>3803</v>
      </c>
      <c r="C12047" t="s">
        <v>3692</v>
      </c>
      <c r="D12047" t="s">
        <v>3848</v>
      </c>
      <c r="E12047">
        <v>153800</v>
      </c>
      <c r="F12047">
        <v>4.1299932295193E-2</v>
      </c>
      <c r="G12047">
        <v>101</v>
      </c>
    </row>
    <row r="12048" spans="1:7" x14ac:dyDescent="0.25">
      <c r="A12048">
        <v>42327</v>
      </c>
      <c r="B12048" t="s">
        <v>3126</v>
      </c>
      <c r="C12048" t="s">
        <v>4016</v>
      </c>
      <c r="D12048" t="s">
        <v>4063</v>
      </c>
      <c r="E12048">
        <v>105500</v>
      </c>
      <c r="F12048">
        <v>-0.23661360347322699</v>
      </c>
      <c r="G12048">
        <v>0</v>
      </c>
    </row>
    <row r="12049" spans="1:7" x14ac:dyDescent="0.25">
      <c r="A12049">
        <v>83655</v>
      </c>
      <c r="B12049" t="s">
        <v>6676</v>
      </c>
      <c r="C12049" t="s">
        <v>6625</v>
      </c>
      <c r="D12049" t="s">
        <v>1503</v>
      </c>
      <c r="E12049">
        <v>227900</v>
      </c>
      <c r="F12049">
        <v>9.1475095785440594E-2</v>
      </c>
      <c r="G12049">
        <v>70</v>
      </c>
    </row>
    <row r="12050" spans="1:7" x14ac:dyDescent="0.25">
      <c r="A12050">
        <v>72067</v>
      </c>
      <c r="B12050" t="s">
        <v>6222</v>
      </c>
      <c r="C12050" t="s">
        <v>6206</v>
      </c>
      <c r="E12050">
        <v>142700</v>
      </c>
      <c r="F12050">
        <v>2.5143678160919499E-2</v>
      </c>
      <c r="G12050">
        <v>132</v>
      </c>
    </row>
    <row r="12051" spans="1:7" x14ac:dyDescent="0.25">
      <c r="A12051">
        <v>37302</v>
      </c>
      <c r="B12051" t="s">
        <v>3747</v>
      </c>
      <c r="C12051" t="s">
        <v>3692</v>
      </c>
      <c r="D12051" t="s">
        <v>3763</v>
      </c>
      <c r="E12051">
        <v>310300</v>
      </c>
      <c r="F12051">
        <v>8.2316009766306306E-2</v>
      </c>
      <c r="G12051">
        <v>59</v>
      </c>
    </row>
    <row r="12052" spans="1:7" x14ac:dyDescent="0.25">
      <c r="A12052">
        <v>49453</v>
      </c>
      <c r="B12052" t="s">
        <v>4869</v>
      </c>
      <c r="C12052" t="s">
        <v>4633</v>
      </c>
      <c r="D12052" t="s">
        <v>204</v>
      </c>
      <c r="E12052">
        <v>347300</v>
      </c>
      <c r="F12052">
        <v>4.3883378418996102E-2</v>
      </c>
      <c r="G12052">
        <v>77</v>
      </c>
    </row>
    <row r="12053" spans="1:7" x14ac:dyDescent="0.25">
      <c r="A12053">
        <v>54106</v>
      </c>
      <c r="B12053" t="s">
        <v>5162</v>
      </c>
      <c r="C12053" t="s">
        <v>5049</v>
      </c>
      <c r="D12053" t="s">
        <v>5245</v>
      </c>
      <c r="E12053">
        <v>158700</v>
      </c>
      <c r="F12053">
        <v>7.8125E-2</v>
      </c>
      <c r="G12053">
        <v>58</v>
      </c>
    </row>
    <row r="12054" spans="1:7" x14ac:dyDescent="0.25">
      <c r="A12054">
        <v>14105</v>
      </c>
      <c r="B12054" t="s">
        <v>8685</v>
      </c>
      <c r="C12054" t="s">
        <v>1075</v>
      </c>
      <c r="D12054" t="s">
        <v>8302</v>
      </c>
      <c r="E12054">
        <v>119400</v>
      </c>
      <c r="F12054">
        <v>6.1333333333333302E-2</v>
      </c>
      <c r="G12054">
        <v>0</v>
      </c>
    </row>
    <row r="12055" spans="1:7" x14ac:dyDescent="0.25">
      <c r="A12055">
        <v>27019</v>
      </c>
      <c r="B12055" t="s">
        <v>2569</v>
      </c>
      <c r="C12055" t="s">
        <v>2564</v>
      </c>
      <c r="D12055" t="s">
        <v>2574</v>
      </c>
      <c r="E12055">
        <v>153700</v>
      </c>
      <c r="F12055">
        <v>9.2395167022032695E-2</v>
      </c>
      <c r="G12055">
        <v>83</v>
      </c>
    </row>
    <row r="12056" spans="1:7" x14ac:dyDescent="0.25">
      <c r="A12056">
        <v>49094</v>
      </c>
      <c r="B12056" t="s">
        <v>782</v>
      </c>
      <c r="C12056" t="s">
        <v>4633</v>
      </c>
      <c r="D12056" t="s">
        <v>4397</v>
      </c>
      <c r="E12056">
        <v>76900</v>
      </c>
      <c r="F12056">
        <v>3.6388140161725098E-2</v>
      </c>
      <c r="G12056">
        <v>108</v>
      </c>
    </row>
    <row r="12057" spans="1:7" x14ac:dyDescent="0.25">
      <c r="A12057">
        <v>3044</v>
      </c>
      <c r="B12057" t="s">
        <v>450</v>
      </c>
      <c r="C12057" t="s">
        <v>444</v>
      </c>
      <c r="D12057" t="s">
        <v>8271</v>
      </c>
      <c r="E12057">
        <v>294200</v>
      </c>
      <c r="F12057">
        <v>1.2736660929432E-2</v>
      </c>
      <c r="G12057">
        <v>69</v>
      </c>
    </row>
    <row r="12058" spans="1:7" x14ac:dyDescent="0.25">
      <c r="A12058">
        <v>39327</v>
      </c>
      <c r="B12058" t="s">
        <v>1721</v>
      </c>
      <c r="C12058" t="s">
        <v>3932</v>
      </c>
      <c r="E12058">
        <v>126500</v>
      </c>
      <c r="F12058">
        <v>3.0130293159609099E-2</v>
      </c>
      <c r="G12058">
        <v>0</v>
      </c>
    </row>
    <row r="12059" spans="1:7" x14ac:dyDescent="0.25">
      <c r="A12059">
        <v>76444</v>
      </c>
      <c r="B12059" t="s">
        <v>8686</v>
      </c>
      <c r="C12059" t="s">
        <v>6396</v>
      </c>
      <c r="E12059">
        <v>63400</v>
      </c>
      <c r="F12059">
        <v>-1.5527950310559001E-2</v>
      </c>
      <c r="G12059">
        <v>0</v>
      </c>
    </row>
    <row r="12060" spans="1:7" x14ac:dyDescent="0.25">
      <c r="A12060">
        <v>98232</v>
      </c>
      <c r="B12060" t="s">
        <v>499</v>
      </c>
      <c r="C12060" t="s">
        <v>7521</v>
      </c>
      <c r="D12060" t="s">
        <v>8411</v>
      </c>
      <c r="E12060">
        <v>486900</v>
      </c>
      <c r="F12060">
        <v>3.3099936346276303E-2</v>
      </c>
      <c r="G12060">
        <v>61</v>
      </c>
    </row>
    <row r="12061" spans="1:7" x14ac:dyDescent="0.25">
      <c r="A12061">
        <v>21758</v>
      </c>
      <c r="B12061" t="s">
        <v>2282</v>
      </c>
      <c r="C12061" t="s">
        <v>101</v>
      </c>
      <c r="D12061" t="s">
        <v>8259</v>
      </c>
      <c r="E12061">
        <v>275800</v>
      </c>
      <c r="F12061">
        <v>9.5168374816983897E-3</v>
      </c>
      <c r="G12061">
        <v>83</v>
      </c>
    </row>
    <row r="12062" spans="1:7" x14ac:dyDescent="0.25">
      <c r="A12062">
        <v>70788</v>
      </c>
      <c r="B12062" t="s">
        <v>6173</v>
      </c>
      <c r="C12062" t="s">
        <v>6091</v>
      </c>
      <c r="D12062" t="s">
        <v>6175</v>
      </c>
      <c r="E12062">
        <v>74100</v>
      </c>
      <c r="F12062">
        <v>1.92572214580468E-2</v>
      </c>
      <c r="G12062">
        <v>80</v>
      </c>
    </row>
    <row r="12063" spans="1:7" x14ac:dyDescent="0.25">
      <c r="A12063">
        <v>17065</v>
      </c>
      <c r="B12063" t="s">
        <v>1764</v>
      </c>
      <c r="C12063" t="s">
        <v>1538</v>
      </c>
      <c r="D12063" t="s">
        <v>8364</v>
      </c>
      <c r="E12063">
        <v>169800</v>
      </c>
      <c r="F12063">
        <v>3.0339805825242702E-2</v>
      </c>
      <c r="G12063">
        <v>73.5</v>
      </c>
    </row>
    <row r="12064" spans="1:7" x14ac:dyDescent="0.25">
      <c r="A12064">
        <v>38469</v>
      </c>
      <c r="B12064" t="s">
        <v>3910</v>
      </c>
      <c r="C12064" t="s">
        <v>3692</v>
      </c>
      <c r="D12064" t="s">
        <v>3908</v>
      </c>
      <c r="E12064">
        <v>98900</v>
      </c>
      <c r="F12064">
        <v>8.4429824561403494E-2</v>
      </c>
      <c r="G12064">
        <v>88</v>
      </c>
    </row>
    <row r="12065" spans="1:7" x14ac:dyDescent="0.25">
      <c r="A12065">
        <v>66743</v>
      </c>
      <c r="B12065" t="s">
        <v>1702</v>
      </c>
      <c r="C12065" t="s">
        <v>5958</v>
      </c>
      <c r="D12065" t="s">
        <v>526</v>
      </c>
      <c r="E12065">
        <v>78700</v>
      </c>
      <c r="F12065">
        <v>-2.53485424588086E-3</v>
      </c>
      <c r="G12065">
        <v>0</v>
      </c>
    </row>
    <row r="12066" spans="1:7" x14ac:dyDescent="0.25">
      <c r="A12066">
        <v>79027</v>
      </c>
      <c r="B12066" t="s">
        <v>8687</v>
      </c>
      <c r="C12066" t="s">
        <v>6396</v>
      </c>
      <c r="E12066">
        <v>72500</v>
      </c>
      <c r="F12066">
        <v>4.1551246537396098E-3</v>
      </c>
      <c r="G12066">
        <v>0</v>
      </c>
    </row>
    <row r="12067" spans="1:7" x14ac:dyDescent="0.25">
      <c r="A12067">
        <v>13439</v>
      </c>
      <c r="B12067" t="s">
        <v>8688</v>
      </c>
      <c r="C12067" t="s">
        <v>1075</v>
      </c>
      <c r="D12067" t="s">
        <v>1436</v>
      </c>
      <c r="E12067">
        <v>120700</v>
      </c>
      <c r="F12067">
        <v>2.9863481228668901E-2</v>
      </c>
      <c r="G12067">
        <v>0</v>
      </c>
    </row>
    <row r="12068" spans="1:7" x14ac:dyDescent="0.25">
      <c r="A12068">
        <v>24549</v>
      </c>
      <c r="B12068" t="s">
        <v>2500</v>
      </c>
      <c r="C12068" t="s">
        <v>2066</v>
      </c>
      <c r="D12068" t="s">
        <v>547</v>
      </c>
      <c r="E12068">
        <v>105600</v>
      </c>
      <c r="F12068">
        <v>4.9701789264413501E-2</v>
      </c>
      <c r="G12068">
        <v>114</v>
      </c>
    </row>
    <row r="12069" spans="1:7" x14ac:dyDescent="0.25">
      <c r="A12069">
        <v>87068</v>
      </c>
      <c r="B12069" t="s">
        <v>6828</v>
      </c>
      <c r="C12069" t="s">
        <v>6816</v>
      </c>
      <c r="D12069" t="s">
        <v>6829</v>
      </c>
      <c r="E12069">
        <v>215200</v>
      </c>
      <c r="F12069">
        <v>4.2635658914728702E-2</v>
      </c>
      <c r="G12069">
        <v>88.5</v>
      </c>
    </row>
    <row r="12070" spans="1:7" x14ac:dyDescent="0.25">
      <c r="A12070">
        <v>70777</v>
      </c>
      <c r="B12070" t="s">
        <v>6171</v>
      </c>
      <c r="C12070" t="s">
        <v>6091</v>
      </c>
      <c r="D12070" t="s">
        <v>6175</v>
      </c>
      <c r="E12070">
        <v>159400</v>
      </c>
      <c r="F12070">
        <v>-1.7868145409735098E-2</v>
      </c>
      <c r="G12070">
        <v>80</v>
      </c>
    </row>
    <row r="12071" spans="1:7" x14ac:dyDescent="0.25">
      <c r="A12071">
        <v>76380</v>
      </c>
      <c r="B12071" t="s">
        <v>713</v>
      </c>
      <c r="C12071" t="s">
        <v>6396</v>
      </c>
      <c r="E12071">
        <v>58800</v>
      </c>
      <c r="F12071">
        <v>0</v>
      </c>
      <c r="G12071">
        <v>0</v>
      </c>
    </row>
    <row r="12072" spans="1:7" x14ac:dyDescent="0.25">
      <c r="A12072">
        <v>17004</v>
      </c>
      <c r="B12072" t="s">
        <v>787</v>
      </c>
      <c r="C12072" t="s">
        <v>1538</v>
      </c>
      <c r="D12072" t="s">
        <v>9174</v>
      </c>
      <c r="E12072">
        <v>154700</v>
      </c>
      <c r="F12072">
        <v>6.0315284441398199E-2</v>
      </c>
      <c r="G12072">
        <v>0</v>
      </c>
    </row>
    <row r="12073" spans="1:7" x14ac:dyDescent="0.25">
      <c r="A12073">
        <v>56342</v>
      </c>
      <c r="B12073" t="s">
        <v>5406</v>
      </c>
      <c r="C12073" t="s">
        <v>5260</v>
      </c>
      <c r="D12073" t="s">
        <v>8314</v>
      </c>
      <c r="E12073">
        <v>199800</v>
      </c>
      <c r="F12073">
        <v>5.6025369978858298E-2</v>
      </c>
      <c r="G12073">
        <v>72.5</v>
      </c>
    </row>
    <row r="12074" spans="1:7" x14ac:dyDescent="0.25">
      <c r="A12074">
        <v>16743</v>
      </c>
      <c r="B12074" t="s">
        <v>1727</v>
      </c>
      <c r="C12074" t="s">
        <v>1538</v>
      </c>
      <c r="D12074" t="s">
        <v>410</v>
      </c>
      <c r="E12074">
        <v>72000</v>
      </c>
      <c r="F12074">
        <v>0.112828438948995</v>
      </c>
      <c r="G12074">
        <v>123</v>
      </c>
    </row>
    <row r="12075" spans="1:7" x14ac:dyDescent="0.25">
      <c r="A12075">
        <v>32702</v>
      </c>
      <c r="B12075" t="s">
        <v>1712</v>
      </c>
      <c r="C12075" t="s">
        <v>3212</v>
      </c>
      <c r="D12075" t="s">
        <v>8272</v>
      </c>
      <c r="E12075">
        <v>148800</v>
      </c>
      <c r="F12075">
        <v>8.0610021786492403E-2</v>
      </c>
      <c r="G12075">
        <v>86</v>
      </c>
    </row>
    <row r="12076" spans="1:7" x14ac:dyDescent="0.25">
      <c r="A12076">
        <v>97918</v>
      </c>
      <c r="B12076" t="s">
        <v>7520</v>
      </c>
      <c r="C12076" t="s">
        <v>7409</v>
      </c>
      <c r="D12076" t="s">
        <v>1503</v>
      </c>
      <c r="E12076">
        <v>193100</v>
      </c>
      <c r="F12076">
        <v>3.0416221985058702E-2</v>
      </c>
      <c r="G12076">
        <v>76.5</v>
      </c>
    </row>
    <row r="12077" spans="1:7" x14ac:dyDescent="0.25">
      <c r="A12077">
        <v>24574</v>
      </c>
      <c r="B12077" t="s">
        <v>709</v>
      </c>
      <c r="C12077" t="s">
        <v>2066</v>
      </c>
      <c r="D12077" t="s">
        <v>2494</v>
      </c>
      <c r="E12077">
        <v>187800</v>
      </c>
      <c r="F12077">
        <v>6.6439522998296405E-2</v>
      </c>
      <c r="G12077">
        <v>80.5</v>
      </c>
    </row>
    <row r="12078" spans="1:7" x14ac:dyDescent="0.25">
      <c r="A12078">
        <v>27509</v>
      </c>
      <c r="B12078" t="s">
        <v>2628</v>
      </c>
      <c r="C12078" t="s">
        <v>2564</v>
      </c>
      <c r="D12078" t="s">
        <v>211</v>
      </c>
      <c r="E12078">
        <v>144300</v>
      </c>
      <c r="F12078">
        <v>8.1709145427286398E-2</v>
      </c>
      <c r="G12078">
        <v>60</v>
      </c>
    </row>
    <row r="12079" spans="1:7" x14ac:dyDescent="0.25">
      <c r="A12079">
        <v>55114</v>
      </c>
      <c r="B12079" t="s">
        <v>5296</v>
      </c>
      <c r="C12079" t="s">
        <v>5260</v>
      </c>
      <c r="D12079" t="s">
        <v>8314</v>
      </c>
      <c r="E12079">
        <v>255700</v>
      </c>
      <c r="F12079">
        <v>2.8559935639581702E-2</v>
      </c>
      <c r="G12079">
        <v>67</v>
      </c>
    </row>
    <row r="12080" spans="1:7" x14ac:dyDescent="0.25">
      <c r="A12080">
        <v>8752</v>
      </c>
      <c r="B12080" t="s">
        <v>1044</v>
      </c>
      <c r="C12080" t="s">
        <v>733</v>
      </c>
      <c r="D12080" t="s">
        <v>8250</v>
      </c>
      <c r="E12080">
        <v>482100</v>
      </c>
      <c r="F12080">
        <v>3.2334047109207703E-2</v>
      </c>
      <c r="G12080">
        <v>117</v>
      </c>
    </row>
    <row r="12081" spans="1:7" x14ac:dyDescent="0.25">
      <c r="A12081">
        <v>8542</v>
      </c>
      <c r="B12081" t="s">
        <v>212</v>
      </c>
      <c r="C12081" t="s">
        <v>733</v>
      </c>
      <c r="D12081" t="s">
        <v>1025</v>
      </c>
      <c r="E12081">
        <v>587900</v>
      </c>
      <c r="F12081">
        <v>-2.2772606382978702E-2</v>
      </c>
      <c r="G12081">
        <v>124</v>
      </c>
    </row>
    <row r="12082" spans="1:7" x14ac:dyDescent="0.25">
      <c r="A12082">
        <v>38260</v>
      </c>
      <c r="B12082" t="s">
        <v>515</v>
      </c>
      <c r="C12082" t="s">
        <v>3692</v>
      </c>
      <c r="D12082" t="s">
        <v>782</v>
      </c>
      <c r="E12082">
        <v>87200</v>
      </c>
      <c r="F12082">
        <v>5.5690072639225201E-2</v>
      </c>
      <c r="G12082">
        <v>108</v>
      </c>
    </row>
    <row r="12083" spans="1:7" x14ac:dyDescent="0.25">
      <c r="A12083">
        <v>88312</v>
      </c>
      <c r="B12083" t="s">
        <v>3076</v>
      </c>
      <c r="C12083" t="s">
        <v>6816</v>
      </c>
      <c r="D12083" t="s">
        <v>6845</v>
      </c>
      <c r="E12083">
        <v>322300</v>
      </c>
      <c r="F12083">
        <v>2.8726460261730001E-2</v>
      </c>
      <c r="G12083">
        <v>90</v>
      </c>
    </row>
    <row r="12084" spans="1:7" x14ac:dyDescent="0.25">
      <c r="A12084">
        <v>71227</v>
      </c>
      <c r="B12084" t="s">
        <v>6185</v>
      </c>
      <c r="C12084" t="s">
        <v>6091</v>
      </c>
      <c r="D12084" t="s">
        <v>6191</v>
      </c>
      <c r="E12084">
        <v>174300</v>
      </c>
      <c r="F12084">
        <v>0.144451739986868</v>
      </c>
      <c r="G12084">
        <v>0</v>
      </c>
    </row>
    <row r="12085" spans="1:7" x14ac:dyDescent="0.25">
      <c r="A12085">
        <v>75975</v>
      </c>
      <c r="B12085" t="s">
        <v>8689</v>
      </c>
      <c r="C12085" t="s">
        <v>6396</v>
      </c>
      <c r="E12085">
        <v>99000</v>
      </c>
      <c r="F12085">
        <v>2.80373831775701E-2</v>
      </c>
      <c r="G12085">
        <v>0</v>
      </c>
    </row>
    <row r="12086" spans="1:7" x14ac:dyDescent="0.25">
      <c r="A12086">
        <v>54229</v>
      </c>
      <c r="B12086" t="s">
        <v>5190</v>
      </c>
      <c r="C12086" t="s">
        <v>5049</v>
      </c>
      <c r="D12086" t="s">
        <v>5190</v>
      </c>
      <c r="E12086">
        <v>226000</v>
      </c>
      <c r="F12086">
        <v>0.113849186791523</v>
      </c>
      <c r="G12086">
        <v>65</v>
      </c>
    </row>
    <row r="12087" spans="1:7" x14ac:dyDescent="0.25">
      <c r="A12087">
        <v>45142</v>
      </c>
      <c r="B12087" t="s">
        <v>2494</v>
      </c>
      <c r="C12087" t="s">
        <v>4080</v>
      </c>
      <c r="E12087">
        <v>117800</v>
      </c>
      <c r="F12087">
        <v>4.5252883762200498E-2</v>
      </c>
      <c r="G12087">
        <v>88</v>
      </c>
    </row>
    <row r="12088" spans="1:7" x14ac:dyDescent="0.25">
      <c r="A12088">
        <v>19953</v>
      </c>
      <c r="B12088" t="s">
        <v>2055</v>
      </c>
      <c r="C12088" t="s">
        <v>2044</v>
      </c>
      <c r="D12088" t="s">
        <v>297</v>
      </c>
      <c r="E12088">
        <v>196800</v>
      </c>
      <c r="F12088">
        <v>3.7974683544303799E-2</v>
      </c>
      <c r="G12088">
        <v>88.5</v>
      </c>
    </row>
    <row r="12089" spans="1:7" x14ac:dyDescent="0.25">
      <c r="A12089">
        <v>65705</v>
      </c>
      <c r="B12089" t="s">
        <v>5946</v>
      </c>
      <c r="C12089" t="s">
        <v>5817</v>
      </c>
      <c r="E12089">
        <v>90700</v>
      </c>
      <c r="F12089">
        <v>5.0984936268829703E-2</v>
      </c>
      <c r="G12089">
        <v>66</v>
      </c>
    </row>
    <row r="12090" spans="1:7" x14ac:dyDescent="0.25">
      <c r="A12090">
        <v>15026</v>
      </c>
      <c r="B12090" t="s">
        <v>1550</v>
      </c>
      <c r="C12090" t="s">
        <v>1538</v>
      </c>
      <c r="D12090" t="s">
        <v>1587</v>
      </c>
      <c r="E12090">
        <v>205400</v>
      </c>
      <c r="F12090">
        <v>-3.2956685499058398E-2</v>
      </c>
      <c r="G12090">
        <v>78</v>
      </c>
    </row>
    <row r="12091" spans="1:7" x14ac:dyDescent="0.25">
      <c r="A12091">
        <v>17516</v>
      </c>
      <c r="B12091" t="s">
        <v>1801</v>
      </c>
      <c r="C12091" t="s">
        <v>1538</v>
      </c>
      <c r="D12091" t="s">
        <v>205</v>
      </c>
      <c r="E12091">
        <v>217800</v>
      </c>
      <c r="F12091">
        <v>3.68663594470046E-3</v>
      </c>
      <c r="G12091">
        <v>69</v>
      </c>
    </row>
    <row r="12092" spans="1:7" x14ac:dyDescent="0.25">
      <c r="A12092">
        <v>38915</v>
      </c>
      <c r="B12092" t="s">
        <v>3957</v>
      </c>
      <c r="C12092" t="s">
        <v>3932</v>
      </c>
      <c r="E12092">
        <v>91700</v>
      </c>
      <c r="F12092">
        <v>0.17564102564102599</v>
      </c>
      <c r="G12092">
        <v>0</v>
      </c>
    </row>
    <row r="12093" spans="1:7" x14ac:dyDescent="0.25">
      <c r="A12093">
        <v>4862</v>
      </c>
      <c r="B12093" t="s">
        <v>637</v>
      </c>
      <c r="C12093" t="s">
        <v>575</v>
      </c>
      <c r="E12093">
        <v>202200</v>
      </c>
      <c r="F12093">
        <v>3.2159264931087297E-2</v>
      </c>
      <c r="G12093">
        <v>103</v>
      </c>
    </row>
    <row r="12094" spans="1:7" x14ac:dyDescent="0.25">
      <c r="A12094">
        <v>3839</v>
      </c>
      <c r="B12094" t="s">
        <v>403</v>
      </c>
      <c r="C12094" t="s">
        <v>444</v>
      </c>
      <c r="D12094" t="s">
        <v>8271</v>
      </c>
      <c r="E12094">
        <v>206300</v>
      </c>
      <c r="F12094">
        <v>6.3950489943269698E-2</v>
      </c>
      <c r="G12094">
        <v>65</v>
      </c>
    </row>
    <row r="12095" spans="1:7" x14ac:dyDescent="0.25">
      <c r="A12095">
        <v>67554</v>
      </c>
      <c r="B12095" t="s">
        <v>3071</v>
      </c>
      <c r="C12095" t="s">
        <v>5958</v>
      </c>
      <c r="E12095">
        <v>54500</v>
      </c>
      <c r="F12095">
        <v>-6.6780821917808195E-2</v>
      </c>
      <c r="G12095">
        <v>0</v>
      </c>
    </row>
    <row r="12096" spans="1:7" x14ac:dyDescent="0.25">
      <c r="A12096">
        <v>44065</v>
      </c>
      <c r="B12096" t="s">
        <v>275</v>
      </c>
      <c r="C12096" t="s">
        <v>4080</v>
      </c>
      <c r="D12096" t="s">
        <v>8270</v>
      </c>
      <c r="E12096">
        <v>193300</v>
      </c>
      <c r="F12096">
        <v>1.8977332630469201E-2</v>
      </c>
      <c r="G12096">
        <v>86</v>
      </c>
    </row>
    <row r="12097" spans="1:7" x14ac:dyDescent="0.25">
      <c r="A12097">
        <v>76849</v>
      </c>
      <c r="B12097" t="s">
        <v>8690</v>
      </c>
      <c r="C12097" t="s">
        <v>6396</v>
      </c>
      <c r="E12097">
        <v>106200</v>
      </c>
      <c r="F12097">
        <v>0</v>
      </c>
      <c r="G12097">
        <v>0</v>
      </c>
    </row>
    <row r="12098" spans="1:7" x14ac:dyDescent="0.25">
      <c r="A12098">
        <v>46554</v>
      </c>
      <c r="B12098" t="s">
        <v>4482</v>
      </c>
      <c r="C12098" t="s">
        <v>4413</v>
      </c>
      <c r="D12098" t="s">
        <v>8397</v>
      </c>
      <c r="E12098">
        <v>142600</v>
      </c>
      <c r="F12098">
        <v>4.9300956585724802E-2</v>
      </c>
      <c r="G12098">
        <v>61</v>
      </c>
    </row>
    <row r="12099" spans="1:7" x14ac:dyDescent="0.25">
      <c r="A12099">
        <v>53039</v>
      </c>
      <c r="B12099" t="s">
        <v>5064</v>
      </c>
      <c r="C12099" t="s">
        <v>5049</v>
      </c>
      <c r="D12099" t="s">
        <v>5140</v>
      </c>
      <c r="E12099">
        <v>168400</v>
      </c>
      <c r="F12099">
        <v>5.1842598376015001E-2</v>
      </c>
      <c r="G12099">
        <v>71</v>
      </c>
    </row>
    <row r="12100" spans="1:7" x14ac:dyDescent="0.25">
      <c r="A12100">
        <v>46542</v>
      </c>
      <c r="B12100" t="s">
        <v>238</v>
      </c>
      <c r="C12100" t="s">
        <v>4413</v>
      </c>
      <c r="D12100" t="s">
        <v>2762</v>
      </c>
      <c r="E12100">
        <v>159600</v>
      </c>
      <c r="F12100">
        <v>9.46502057613169E-2</v>
      </c>
      <c r="G12100">
        <v>58</v>
      </c>
    </row>
    <row r="12101" spans="1:7" x14ac:dyDescent="0.25">
      <c r="A12101">
        <v>13833</v>
      </c>
      <c r="B12101" t="s">
        <v>1438</v>
      </c>
      <c r="C12101" t="s">
        <v>1075</v>
      </c>
      <c r="D12101" t="s">
        <v>1444</v>
      </c>
      <c r="E12101">
        <v>113000</v>
      </c>
      <c r="F12101">
        <v>-0.11993769470405</v>
      </c>
      <c r="G12101">
        <v>107</v>
      </c>
    </row>
    <row r="12102" spans="1:7" x14ac:dyDescent="0.25">
      <c r="A12102">
        <v>21536</v>
      </c>
      <c r="B12102" t="s">
        <v>2238</v>
      </c>
      <c r="C12102" t="s">
        <v>101</v>
      </c>
      <c r="E12102">
        <v>124800</v>
      </c>
      <c r="F12102">
        <v>9.4736842105263203E-2</v>
      </c>
      <c r="G12102">
        <v>137</v>
      </c>
    </row>
    <row r="12103" spans="1:7" x14ac:dyDescent="0.25">
      <c r="A12103">
        <v>37656</v>
      </c>
      <c r="B12103" t="s">
        <v>9421</v>
      </c>
      <c r="C12103" t="s">
        <v>3692</v>
      </c>
      <c r="D12103" t="s">
        <v>1432</v>
      </c>
      <c r="E12103">
        <v>135900</v>
      </c>
      <c r="F12103">
        <v>7.0078740157480293E-2</v>
      </c>
      <c r="G12103">
        <v>0</v>
      </c>
    </row>
    <row r="12104" spans="1:7" x14ac:dyDescent="0.25">
      <c r="A12104">
        <v>95442</v>
      </c>
      <c r="B12104" t="s">
        <v>7270</v>
      </c>
      <c r="C12104" t="s">
        <v>99</v>
      </c>
      <c r="D12104" t="s">
        <v>6847</v>
      </c>
      <c r="E12104">
        <v>1040300</v>
      </c>
      <c r="F12104">
        <v>-5.0994344097792403E-2</v>
      </c>
      <c r="G12104">
        <v>55</v>
      </c>
    </row>
    <row r="12105" spans="1:7" x14ac:dyDescent="0.25">
      <c r="A12105">
        <v>97115</v>
      </c>
      <c r="B12105" t="s">
        <v>3474</v>
      </c>
      <c r="C12105" t="s">
        <v>7409</v>
      </c>
      <c r="D12105" t="s">
        <v>8281</v>
      </c>
      <c r="E12105">
        <v>370100</v>
      </c>
      <c r="F12105">
        <v>5.5920114122681899E-2</v>
      </c>
      <c r="G12105">
        <v>61</v>
      </c>
    </row>
    <row r="12106" spans="1:7" x14ac:dyDescent="0.25">
      <c r="A12106">
        <v>45869</v>
      </c>
      <c r="B12106" t="s">
        <v>8216</v>
      </c>
      <c r="C12106" t="s">
        <v>4080</v>
      </c>
      <c r="D12106" t="s">
        <v>8220</v>
      </c>
      <c r="E12106">
        <v>174500</v>
      </c>
      <c r="F12106">
        <v>7.3185731857318595E-2</v>
      </c>
      <c r="G12106">
        <v>81</v>
      </c>
    </row>
    <row r="12107" spans="1:7" x14ac:dyDescent="0.25">
      <c r="A12107">
        <v>24554</v>
      </c>
      <c r="B12107" t="s">
        <v>2503</v>
      </c>
      <c r="C12107" t="s">
        <v>2066</v>
      </c>
      <c r="D12107" t="s">
        <v>2494</v>
      </c>
      <c r="E12107">
        <v>108600</v>
      </c>
      <c r="F12107">
        <v>3.6259541984732802E-2</v>
      </c>
      <c r="G12107">
        <v>69</v>
      </c>
    </row>
    <row r="12108" spans="1:7" x14ac:dyDescent="0.25">
      <c r="A12108">
        <v>76457</v>
      </c>
      <c r="B12108" t="s">
        <v>8691</v>
      </c>
      <c r="C12108" t="s">
        <v>6396</v>
      </c>
      <c r="E12108">
        <v>111100</v>
      </c>
      <c r="F12108">
        <v>3.6380597014925402E-2</v>
      </c>
      <c r="G12108">
        <v>0</v>
      </c>
    </row>
    <row r="12109" spans="1:7" x14ac:dyDescent="0.25">
      <c r="A12109">
        <v>61568</v>
      </c>
      <c r="B12109" t="s">
        <v>5720</v>
      </c>
      <c r="C12109" t="s">
        <v>5519</v>
      </c>
      <c r="D12109" t="s">
        <v>5722</v>
      </c>
      <c r="E12109">
        <v>172600</v>
      </c>
      <c r="F12109">
        <v>8.6217747010698606E-2</v>
      </c>
      <c r="G12109">
        <v>85.5</v>
      </c>
    </row>
    <row r="12110" spans="1:7" x14ac:dyDescent="0.25">
      <c r="A12110">
        <v>30738</v>
      </c>
      <c r="B12110" t="s">
        <v>3137</v>
      </c>
      <c r="C12110" t="s">
        <v>2990</v>
      </c>
      <c r="D12110" t="s">
        <v>3763</v>
      </c>
      <c r="E12110">
        <v>165500</v>
      </c>
      <c r="F12110">
        <v>0.111484217595702</v>
      </c>
      <c r="G12110">
        <v>103.5</v>
      </c>
    </row>
    <row r="12111" spans="1:7" x14ac:dyDescent="0.25">
      <c r="A12111">
        <v>18344</v>
      </c>
      <c r="B12111" t="s">
        <v>1900</v>
      </c>
      <c r="C12111" t="s">
        <v>1538</v>
      </c>
      <c r="D12111" t="s">
        <v>1891</v>
      </c>
      <c r="E12111">
        <v>144800</v>
      </c>
      <c r="F12111">
        <v>2.18772053634439E-2</v>
      </c>
      <c r="G12111">
        <v>97</v>
      </c>
    </row>
    <row r="12112" spans="1:7" x14ac:dyDescent="0.25">
      <c r="A12112">
        <v>12871</v>
      </c>
      <c r="B12112" t="s">
        <v>1346</v>
      </c>
      <c r="C12112" t="s">
        <v>1075</v>
      </c>
      <c r="D12112" t="s">
        <v>8320</v>
      </c>
      <c r="E12112">
        <v>174100</v>
      </c>
      <c r="F12112">
        <v>8.6906141367323296E-3</v>
      </c>
      <c r="G12112">
        <v>91</v>
      </c>
    </row>
    <row r="12113" spans="1:7" x14ac:dyDescent="0.25">
      <c r="A12113">
        <v>17922</v>
      </c>
      <c r="B12113" t="s">
        <v>1848</v>
      </c>
      <c r="C12113" t="s">
        <v>1538</v>
      </c>
      <c r="D12113" t="s">
        <v>1846</v>
      </c>
      <c r="E12113">
        <v>160800</v>
      </c>
      <c r="F12113">
        <v>4.9608355091383803E-2</v>
      </c>
      <c r="G12113">
        <v>93</v>
      </c>
    </row>
    <row r="12114" spans="1:7" x14ac:dyDescent="0.25">
      <c r="A12114">
        <v>89449</v>
      </c>
      <c r="B12114" t="s">
        <v>6862</v>
      </c>
      <c r="C12114" t="s">
        <v>6849</v>
      </c>
      <c r="D12114" t="s">
        <v>8486</v>
      </c>
      <c r="E12114">
        <v>448500</v>
      </c>
      <c r="F12114">
        <v>9.8995344278363206E-2</v>
      </c>
      <c r="G12114">
        <v>64</v>
      </c>
    </row>
    <row r="12115" spans="1:7" x14ac:dyDescent="0.25">
      <c r="A12115">
        <v>94599</v>
      </c>
      <c r="B12115" t="s">
        <v>7205</v>
      </c>
      <c r="C12115" t="s">
        <v>99</v>
      </c>
      <c r="D12115" t="s">
        <v>7192</v>
      </c>
      <c r="E12115">
        <v>871100</v>
      </c>
      <c r="F12115">
        <v>-8.5363077623491906E-3</v>
      </c>
      <c r="G12115">
        <v>60</v>
      </c>
    </row>
    <row r="12116" spans="1:7" x14ac:dyDescent="0.25">
      <c r="A12116">
        <v>13074</v>
      </c>
      <c r="B12116" t="s">
        <v>1376</v>
      </c>
      <c r="C12116" t="s">
        <v>1075</v>
      </c>
      <c r="D12116" t="s">
        <v>1396</v>
      </c>
      <c r="E12116">
        <v>97700</v>
      </c>
      <c r="F12116">
        <v>2.62605042016807E-2</v>
      </c>
      <c r="G12116">
        <v>102</v>
      </c>
    </row>
    <row r="12117" spans="1:7" x14ac:dyDescent="0.25">
      <c r="A12117">
        <v>56441</v>
      </c>
      <c r="B12117" t="s">
        <v>5421</v>
      </c>
      <c r="C12117" t="s">
        <v>5260</v>
      </c>
      <c r="D12117" t="s">
        <v>5416</v>
      </c>
      <c r="E12117">
        <v>102400</v>
      </c>
      <c r="F12117">
        <v>-1.06280193236715E-2</v>
      </c>
      <c r="G12117">
        <v>70</v>
      </c>
    </row>
    <row r="12118" spans="1:7" x14ac:dyDescent="0.25">
      <c r="A12118">
        <v>56444</v>
      </c>
      <c r="B12118" t="s">
        <v>5423</v>
      </c>
      <c r="C12118" t="s">
        <v>5260</v>
      </c>
      <c r="D12118" t="s">
        <v>5416</v>
      </c>
      <c r="E12118">
        <v>195000</v>
      </c>
      <c r="F12118">
        <v>3.1746031746031703E-2</v>
      </c>
      <c r="G12118">
        <v>70</v>
      </c>
    </row>
    <row r="12119" spans="1:7" x14ac:dyDescent="0.25">
      <c r="A12119">
        <v>11977</v>
      </c>
      <c r="B12119" t="s">
        <v>1233</v>
      </c>
      <c r="C12119" t="s">
        <v>1075</v>
      </c>
      <c r="D12119" t="s">
        <v>8250</v>
      </c>
      <c r="E12119">
        <v>862200</v>
      </c>
      <c r="F12119">
        <v>-2.7630540205255402E-2</v>
      </c>
      <c r="G12119">
        <v>111</v>
      </c>
    </row>
    <row r="12120" spans="1:7" x14ac:dyDescent="0.25">
      <c r="A12120">
        <v>73443</v>
      </c>
      <c r="B12120" t="s">
        <v>6302</v>
      </c>
      <c r="C12120" t="s">
        <v>6269</v>
      </c>
      <c r="D12120" t="s">
        <v>1949</v>
      </c>
      <c r="E12120">
        <v>121700</v>
      </c>
      <c r="F12120">
        <v>7.6038903625110496E-2</v>
      </c>
      <c r="G12120">
        <v>100</v>
      </c>
    </row>
    <row r="12121" spans="1:7" x14ac:dyDescent="0.25">
      <c r="A12121">
        <v>11715</v>
      </c>
      <c r="B12121" t="s">
        <v>1176</v>
      </c>
      <c r="C12121" t="s">
        <v>1075</v>
      </c>
      <c r="D12121" t="s">
        <v>8250</v>
      </c>
      <c r="E12121">
        <v>393300</v>
      </c>
      <c r="F12121">
        <v>-2.38272524199553E-2</v>
      </c>
      <c r="G12121">
        <v>111</v>
      </c>
    </row>
    <row r="12122" spans="1:7" x14ac:dyDescent="0.25">
      <c r="A12122">
        <v>5673</v>
      </c>
      <c r="B12122" t="s">
        <v>663</v>
      </c>
      <c r="C12122" t="s">
        <v>641</v>
      </c>
      <c r="D12122" t="s">
        <v>109</v>
      </c>
      <c r="E12122">
        <v>351700</v>
      </c>
      <c r="F12122">
        <v>9.4615624027388698E-2</v>
      </c>
      <c r="G12122">
        <v>97</v>
      </c>
    </row>
    <row r="12123" spans="1:7" x14ac:dyDescent="0.25">
      <c r="A12123">
        <v>72846</v>
      </c>
      <c r="B12123" t="s">
        <v>1831</v>
      </c>
      <c r="C12123" t="s">
        <v>6206</v>
      </c>
      <c r="E12123">
        <v>102700</v>
      </c>
      <c r="F12123">
        <v>1.2820512820512799E-2</v>
      </c>
      <c r="G12123">
        <v>0</v>
      </c>
    </row>
    <row r="12124" spans="1:7" x14ac:dyDescent="0.25">
      <c r="A12124">
        <v>48041</v>
      </c>
      <c r="B12124" t="s">
        <v>3852</v>
      </c>
      <c r="C12124" t="s">
        <v>4633</v>
      </c>
      <c r="D12124" t="s">
        <v>8278</v>
      </c>
      <c r="E12124">
        <v>195200</v>
      </c>
      <c r="F12124">
        <v>0.15026517383618099</v>
      </c>
      <c r="G12124">
        <v>75</v>
      </c>
    </row>
    <row r="12125" spans="1:7" x14ac:dyDescent="0.25">
      <c r="A12125">
        <v>27326</v>
      </c>
      <c r="B12125" t="s">
        <v>2608</v>
      </c>
      <c r="C12125" t="s">
        <v>2564</v>
      </c>
      <c r="D12125" t="s">
        <v>8289</v>
      </c>
      <c r="E12125">
        <v>101200</v>
      </c>
      <c r="F12125">
        <v>0.15525114155251099</v>
      </c>
      <c r="G12125">
        <v>107</v>
      </c>
    </row>
    <row r="12126" spans="1:7" x14ac:dyDescent="0.25">
      <c r="A12126">
        <v>32461</v>
      </c>
      <c r="B12126" t="s">
        <v>3264</v>
      </c>
      <c r="C12126" t="s">
        <v>3212</v>
      </c>
      <c r="D12126" t="s">
        <v>3262</v>
      </c>
      <c r="E12126">
        <v>910700</v>
      </c>
      <c r="F12126">
        <v>3.3477076713572397E-2</v>
      </c>
      <c r="G12126">
        <v>0</v>
      </c>
    </row>
    <row r="12127" spans="1:7" x14ac:dyDescent="0.25">
      <c r="A12127">
        <v>4864</v>
      </c>
      <c r="B12127" t="s">
        <v>138</v>
      </c>
      <c r="C12127" t="s">
        <v>575</v>
      </c>
      <c r="E12127">
        <v>169500</v>
      </c>
      <c r="F12127">
        <v>7.8244274809160297E-2</v>
      </c>
      <c r="G12127">
        <v>103</v>
      </c>
    </row>
    <row r="12128" spans="1:7" x14ac:dyDescent="0.25">
      <c r="A12128">
        <v>8827</v>
      </c>
      <c r="B12128" t="s">
        <v>555</v>
      </c>
      <c r="C12128" t="s">
        <v>733</v>
      </c>
      <c r="D12128" t="s">
        <v>8250</v>
      </c>
      <c r="E12128">
        <v>350600</v>
      </c>
      <c r="F12128">
        <v>-1.6825574873808199E-2</v>
      </c>
      <c r="G12128">
        <v>112</v>
      </c>
    </row>
    <row r="12129" spans="1:7" x14ac:dyDescent="0.25">
      <c r="A12129">
        <v>80106</v>
      </c>
      <c r="B12129" t="s">
        <v>6517</v>
      </c>
      <c r="C12129" t="s">
        <v>6509</v>
      </c>
      <c r="D12129" t="s">
        <v>6571</v>
      </c>
      <c r="E12129">
        <v>483100</v>
      </c>
      <c r="F12129">
        <v>5.4343081623745099E-2</v>
      </c>
      <c r="G12129">
        <v>70.5</v>
      </c>
    </row>
    <row r="12130" spans="1:7" x14ac:dyDescent="0.25">
      <c r="A12130">
        <v>55005</v>
      </c>
      <c r="B12130" t="s">
        <v>5262</v>
      </c>
      <c r="C12130" t="s">
        <v>5260</v>
      </c>
      <c r="D12130" t="s">
        <v>8314</v>
      </c>
      <c r="E12130">
        <v>264400</v>
      </c>
      <c r="F12130">
        <v>4.7543581616481798E-2</v>
      </c>
      <c r="G12130">
        <v>63</v>
      </c>
    </row>
    <row r="12131" spans="1:7" x14ac:dyDescent="0.25">
      <c r="A12131">
        <v>19035</v>
      </c>
      <c r="B12131" t="s">
        <v>1950</v>
      </c>
      <c r="C12131" t="s">
        <v>1538</v>
      </c>
      <c r="D12131" t="s">
        <v>8293</v>
      </c>
      <c r="E12131">
        <v>956500</v>
      </c>
      <c r="F12131">
        <v>-1.18801652892562E-2</v>
      </c>
      <c r="G12131">
        <v>103</v>
      </c>
    </row>
    <row r="12132" spans="1:7" x14ac:dyDescent="0.25">
      <c r="A12132">
        <v>87042</v>
      </c>
      <c r="B12132" t="s">
        <v>6823</v>
      </c>
      <c r="C12132" t="s">
        <v>6816</v>
      </c>
      <c r="D12132" t="s">
        <v>6829</v>
      </c>
      <c r="E12132">
        <v>181400</v>
      </c>
      <c r="F12132">
        <v>-1.94594594594595E-2</v>
      </c>
      <c r="G12132">
        <v>88.5</v>
      </c>
    </row>
    <row r="12133" spans="1:7" x14ac:dyDescent="0.25">
      <c r="A12133">
        <v>98261</v>
      </c>
      <c r="B12133" t="s">
        <v>7557</v>
      </c>
      <c r="C12133" t="s">
        <v>7521</v>
      </c>
      <c r="E12133">
        <v>596900</v>
      </c>
      <c r="F12133">
        <v>3.3517680576504102E-4</v>
      </c>
      <c r="G12133">
        <v>119</v>
      </c>
    </row>
    <row r="12134" spans="1:7" x14ac:dyDescent="0.25">
      <c r="A12134">
        <v>5250</v>
      </c>
      <c r="B12134" t="s">
        <v>356</v>
      </c>
      <c r="C12134" t="s">
        <v>641</v>
      </c>
      <c r="D12134" t="s">
        <v>504</v>
      </c>
      <c r="E12134">
        <v>202500</v>
      </c>
      <c r="F12134">
        <v>3.7929267042542299E-2</v>
      </c>
      <c r="G12134">
        <v>98</v>
      </c>
    </row>
    <row r="12135" spans="1:7" x14ac:dyDescent="0.25">
      <c r="A12135">
        <v>18635</v>
      </c>
      <c r="B12135" t="s">
        <v>1924</v>
      </c>
      <c r="C12135" t="s">
        <v>1538</v>
      </c>
      <c r="D12135" t="s">
        <v>8358</v>
      </c>
      <c r="E12135">
        <v>134000</v>
      </c>
      <c r="F12135">
        <v>7.1143085531574696E-2</v>
      </c>
      <c r="G12135">
        <v>98</v>
      </c>
    </row>
    <row r="12136" spans="1:7" x14ac:dyDescent="0.25">
      <c r="A12136">
        <v>21013</v>
      </c>
      <c r="B12136" t="s">
        <v>1143</v>
      </c>
      <c r="C12136" t="s">
        <v>101</v>
      </c>
      <c r="D12136" t="s">
        <v>8267</v>
      </c>
      <c r="E12136">
        <v>434100</v>
      </c>
      <c r="F12136">
        <v>-1.5869417365676701E-2</v>
      </c>
      <c r="G12136">
        <v>88</v>
      </c>
    </row>
    <row r="12137" spans="1:7" x14ac:dyDescent="0.25">
      <c r="A12137">
        <v>35131</v>
      </c>
      <c r="B12137" t="s">
        <v>3594</v>
      </c>
      <c r="C12137" t="s">
        <v>3568</v>
      </c>
      <c r="D12137" t="s">
        <v>8299</v>
      </c>
      <c r="E12137">
        <v>103500</v>
      </c>
      <c r="F12137">
        <v>8.71848739495798E-2</v>
      </c>
      <c r="G12137">
        <v>70</v>
      </c>
    </row>
    <row r="12138" spans="1:7" x14ac:dyDescent="0.25">
      <c r="A12138">
        <v>38941</v>
      </c>
      <c r="B12138" t="s">
        <v>9224</v>
      </c>
      <c r="C12138" t="s">
        <v>3932</v>
      </c>
      <c r="D12138" t="s">
        <v>1840</v>
      </c>
      <c r="E12138">
        <v>51100</v>
      </c>
      <c r="F12138">
        <v>-0.108202443280977</v>
      </c>
      <c r="G12138">
        <v>0</v>
      </c>
    </row>
    <row r="12139" spans="1:7" x14ac:dyDescent="0.25">
      <c r="A12139">
        <v>17841</v>
      </c>
      <c r="B12139" t="s">
        <v>1721</v>
      </c>
      <c r="C12139" t="s">
        <v>1538</v>
      </c>
      <c r="D12139" t="s">
        <v>9174</v>
      </c>
      <c r="E12139">
        <v>122400</v>
      </c>
      <c r="F12139">
        <v>-4.0683482506102498E-3</v>
      </c>
      <c r="G12139">
        <v>0</v>
      </c>
    </row>
    <row r="12140" spans="1:7" x14ac:dyDescent="0.25">
      <c r="A12140">
        <v>14710</v>
      </c>
      <c r="B12140" t="s">
        <v>8692</v>
      </c>
      <c r="C12140" t="s">
        <v>1075</v>
      </c>
      <c r="D12140" t="s">
        <v>8370</v>
      </c>
      <c r="E12140">
        <v>113400</v>
      </c>
      <c r="F12140">
        <v>7.69230769230769E-2</v>
      </c>
      <c r="G12140">
        <v>0</v>
      </c>
    </row>
    <row r="12141" spans="1:7" x14ac:dyDescent="0.25">
      <c r="A12141">
        <v>19541</v>
      </c>
      <c r="B12141" t="s">
        <v>1765</v>
      </c>
      <c r="C12141" t="s">
        <v>1538</v>
      </c>
      <c r="D12141" t="s">
        <v>261</v>
      </c>
      <c r="E12141">
        <v>235800</v>
      </c>
      <c r="F12141">
        <v>5.1270619705751197E-2</v>
      </c>
      <c r="G12141">
        <v>78</v>
      </c>
    </row>
    <row r="12142" spans="1:7" x14ac:dyDescent="0.25">
      <c r="A12142">
        <v>20622</v>
      </c>
      <c r="B12142" t="s">
        <v>2099</v>
      </c>
      <c r="C12142" t="s">
        <v>101</v>
      </c>
      <c r="D12142" t="s">
        <v>8259</v>
      </c>
      <c r="E12142">
        <v>332300</v>
      </c>
      <c r="F12142">
        <v>2.0890937019969299E-2</v>
      </c>
      <c r="G12142">
        <v>90</v>
      </c>
    </row>
    <row r="12143" spans="1:7" x14ac:dyDescent="0.25">
      <c r="A12143">
        <v>98051</v>
      </c>
      <c r="B12143" t="s">
        <v>7536</v>
      </c>
      <c r="C12143" t="s">
        <v>7521</v>
      </c>
      <c r="D12143" t="s">
        <v>8268</v>
      </c>
      <c r="E12143">
        <v>533300</v>
      </c>
      <c r="F12143">
        <v>2.6366435719784399E-2</v>
      </c>
      <c r="G12143">
        <v>49</v>
      </c>
    </row>
    <row r="12144" spans="1:7" x14ac:dyDescent="0.25">
      <c r="A12144">
        <v>50533</v>
      </c>
      <c r="B12144" t="s">
        <v>9339</v>
      </c>
      <c r="C12144" t="s">
        <v>4942</v>
      </c>
      <c r="E12144">
        <v>73100</v>
      </c>
      <c r="F12144">
        <v>0.138629283489097</v>
      </c>
      <c r="G12144">
        <v>0</v>
      </c>
    </row>
    <row r="12145" spans="1:7" x14ac:dyDescent="0.25">
      <c r="A12145">
        <v>15233</v>
      </c>
      <c r="B12145" t="s">
        <v>1587</v>
      </c>
      <c r="C12145" t="s">
        <v>1538</v>
      </c>
      <c r="D12145" t="s">
        <v>1587</v>
      </c>
      <c r="E12145">
        <v>142300</v>
      </c>
      <c r="F12145">
        <v>-3.3944331296673499E-2</v>
      </c>
      <c r="G12145">
        <v>66.5</v>
      </c>
    </row>
    <row r="12146" spans="1:7" x14ac:dyDescent="0.25">
      <c r="A12146">
        <v>8510</v>
      </c>
      <c r="B12146" t="s">
        <v>1010</v>
      </c>
      <c r="C12146" t="s">
        <v>733</v>
      </c>
      <c r="D12146" t="s">
        <v>8250</v>
      </c>
      <c r="E12146">
        <v>567600</v>
      </c>
      <c r="F12146">
        <v>1.88476036618201E-2</v>
      </c>
      <c r="G12146">
        <v>105</v>
      </c>
    </row>
    <row r="12147" spans="1:7" x14ac:dyDescent="0.25">
      <c r="A12147">
        <v>24083</v>
      </c>
      <c r="B12147" t="s">
        <v>2450</v>
      </c>
      <c r="C12147" t="s">
        <v>2066</v>
      </c>
      <c r="D12147" t="s">
        <v>2435</v>
      </c>
      <c r="E12147">
        <v>282800</v>
      </c>
      <c r="F12147">
        <v>6.8783068783068793E-2</v>
      </c>
      <c r="G12147">
        <v>84.5</v>
      </c>
    </row>
    <row r="12148" spans="1:7" x14ac:dyDescent="0.25">
      <c r="A12148">
        <v>72020</v>
      </c>
      <c r="B12148" t="s">
        <v>410</v>
      </c>
      <c r="C12148" t="s">
        <v>6206</v>
      </c>
      <c r="D12148" t="s">
        <v>6230</v>
      </c>
      <c r="E12148">
        <v>63800</v>
      </c>
      <c r="F12148">
        <v>0.1</v>
      </c>
      <c r="G12148">
        <v>0</v>
      </c>
    </row>
    <row r="12149" spans="1:7" x14ac:dyDescent="0.25">
      <c r="A12149">
        <v>32442</v>
      </c>
      <c r="B12149" t="s">
        <v>3272</v>
      </c>
      <c r="C12149" t="s">
        <v>3212</v>
      </c>
      <c r="E12149">
        <v>93000</v>
      </c>
      <c r="F12149">
        <v>3.91061452513966E-2</v>
      </c>
      <c r="G12149">
        <v>0</v>
      </c>
    </row>
    <row r="12150" spans="1:7" x14ac:dyDescent="0.25">
      <c r="A12150">
        <v>10993</v>
      </c>
      <c r="B12150" t="s">
        <v>1118</v>
      </c>
      <c r="C12150" t="s">
        <v>1075</v>
      </c>
      <c r="D12150" t="s">
        <v>8250</v>
      </c>
      <c r="E12150">
        <v>245400</v>
      </c>
      <c r="F12150">
        <v>0.124141090242785</v>
      </c>
      <c r="G12150">
        <v>120</v>
      </c>
    </row>
    <row r="12151" spans="1:7" x14ac:dyDescent="0.25">
      <c r="A12151">
        <v>40008</v>
      </c>
      <c r="B12151" t="s">
        <v>679</v>
      </c>
      <c r="C12151" t="s">
        <v>4016</v>
      </c>
      <c r="D12151" t="s">
        <v>4015</v>
      </c>
      <c r="E12151">
        <v>154700</v>
      </c>
      <c r="F12151">
        <v>3.8952316991269303E-2</v>
      </c>
      <c r="G12151">
        <v>66</v>
      </c>
    </row>
    <row r="12152" spans="1:7" x14ac:dyDescent="0.25">
      <c r="A12152">
        <v>85356</v>
      </c>
      <c r="B12152" t="s">
        <v>8693</v>
      </c>
      <c r="C12152" t="s">
        <v>6743</v>
      </c>
      <c r="D12152" t="s">
        <v>6768</v>
      </c>
      <c r="E12152">
        <v>131000</v>
      </c>
      <c r="F12152">
        <v>1.15830115830116E-2</v>
      </c>
      <c r="G12152">
        <v>0</v>
      </c>
    </row>
    <row r="12153" spans="1:7" x14ac:dyDescent="0.25">
      <c r="A12153">
        <v>45341</v>
      </c>
      <c r="B12153" t="s">
        <v>306</v>
      </c>
      <c r="C12153" t="s">
        <v>4080</v>
      </c>
      <c r="D12153" t="s">
        <v>144</v>
      </c>
      <c r="E12153">
        <v>103200</v>
      </c>
      <c r="F12153">
        <v>4.2424242424242399E-2</v>
      </c>
      <c r="G12153">
        <v>77</v>
      </c>
    </row>
    <row r="12154" spans="1:7" x14ac:dyDescent="0.25">
      <c r="A12154">
        <v>96722</v>
      </c>
      <c r="B12154" t="s">
        <v>5719</v>
      </c>
      <c r="C12154" t="s">
        <v>7368</v>
      </c>
      <c r="D12154" t="s">
        <v>7388</v>
      </c>
      <c r="E12154">
        <v>781300</v>
      </c>
      <c r="F12154">
        <v>4.78809012875537E-2</v>
      </c>
      <c r="G12154">
        <v>109.5</v>
      </c>
    </row>
    <row r="12155" spans="1:7" x14ac:dyDescent="0.25">
      <c r="A12155">
        <v>14733</v>
      </c>
      <c r="B12155" t="s">
        <v>8694</v>
      </c>
      <c r="C12155" t="s">
        <v>1075</v>
      </c>
      <c r="D12155" t="s">
        <v>8370</v>
      </c>
      <c r="E12155">
        <v>76400</v>
      </c>
      <c r="F12155">
        <v>0.11046511627907001</v>
      </c>
      <c r="G12155">
        <v>0</v>
      </c>
    </row>
    <row r="12156" spans="1:7" x14ac:dyDescent="0.25">
      <c r="A12156">
        <v>16749</v>
      </c>
      <c r="B12156" t="s">
        <v>8695</v>
      </c>
      <c r="C12156" t="s">
        <v>1538</v>
      </c>
      <c r="D12156" t="s">
        <v>410</v>
      </c>
      <c r="E12156">
        <v>74700</v>
      </c>
      <c r="F12156">
        <v>0.14395099540581899</v>
      </c>
      <c r="G12156">
        <v>0</v>
      </c>
    </row>
    <row r="12157" spans="1:7" x14ac:dyDescent="0.25">
      <c r="A12157">
        <v>4037</v>
      </c>
      <c r="B12157" t="s">
        <v>589</v>
      </c>
      <c r="C12157" t="s">
        <v>575</v>
      </c>
      <c r="E12157">
        <v>195200</v>
      </c>
      <c r="F12157">
        <v>0.10783200908059</v>
      </c>
      <c r="G12157">
        <v>79.5</v>
      </c>
    </row>
    <row r="12158" spans="1:7" x14ac:dyDescent="0.25">
      <c r="A12158">
        <v>23457</v>
      </c>
      <c r="B12158" t="s">
        <v>2428</v>
      </c>
      <c r="C12158" t="s">
        <v>2066</v>
      </c>
      <c r="D12158" t="s">
        <v>8266</v>
      </c>
      <c r="E12158">
        <v>396400</v>
      </c>
      <c r="F12158">
        <v>-5.1220679751077101E-2</v>
      </c>
      <c r="G12158">
        <v>72</v>
      </c>
    </row>
    <row r="12159" spans="1:7" x14ac:dyDescent="0.25">
      <c r="A12159">
        <v>96748</v>
      </c>
      <c r="B12159" t="s">
        <v>8696</v>
      </c>
      <c r="C12159" t="s">
        <v>7368</v>
      </c>
      <c r="D12159" t="s">
        <v>8381</v>
      </c>
      <c r="E12159">
        <v>282300</v>
      </c>
      <c r="F12159">
        <v>-4.8533872598584403E-2</v>
      </c>
      <c r="G12159">
        <v>0</v>
      </c>
    </row>
    <row r="12160" spans="1:7" x14ac:dyDescent="0.25">
      <c r="A12160">
        <v>28571</v>
      </c>
      <c r="B12160" t="s">
        <v>8697</v>
      </c>
      <c r="C12160" t="s">
        <v>2564</v>
      </c>
      <c r="D12160" t="s">
        <v>2801</v>
      </c>
      <c r="E12160">
        <v>242100</v>
      </c>
      <c r="F12160">
        <v>1.0855949895615899E-2</v>
      </c>
      <c r="G12160">
        <v>0</v>
      </c>
    </row>
    <row r="12161" spans="1:7" x14ac:dyDescent="0.25">
      <c r="A12161">
        <v>37811</v>
      </c>
      <c r="B12161" t="s">
        <v>9422</v>
      </c>
      <c r="C12161" t="s">
        <v>3692</v>
      </c>
      <c r="D12161" t="s">
        <v>8348</v>
      </c>
      <c r="E12161">
        <v>79600</v>
      </c>
      <c r="F12161">
        <v>1.01522842639594E-2</v>
      </c>
      <c r="G12161">
        <v>0</v>
      </c>
    </row>
    <row r="12162" spans="1:7" x14ac:dyDescent="0.25">
      <c r="A12162">
        <v>32195</v>
      </c>
      <c r="B12162" t="s">
        <v>3251</v>
      </c>
      <c r="C12162" t="s">
        <v>3212</v>
      </c>
      <c r="D12162" t="s">
        <v>3530</v>
      </c>
      <c r="E12162">
        <v>248800</v>
      </c>
      <c r="F12162">
        <v>1.2072434607645901E-3</v>
      </c>
      <c r="G12162">
        <v>89</v>
      </c>
    </row>
    <row r="12163" spans="1:7" x14ac:dyDescent="0.25">
      <c r="A12163">
        <v>72635</v>
      </c>
      <c r="B12163" t="s">
        <v>6246</v>
      </c>
      <c r="C12163" t="s">
        <v>6206</v>
      </c>
      <c r="D12163" t="s">
        <v>6248</v>
      </c>
      <c r="E12163">
        <v>95800</v>
      </c>
      <c r="F12163">
        <v>2.90010741138561E-2</v>
      </c>
      <c r="G12163">
        <v>87</v>
      </c>
    </row>
    <row r="12164" spans="1:7" x14ac:dyDescent="0.25">
      <c r="A12164">
        <v>80927</v>
      </c>
      <c r="B12164" t="s">
        <v>6571</v>
      </c>
      <c r="C12164" t="s">
        <v>6509</v>
      </c>
      <c r="D12164" t="s">
        <v>6571</v>
      </c>
      <c r="E12164">
        <v>373700</v>
      </c>
      <c r="F12164">
        <v>7.2925638817111699E-2</v>
      </c>
      <c r="G12164">
        <v>70.5</v>
      </c>
    </row>
    <row r="12165" spans="1:7" x14ac:dyDescent="0.25">
      <c r="A12165">
        <v>3263</v>
      </c>
      <c r="B12165" t="s">
        <v>146</v>
      </c>
      <c r="C12165" t="s">
        <v>444</v>
      </c>
      <c r="D12165" t="s">
        <v>230</v>
      </c>
      <c r="E12165">
        <v>219200</v>
      </c>
      <c r="F12165">
        <v>8.1934846989141205E-2</v>
      </c>
      <c r="G12165">
        <v>74</v>
      </c>
    </row>
    <row r="12166" spans="1:7" x14ac:dyDescent="0.25">
      <c r="A12166">
        <v>13140</v>
      </c>
      <c r="B12166" t="s">
        <v>1389</v>
      </c>
      <c r="C12166" t="s">
        <v>1075</v>
      </c>
      <c r="D12166" t="s">
        <v>194</v>
      </c>
      <c r="E12166">
        <v>109200</v>
      </c>
      <c r="F12166">
        <v>9.9697885196374597E-2</v>
      </c>
      <c r="G12166">
        <v>106</v>
      </c>
    </row>
    <row r="12167" spans="1:7" x14ac:dyDescent="0.25">
      <c r="A12167">
        <v>1468</v>
      </c>
      <c r="B12167" t="s">
        <v>190</v>
      </c>
      <c r="C12167" t="s">
        <v>106</v>
      </c>
      <c r="D12167" t="s">
        <v>222</v>
      </c>
      <c r="E12167">
        <v>223600</v>
      </c>
      <c r="F12167">
        <v>5.7210401891253003E-2</v>
      </c>
      <c r="G12167">
        <v>0</v>
      </c>
    </row>
    <row r="12168" spans="1:7" x14ac:dyDescent="0.25">
      <c r="A12168">
        <v>1908</v>
      </c>
      <c r="B12168" t="s">
        <v>271</v>
      </c>
      <c r="C12168" t="s">
        <v>106</v>
      </c>
      <c r="D12168" t="s">
        <v>8271</v>
      </c>
      <c r="E12168">
        <v>617800</v>
      </c>
      <c r="F12168">
        <v>-3.7244818450989599E-2</v>
      </c>
      <c r="G12168">
        <v>70</v>
      </c>
    </row>
    <row r="12169" spans="1:7" x14ac:dyDescent="0.25">
      <c r="A12169">
        <v>15473</v>
      </c>
      <c r="B12169" t="s">
        <v>1614</v>
      </c>
      <c r="C12169" t="s">
        <v>1538</v>
      </c>
      <c r="D12169" t="s">
        <v>1587</v>
      </c>
      <c r="E12169">
        <v>121200</v>
      </c>
      <c r="F12169">
        <v>1.6528925619834699E-3</v>
      </c>
      <c r="G12169">
        <v>109.5</v>
      </c>
    </row>
    <row r="12170" spans="1:7" x14ac:dyDescent="0.25">
      <c r="A12170">
        <v>16423</v>
      </c>
      <c r="B12170" t="s">
        <v>1704</v>
      </c>
      <c r="C12170" t="s">
        <v>1538</v>
      </c>
      <c r="D12170" t="s">
        <v>1710</v>
      </c>
      <c r="E12170">
        <v>130400</v>
      </c>
      <c r="F12170">
        <v>3.4099920697858797E-2</v>
      </c>
      <c r="G12170">
        <v>91</v>
      </c>
    </row>
    <row r="12171" spans="1:7" x14ac:dyDescent="0.25">
      <c r="A12171">
        <v>38315</v>
      </c>
      <c r="B12171" t="s">
        <v>3883</v>
      </c>
      <c r="C12171" t="s">
        <v>3692</v>
      </c>
      <c r="E12171">
        <v>73300</v>
      </c>
      <c r="F12171">
        <v>0.18800648298217201</v>
      </c>
      <c r="G12171">
        <v>0</v>
      </c>
    </row>
    <row r="12172" spans="1:7" x14ac:dyDescent="0.25">
      <c r="A12172">
        <v>53531</v>
      </c>
      <c r="B12172" t="s">
        <v>446</v>
      </c>
      <c r="C12172" t="s">
        <v>5049</v>
      </c>
      <c r="D12172" t="s">
        <v>558</v>
      </c>
      <c r="E12172">
        <v>252100</v>
      </c>
      <c r="F12172">
        <v>2.6883910386965401E-2</v>
      </c>
      <c r="G12172">
        <v>66</v>
      </c>
    </row>
    <row r="12173" spans="1:7" x14ac:dyDescent="0.25">
      <c r="A12173">
        <v>54630</v>
      </c>
      <c r="B12173" t="s">
        <v>5222</v>
      </c>
      <c r="C12173" t="s">
        <v>5049</v>
      </c>
      <c r="E12173">
        <v>176600</v>
      </c>
      <c r="F12173">
        <v>4.8071216617210699E-2</v>
      </c>
      <c r="G12173">
        <v>75.5</v>
      </c>
    </row>
    <row r="12174" spans="1:7" x14ac:dyDescent="0.25">
      <c r="A12174">
        <v>1452</v>
      </c>
      <c r="B12174" t="s">
        <v>8698</v>
      </c>
      <c r="C12174" t="s">
        <v>106</v>
      </c>
      <c r="D12174" t="s">
        <v>222</v>
      </c>
      <c r="E12174">
        <v>277800</v>
      </c>
      <c r="F12174">
        <v>2.2075055187637999E-2</v>
      </c>
      <c r="G12174">
        <v>0</v>
      </c>
    </row>
    <row r="12175" spans="1:7" x14ac:dyDescent="0.25">
      <c r="A12175">
        <v>43102</v>
      </c>
      <c r="B12175" t="s">
        <v>4094</v>
      </c>
      <c r="C12175" t="s">
        <v>4080</v>
      </c>
      <c r="D12175" t="s">
        <v>2838</v>
      </c>
      <c r="E12175">
        <v>164700</v>
      </c>
      <c r="F12175">
        <v>8.9285714285714302E-2</v>
      </c>
      <c r="G12175">
        <v>61.5</v>
      </c>
    </row>
    <row r="12176" spans="1:7" x14ac:dyDescent="0.25">
      <c r="A12176">
        <v>27050</v>
      </c>
      <c r="B12176" t="s">
        <v>2579</v>
      </c>
      <c r="C12176" t="s">
        <v>2564</v>
      </c>
      <c r="D12176" t="s">
        <v>2574</v>
      </c>
      <c r="E12176">
        <v>146000</v>
      </c>
      <c r="F12176">
        <v>7.19530102790015E-2</v>
      </c>
      <c r="G12176">
        <v>63</v>
      </c>
    </row>
    <row r="12177" spans="1:7" x14ac:dyDescent="0.25">
      <c r="A12177">
        <v>92352</v>
      </c>
      <c r="B12177" t="s">
        <v>7003</v>
      </c>
      <c r="C12177" t="s">
        <v>99</v>
      </c>
      <c r="D12177" t="s">
        <v>8282</v>
      </c>
      <c r="E12177">
        <v>433500</v>
      </c>
      <c r="F12177">
        <v>6.0338825713622604E-3</v>
      </c>
      <c r="G12177">
        <v>101</v>
      </c>
    </row>
    <row r="12178" spans="1:7" x14ac:dyDescent="0.25">
      <c r="A12178">
        <v>12015</v>
      </c>
      <c r="B12178" t="s">
        <v>1238</v>
      </c>
      <c r="C12178" t="s">
        <v>1075</v>
      </c>
      <c r="E12178">
        <v>217100</v>
      </c>
      <c r="F12178">
        <v>1.9248826291079799E-2</v>
      </c>
      <c r="G12178">
        <v>143.5</v>
      </c>
    </row>
    <row r="12179" spans="1:7" x14ac:dyDescent="0.25">
      <c r="A12179">
        <v>37032</v>
      </c>
      <c r="B12179" t="s">
        <v>3704</v>
      </c>
      <c r="C12179" t="s">
        <v>3692</v>
      </c>
      <c r="D12179" t="s">
        <v>8255</v>
      </c>
      <c r="E12179">
        <v>183900</v>
      </c>
      <c r="F12179">
        <v>2.85234899328859E-2</v>
      </c>
      <c r="G12179">
        <v>62</v>
      </c>
    </row>
    <row r="12180" spans="1:7" x14ac:dyDescent="0.25">
      <c r="A12180">
        <v>65255</v>
      </c>
      <c r="B12180" t="s">
        <v>5922</v>
      </c>
      <c r="C12180" t="s">
        <v>5817</v>
      </c>
      <c r="D12180" t="s">
        <v>1800</v>
      </c>
      <c r="E12180">
        <v>162300</v>
      </c>
      <c r="F12180">
        <v>2.85171102661597E-2</v>
      </c>
      <c r="G12180">
        <v>79</v>
      </c>
    </row>
    <row r="12181" spans="1:7" x14ac:dyDescent="0.25">
      <c r="A12181">
        <v>41006</v>
      </c>
      <c r="B12181" t="s">
        <v>1658</v>
      </c>
      <c r="C12181" t="s">
        <v>4016</v>
      </c>
      <c r="D12181" t="s">
        <v>4333</v>
      </c>
      <c r="E12181">
        <v>155600</v>
      </c>
      <c r="F12181">
        <v>-1.5189873417721499E-2</v>
      </c>
      <c r="G12181">
        <v>0</v>
      </c>
    </row>
    <row r="12182" spans="1:7" x14ac:dyDescent="0.25">
      <c r="A12182">
        <v>48610</v>
      </c>
      <c r="B12182" t="s">
        <v>9269</v>
      </c>
      <c r="C12182" t="s">
        <v>4633</v>
      </c>
      <c r="E12182">
        <v>62300</v>
      </c>
      <c r="F12182">
        <v>-1.8897637795275601E-2</v>
      </c>
      <c r="G12182">
        <v>0</v>
      </c>
    </row>
    <row r="12183" spans="1:7" x14ac:dyDescent="0.25">
      <c r="A12183">
        <v>61880</v>
      </c>
      <c r="B12183" t="s">
        <v>5753</v>
      </c>
      <c r="C12183" t="s">
        <v>5519</v>
      </c>
      <c r="D12183" t="s">
        <v>8372</v>
      </c>
      <c r="E12183">
        <v>142000</v>
      </c>
      <c r="F12183">
        <v>-9.7629009762901005E-3</v>
      </c>
      <c r="G12183">
        <v>88</v>
      </c>
    </row>
    <row r="12184" spans="1:7" x14ac:dyDescent="0.25">
      <c r="A12184">
        <v>61755</v>
      </c>
      <c r="B12184" t="s">
        <v>5737</v>
      </c>
      <c r="C12184" t="s">
        <v>5519</v>
      </c>
      <c r="D12184" t="s">
        <v>5722</v>
      </c>
      <c r="E12184">
        <v>155600</v>
      </c>
      <c r="F12184">
        <v>1.10461338531514E-2</v>
      </c>
      <c r="G12184">
        <v>85.5</v>
      </c>
    </row>
    <row r="12185" spans="1:7" x14ac:dyDescent="0.25">
      <c r="A12185">
        <v>8056</v>
      </c>
      <c r="B12185" t="s">
        <v>416</v>
      </c>
      <c r="C12185" t="s">
        <v>733</v>
      </c>
      <c r="D12185" t="s">
        <v>8293</v>
      </c>
      <c r="E12185">
        <v>369800</v>
      </c>
      <c r="F12185">
        <v>5.6571428571428599E-2</v>
      </c>
      <c r="G12185">
        <v>111</v>
      </c>
    </row>
    <row r="12186" spans="1:7" x14ac:dyDescent="0.25">
      <c r="A12186">
        <v>94525</v>
      </c>
      <c r="B12186" t="s">
        <v>7187</v>
      </c>
      <c r="C12186" t="s">
        <v>99</v>
      </c>
      <c r="D12186" t="s">
        <v>8253</v>
      </c>
      <c r="E12186">
        <v>525900</v>
      </c>
      <c r="F12186">
        <v>4.7818290496114801E-2</v>
      </c>
      <c r="G12186">
        <v>47</v>
      </c>
    </row>
    <row r="12187" spans="1:7" x14ac:dyDescent="0.25">
      <c r="A12187">
        <v>70030</v>
      </c>
      <c r="B12187" t="s">
        <v>6092</v>
      </c>
      <c r="C12187" t="s">
        <v>6091</v>
      </c>
      <c r="D12187" t="s">
        <v>8318</v>
      </c>
      <c r="E12187">
        <v>137200</v>
      </c>
      <c r="F12187">
        <v>5.8651026392961903E-3</v>
      </c>
      <c r="G12187">
        <v>77</v>
      </c>
    </row>
    <row r="12188" spans="1:7" x14ac:dyDescent="0.25">
      <c r="A12188">
        <v>12582</v>
      </c>
      <c r="B12188" t="s">
        <v>1305</v>
      </c>
      <c r="C12188" t="s">
        <v>1075</v>
      </c>
      <c r="D12188" t="s">
        <v>8250</v>
      </c>
      <c r="E12188">
        <v>340600</v>
      </c>
      <c r="F12188">
        <v>5.15591231861686E-2</v>
      </c>
      <c r="G12188">
        <v>112</v>
      </c>
    </row>
    <row r="12189" spans="1:7" x14ac:dyDescent="0.25">
      <c r="A12189">
        <v>53184</v>
      </c>
      <c r="B12189" t="s">
        <v>1511</v>
      </c>
      <c r="C12189" t="s">
        <v>5049</v>
      </c>
      <c r="D12189" t="s">
        <v>8438</v>
      </c>
      <c r="E12189">
        <v>208000</v>
      </c>
      <c r="F12189">
        <v>6.2851303014818602E-2</v>
      </c>
      <c r="G12189">
        <v>85</v>
      </c>
    </row>
    <row r="12190" spans="1:7" x14ac:dyDescent="0.25">
      <c r="A12190">
        <v>30185</v>
      </c>
      <c r="B12190" t="s">
        <v>3039</v>
      </c>
      <c r="C12190" t="s">
        <v>2990</v>
      </c>
      <c r="D12190" t="s">
        <v>8261</v>
      </c>
      <c r="E12190">
        <v>172000</v>
      </c>
      <c r="F12190">
        <v>0.109677419354839</v>
      </c>
      <c r="G12190">
        <v>66</v>
      </c>
    </row>
    <row r="12191" spans="1:7" x14ac:dyDescent="0.25">
      <c r="A12191">
        <v>83276</v>
      </c>
      <c r="B12191" t="s">
        <v>6634</v>
      </c>
      <c r="C12191" t="s">
        <v>6625</v>
      </c>
      <c r="E12191">
        <v>186600</v>
      </c>
      <c r="F12191">
        <v>9.8939929328621903E-2</v>
      </c>
      <c r="G12191">
        <v>0</v>
      </c>
    </row>
    <row r="12192" spans="1:7" x14ac:dyDescent="0.25">
      <c r="A12192">
        <v>97462</v>
      </c>
      <c r="B12192" t="s">
        <v>639</v>
      </c>
      <c r="C12192" t="s">
        <v>7409</v>
      </c>
      <c r="D12192" t="s">
        <v>7488</v>
      </c>
      <c r="E12192">
        <v>209300</v>
      </c>
      <c r="F12192">
        <v>1.15998066698888E-2</v>
      </c>
      <c r="G12192">
        <v>77</v>
      </c>
    </row>
    <row r="12193" spans="1:7" x14ac:dyDescent="0.25">
      <c r="A12193">
        <v>49617</v>
      </c>
      <c r="B12193" t="s">
        <v>4881</v>
      </c>
      <c r="C12193" t="s">
        <v>4633</v>
      </c>
      <c r="D12193" t="s">
        <v>4899</v>
      </c>
      <c r="E12193">
        <v>206500</v>
      </c>
      <c r="F12193">
        <v>9.4909862142099705E-2</v>
      </c>
      <c r="G12193">
        <v>85</v>
      </c>
    </row>
    <row r="12194" spans="1:7" x14ac:dyDescent="0.25">
      <c r="A12194">
        <v>1985</v>
      </c>
      <c r="B12194" t="s">
        <v>292</v>
      </c>
      <c r="C12194" t="s">
        <v>106</v>
      </c>
      <c r="D12194" t="s">
        <v>8271</v>
      </c>
      <c r="E12194">
        <v>589300</v>
      </c>
      <c r="F12194">
        <v>1.32393397524072E-2</v>
      </c>
      <c r="G12194">
        <v>70</v>
      </c>
    </row>
    <row r="12195" spans="1:7" x14ac:dyDescent="0.25">
      <c r="A12195">
        <v>37880</v>
      </c>
      <c r="B12195" t="s">
        <v>8699</v>
      </c>
      <c r="C12195" t="s">
        <v>3692</v>
      </c>
      <c r="E12195">
        <v>201700</v>
      </c>
      <c r="F12195">
        <v>9.9182561307901901E-2</v>
      </c>
      <c r="G12195">
        <v>0</v>
      </c>
    </row>
    <row r="12196" spans="1:7" x14ac:dyDescent="0.25">
      <c r="A12196">
        <v>47320</v>
      </c>
      <c r="B12196" t="s">
        <v>1275</v>
      </c>
      <c r="C12196" t="s">
        <v>4413</v>
      </c>
      <c r="D12196" t="s">
        <v>4570</v>
      </c>
      <c r="E12196">
        <v>96000</v>
      </c>
      <c r="F12196">
        <v>7.1428571428571397E-2</v>
      </c>
      <c r="G12196">
        <v>78</v>
      </c>
    </row>
    <row r="12197" spans="1:7" x14ac:dyDescent="0.25">
      <c r="A12197">
        <v>3086</v>
      </c>
      <c r="B12197" t="s">
        <v>467</v>
      </c>
      <c r="C12197" t="s">
        <v>444</v>
      </c>
      <c r="D12197" t="s">
        <v>8390</v>
      </c>
      <c r="E12197">
        <v>274100</v>
      </c>
      <c r="F12197">
        <v>4.6183206106870198E-2</v>
      </c>
      <c r="G12197">
        <v>65</v>
      </c>
    </row>
    <row r="12198" spans="1:7" x14ac:dyDescent="0.25">
      <c r="A12198">
        <v>18336</v>
      </c>
      <c r="B12198" t="s">
        <v>1898</v>
      </c>
      <c r="C12198" t="s">
        <v>1538</v>
      </c>
      <c r="D12198" t="s">
        <v>8250</v>
      </c>
      <c r="E12198">
        <v>163900</v>
      </c>
      <c r="F12198">
        <v>1.6119032858028501E-2</v>
      </c>
      <c r="G12198">
        <v>104</v>
      </c>
    </row>
    <row r="12199" spans="1:7" x14ac:dyDescent="0.25">
      <c r="A12199">
        <v>17068</v>
      </c>
      <c r="B12199" t="s">
        <v>1765</v>
      </c>
      <c r="C12199" t="s">
        <v>1538</v>
      </c>
      <c r="D12199" t="s">
        <v>8364</v>
      </c>
      <c r="E12199">
        <v>190900</v>
      </c>
      <c r="F12199">
        <v>7.0067264573990998E-2</v>
      </c>
      <c r="G12199">
        <v>102</v>
      </c>
    </row>
    <row r="12200" spans="1:7" x14ac:dyDescent="0.25">
      <c r="A12200">
        <v>76689</v>
      </c>
      <c r="B12200" t="s">
        <v>8700</v>
      </c>
      <c r="C12200" t="s">
        <v>6396</v>
      </c>
      <c r="E12200">
        <v>182400</v>
      </c>
      <c r="F12200">
        <v>6.5420560747663503E-2</v>
      </c>
      <c r="G12200">
        <v>0</v>
      </c>
    </row>
    <row r="12201" spans="1:7" x14ac:dyDescent="0.25">
      <c r="A12201">
        <v>80645</v>
      </c>
      <c r="B12201" t="s">
        <v>4665</v>
      </c>
      <c r="C12201" t="s">
        <v>6509</v>
      </c>
      <c r="D12201" t="s">
        <v>6560</v>
      </c>
      <c r="E12201">
        <v>272900</v>
      </c>
      <c r="F12201">
        <v>5.0827878321139802E-2</v>
      </c>
      <c r="G12201">
        <v>56</v>
      </c>
    </row>
    <row r="12202" spans="1:7" x14ac:dyDescent="0.25">
      <c r="A12202">
        <v>7863</v>
      </c>
      <c r="B12202" t="s">
        <v>211</v>
      </c>
      <c r="C12202" t="s">
        <v>733</v>
      </c>
      <c r="D12202" t="s">
        <v>8350</v>
      </c>
      <c r="E12202">
        <v>216600</v>
      </c>
      <c r="F12202">
        <v>-1.84331797235023E-3</v>
      </c>
      <c r="G12202">
        <v>111</v>
      </c>
    </row>
    <row r="12203" spans="1:7" x14ac:dyDescent="0.25">
      <c r="A12203">
        <v>4217</v>
      </c>
      <c r="B12203" t="s">
        <v>642</v>
      </c>
      <c r="C12203" t="s">
        <v>575</v>
      </c>
      <c r="E12203">
        <v>182200</v>
      </c>
      <c r="F12203">
        <v>4.8331415420022998E-2</v>
      </c>
      <c r="G12203">
        <v>79.5</v>
      </c>
    </row>
    <row r="12204" spans="1:7" x14ac:dyDescent="0.25">
      <c r="A12204">
        <v>37143</v>
      </c>
      <c r="B12204" t="s">
        <v>3734</v>
      </c>
      <c r="C12204" t="s">
        <v>3692</v>
      </c>
      <c r="D12204" t="s">
        <v>8255</v>
      </c>
      <c r="E12204">
        <v>257000</v>
      </c>
      <c r="F12204">
        <v>8.7140439932318098E-2</v>
      </c>
      <c r="G12204">
        <v>61.5</v>
      </c>
    </row>
    <row r="12205" spans="1:7" x14ac:dyDescent="0.25">
      <c r="A12205">
        <v>43412</v>
      </c>
      <c r="B12205" t="s">
        <v>4125</v>
      </c>
      <c r="C12205" t="s">
        <v>4080</v>
      </c>
      <c r="D12205" t="s">
        <v>4160</v>
      </c>
      <c r="E12205">
        <v>140000</v>
      </c>
      <c r="F12205">
        <v>3.0169242089771901E-2</v>
      </c>
      <c r="G12205">
        <v>69</v>
      </c>
    </row>
    <row r="12206" spans="1:7" x14ac:dyDescent="0.25">
      <c r="A12206">
        <v>36442</v>
      </c>
      <c r="B12206" t="s">
        <v>9340</v>
      </c>
      <c r="C12206" t="s">
        <v>3568</v>
      </c>
      <c r="E12206">
        <v>82400</v>
      </c>
      <c r="F12206">
        <v>0.122615803814714</v>
      </c>
      <c r="G12206">
        <v>0</v>
      </c>
    </row>
    <row r="12207" spans="1:7" x14ac:dyDescent="0.25">
      <c r="A12207">
        <v>52301</v>
      </c>
      <c r="B12207" t="s">
        <v>4117</v>
      </c>
      <c r="C12207" t="s">
        <v>4942</v>
      </c>
      <c r="E12207">
        <v>124300</v>
      </c>
      <c r="F12207">
        <v>9.7481722177091799E-3</v>
      </c>
      <c r="G12207">
        <v>0</v>
      </c>
    </row>
    <row r="12208" spans="1:7" x14ac:dyDescent="0.25">
      <c r="A12208">
        <v>35444</v>
      </c>
      <c r="B12208" t="s">
        <v>3570</v>
      </c>
      <c r="C12208" t="s">
        <v>3568</v>
      </c>
      <c r="D12208" t="s">
        <v>3608</v>
      </c>
      <c r="E12208">
        <v>128500</v>
      </c>
      <c r="F12208">
        <v>0.113518197573657</v>
      </c>
      <c r="G12208">
        <v>78</v>
      </c>
    </row>
    <row r="12209" spans="1:7" x14ac:dyDescent="0.25">
      <c r="A12209">
        <v>17324</v>
      </c>
      <c r="B12209" t="s">
        <v>1785</v>
      </c>
      <c r="C12209" t="s">
        <v>1538</v>
      </c>
      <c r="D12209" t="s">
        <v>8364</v>
      </c>
      <c r="E12209">
        <v>172400</v>
      </c>
      <c r="F12209">
        <v>3.17175344105326E-2</v>
      </c>
      <c r="G12209">
        <v>75</v>
      </c>
    </row>
    <row r="12210" spans="1:7" x14ac:dyDescent="0.25">
      <c r="A12210">
        <v>28654</v>
      </c>
      <c r="B12210" t="s">
        <v>9225</v>
      </c>
      <c r="C12210" t="s">
        <v>2564</v>
      </c>
      <c r="D12210" t="s">
        <v>8775</v>
      </c>
      <c r="E12210">
        <v>122700</v>
      </c>
      <c r="F12210">
        <v>-5.3970701619121098E-2</v>
      </c>
      <c r="G12210">
        <v>0</v>
      </c>
    </row>
    <row r="12211" spans="1:7" x14ac:dyDescent="0.25">
      <c r="A12211">
        <v>14042</v>
      </c>
      <c r="B12211" t="s">
        <v>8701</v>
      </c>
      <c r="C12211" t="s">
        <v>1075</v>
      </c>
      <c r="D12211" t="s">
        <v>1523</v>
      </c>
      <c r="E12211">
        <v>108500</v>
      </c>
      <c r="F12211">
        <v>6.2683643486777699E-2</v>
      </c>
      <c r="G12211">
        <v>0</v>
      </c>
    </row>
    <row r="12212" spans="1:7" x14ac:dyDescent="0.25">
      <c r="A12212">
        <v>95237</v>
      </c>
      <c r="B12212" t="s">
        <v>7244</v>
      </c>
      <c r="C12212" t="s">
        <v>99</v>
      </c>
      <c r="D12212" t="s">
        <v>8351</v>
      </c>
      <c r="E12212">
        <v>363500</v>
      </c>
      <c r="F12212">
        <v>1.42299107142857E-2</v>
      </c>
      <c r="G12212">
        <v>58</v>
      </c>
    </row>
    <row r="12213" spans="1:7" x14ac:dyDescent="0.25">
      <c r="A12213">
        <v>27209</v>
      </c>
      <c r="B12213" t="s">
        <v>8702</v>
      </c>
      <c r="C12213" t="s">
        <v>2564</v>
      </c>
      <c r="E12213">
        <v>78200</v>
      </c>
      <c r="F12213">
        <v>-5.5555555555555601E-2</v>
      </c>
      <c r="G12213">
        <v>0</v>
      </c>
    </row>
    <row r="12214" spans="1:7" x14ac:dyDescent="0.25">
      <c r="A12214">
        <v>37843</v>
      </c>
      <c r="B12214" t="s">
        <v>7890</v>
      </c>
      <c r="C12214" t="s">
        <v>3692</v>
      </c>
      <c r="D12214" t="s">
        <v>423</v>
      </c>
      <c r="E12214">
        <v>96300</v>
      </c>
      <c r="F12214">
        <v>-6.6860465116279105E-2</v>
      </c>
      <c r="G12214">
        <v>100</v>
      </c>
    </row>
    <row r="12215" spans="1:7" x14ac:dyDescent="0.25">
      <c r="A12215">
        <v>74058</v>
      </c>
      <c r="B12215" t="s">
        <v>5799</v>
      </c>
      <c r="C12215" t="s">
        <v>6269</v>
      </c>
      <c r="D12215" t="s">
        <v>6347</v>
      </c>
      <c r="E12215">
        <v>67500</v>
      </c>
      <c r="F12215">
        <v>9.5779220779220797E-2</v>
      </c>
      <c r="G12215">
        <v>0</v>
      </c>
    </row>
    <row r="12216" spans="1:7" x14ac:dyDescent="0.25">
      <c r="A12216">
        <v>40146</v>
      </c>
      <c r="B12216" t="s">
        <v>1088</v>
      </c>
      <c r="C12216" t="s">
        <v>4016</v>
      </c>
      <c r="E12216">
        <v>100600</v>
      </c>
      <c r="F12216">
        <v>0.11037527593819001</v>
      </c>
      <c r="G12216">
        <v>0</v>
      </c>
    </row>
    <row r="12217" spans="1:7" x14ac:dyDescent="0.25">
      <c r="A12217">
        <v>95461</v>
      </c>
      <c r="B12217" t="s">
        <v>424</v>
      </c>
      <c r="C12217" t="s">
        <v>99</v>
      </c>
      <c r="D12217" t="s">
        <v>8484</v>
      </c>
      <c r="E12217">
        <v>250000</v>
      </c>
      <c r="F12217">
        <v>-2.3942537909018399E-3</v>
      </c>
      <c r="G12217">
        <v>0</v>
      </c>
    </row>
    <row r="12218" spans="1:7" x14ac:dyDescent="0.25">
      <c r="A12218">
        <v>8403</v>
      </c>
      <c r="B12218" t="s">
        <v>1005</v>
      </c>
      <c r="C12218" t="s">
        <v>733</v>
      </c>
      <c r="D12218" t="s">
        <v>8369</v>
      </c>
      <c r="E12218">
        <v>845600</v>
      </c>
      <c r="F12218">
        <v>0.11911064055055599</v>
      </c>
      <c r="G12218">
        <v>129</v>
      </c>
    </row>
    <row r="12219" spans="1:7" x14ac:dyDescent="0.25">
      <c r="A12219">
        <v>93643</v>
      </c>
      <c r="B12219" t="s">
        <v>7142</v>
      </c>
      <c r="C12219" t="s">
        <v>99</v>
      </c>
      <c r="D12219" t="s">
        <v>7141</v>
      </c>
      <c r="E12219">
        <v>275500</v>
      </c>
      <c r="F12219">
        <v>-1.18364418938307E-2</v>
      </c>
      <c r="G12219">
        <v>82.5</v>
      </c>
    </row>
    <row r="12220" spans="1:7" x14ac:dyDescent="0.25">
      <c r="A12220">
        <v>21710</v>
      </c>
      <c r="B12220" t="s">
        <v>2271</v>
      </c>
      <c r="C12220" t="s">
        <v>101</v>
      </c>
      <c r="D12220" t="s">
        <v>8259</v>
      </c>
      <c r="E12220">
        <v>441000</v>
      </c>
      <c r="F12220">
        <v>9.0785292782569204E-4</v>
      </c>
      <c r="G12220">
        <v>83</v>
      </c>
    </row>
    <row r="12221" spans="1:7" x14ac:dyDescent="0.25">
      <c r="A12221">
        <v>54448</v>
      </c>
      <c r="B12221" t="s">
        <v>3360</v>
      </c>
      <c r="C12221" t="s">
        <v>5049</v>
      </c>
      <c r="D12221" t="s">
        <v>5193</v>
      </c>
      <c r="E12221">
        <v>188500</v>
      </c>
      <c r="F12221">
        <v>8.5829493087557607E-2</v>
      </c>
      <c r="G12221">
        <v>0</v>
      </c>
    </row>
    <row r="12222" spans="1:7" x14ac:dyDescent="0.25">
      <c r="A12222">
        <v>21057</v>
      </c>
      <c r="B12222" t="s">
        <v>2190</v>
      </c>
      <c r="C12222" t="s">
        <v>101</v>
      </c>
      <c r="D12222" t="s">
        <v>8267</v>
      </c>
      <c r="E12222">
        <v>443400</v>
      </c>
      <c r="F12222">
        <v>-5.2159042325780197E-2</v>
      </c>
      <c r="G12222">
        <v>88</v>
      </c>
    </row>
    <row r="12223" spans="1:7" x14ac:dyDescent="0.25">
      <c r="A12223">
        <v>38221</v>
      </c>
      <c r="B12223" t="s">
        <v>3870</v>
      </c>
      <c r="C12223" t="s">
        <v>3692</v>
      </c>
      <c r="E12223" s="39">
        <v>87000</v>
      </c>
      <c r="F12223">
        <v>0.17092866756392999</v>
      </c>
      <c r="G12223">
        <v>0</v>
      </c>
    </row>
    <row r="12224" spans="1:7" x14ac:dyDescent="0.25">
      <c r="A12224">
        <v>17301</v>
      </c>
      <c r="B12224" t="s">
        <v>1776</v>
      </c>
      <c r="C12224" t="s">
        <v>1538</v>
      </c>
      <c r="D12224" t="s">
        <v>8310</v>
      </c>
      <c r="E12224">
        <v>194400</v>
      </c>
      <c r="F12224">
        <v>1.88679245283019E-2</v>
      </c>
      <c r="G12224">
        <v>78</v>
      </c>
    </row>
    <row r="12225" spans="1:7" x14ac:dyDescent="0.25">
      <c r="A12225">
        <v>32322</v>
      </c>
      <c r="B12225" t="s">
        <v>3258</v>
      </c>
      <c r="C12225" t="s">
        <v>3212</v>
      </c>
      <c r="E12225">
        <v>171500</v>
      </c>
      <c r="F12225">
        <v>6.4556176288019906E-2</v>
      </c>
      <c r="G12225">
        <v>151</v>
      </c>
    </row>
    <row r="12226" spans="1:7" x14ac:dyDescent="0.25">
      <c r="A12226">
        <v>52213</v>
      </c>
      <c r="B12226" t="s">
        <v>5016</v>
      </c>
      <c r="C12226" t="s">
        <v>4942</v>
      </c>
      <c r="D12226" t="s">
        <v>5031</v>
      </c>
      <c r="E12226">
        <v>202300</v>
      </c>
      <c r="F12226">
        <v>7.6636508781266599E-2</v>
      </c>
      <c r="G12226">
        <v>60</v>
      </c>
    </row>
    <row r="12227" spans="1:7" x14ac:dyDescent="0.25">
      <c r="A12227">
        <v>60112</v>
      </c>
      <c r="B12227" t="s">
        <v>1368</v>
      </c>
      <c r="C12227" t="s">
        <v>5519</v>
      </c>
      <c r="D12227" t="s">
        <v>8251</v>
      </c>
      <c r="E12227">
        <v>172600</v>
      </c>
      <c r="F12227">
        <v>5.5012224938875302E-2</v>
      </c>
      <c r="G12227">
        <v>79</v>
      </c>
    </row>
    <row r="12228" spans="1:7" x14ac:dyDescent="0.25">
      <c r="A12228">
        <v>38052</v>
      </c>
      <c r="B12228" t="s">
        <v>282</v>
      </c>
      <c r="C12228" t="s">
        <v>3692</v>
      </c>
      <c r="E12228">
        <v>87100</v>
      </c>
      <c r="F12228">
        <v>6.4792176039119798E-2</v>
      </c>
      <c r="G12228">
        <v>0</v>
      </c>
    </row>
    <row r="12229" spans="1:7" x14ac:dyDescent="0.25">
      <c r="A12229">
        <v>64054</v>
      </c>
      <c r="B12229" t="s">
        <v>5883</v>
      </c>
      <c r="C12229" t="s">
        <v>5817</v>
      </c>
      <c r="D12229" t="s">
        <v>5890</v>
      </c>
      <c r="E12229">
        <v>84900</v>
      </c>
      <c r="F12229">
        <v>7.3324905183312306E-2</v>
      </c>
      <c r="G12229">
        <v>59</v>
      </c>
    </row>
    <row r="12230" spans="1:7" x14ac:dyDescent="0.25">
      <c r="A12230">
        <v>54873</v>
      </c>
      <c r="B12230" t="s">
        <v>8703</v>
      </c>
      <c r="C12230" t="s">
        <v>5049</v>
      </c>
      <c r="D12230" t="s">
        <v>3011</v>
      </c>
      <c r="E12230">
        <v>155100</v>
      </c>
      <c r="F12230">
        <v>3.0564784053156099E-2</v>
      </c>
      <c r="G12230">
        <v>0</v>
      </c>
    </row>
    <row r="12231" spans="1:7" x14ac:dyDescent="0.25">
      <c r="A12231">
        <v>95045</v>
      </c>
      <c r="B12231" t="s">
        <v>7234</v>
      </c>
      <c r="C12231" t="s">
        <v>99</v>
      </c>
      <c r="D12231" t="s">
        <v>8294</v>
      </c>
      <c r="E12231">
        <v>658600</v>
      </c>
      <c r="F12231">
        <v>6.2258064516129002E-2</v>
      </c>
      <c r="G12231">
        <v>66</v>
      </c>
    </row>
    <row r="12232" spans="1:7" x14ac:dyDescent="0.25">
      <c r="A12232">
        <v>22645</v>
      </c>
      <c r="B12232" t="s">
        <v>424</v>
      </c>
      <c r="C12232" t="s">
        <v>2066</v>
      </c>
      <c r="D12232" t="s">
        <v>267</v>
      </c>
      <c r="E12232">
        <v>249000</v>
      </c>
      <c r="F12232">
        <v>7.09677419354839E-2</v>
      </c>
      <c r="G12232">
        <v>62</v>
      </c>
    </row>
    <row r="12233" spans="1:7" x14ac:dyDescent="0.25">
      <c r="A12233">
        <v>61745</v>
      </c>
      <c r="B12233" t="s">
        <v>5736</v>
      </c>
      <c r="C12233" t="s">
        <v>5519</v>
      </c>
      <c r="D12233" t="s">
        <v>4578</v>
      </c>
      <c r="E12233">
        <v>153200</v>
      </c>
      <c r="F12233">
        <v>1.7940199335548201E-2</v>
      </c>
      <c r="G12233">
        <v>90</v>
      </c>
    </row>
    <row r="12234" spans="1:7" x14ac:dyDescent="0.25">
      <c r="A12234">
        <v>45872</v>
      </c>
      <c r="B12234" t="s">
        <v>4407</v>
      </c>
      <c r="C12234" t="s">
        <v>4080</v>
      </c>
      <c r="D12234" t="s">
        <v>4160</v>
      </c>
      <c r="E12234">
        <v>85300</v>
      </c>
      <c r="F12234">
        <v>2.3501762632197401E-3</v>
      </c>
      <c r="G12234">
        <v>72</v>
      </c>
    </row>
    <row r="12235" spans="1:7" x14ac:dyDescent="0.25">
      <c r="A12235">
        <v>47037</v>
      </c>
      <c r="B12235" t="s">
        <v>8704</v>
      </c>
      <c r="C12235" t="s">
        <v>4413</v>
      </c>
      <c r="E12235">
        <v>93900</v>
      </c>
      <c r="F12235">
        <v>7.4370709382150998E-2</v>
      </c>
      <c r="G12235">
        <v>0</v>
      </c>
    </row>
    <row r="12236" spans="1:7" x14ac:dyDescent="0.25">
      <c r="A12236">
        <v>25514</v>
      </c>
      <c r="B12236" t="s">
        <v>8705</v>
      </c>
      <c r="C12236" t="s">
        <v>2519</v>
      </c>
      <c r="D12236" t="s">
        <v>8421</v>
      </c>
      <c r="E12236">
        <v>69400</v>
      </c>
      <c r="F12236">
        <v>0.20069204152249101</v>
      </c>
      <c r="G12236">
        <v>0</v>
      </c>
    </row>
    <row r="12237" spans="1:7" x14ac:dyDescent="0.25">
      <c r="A12237">
        <v>14882</v>
      </c>
      <c r="B12237" t="s">
        <v>1532</v>
      </c>
      <c r="C12237" t="s">
        <v>1075</v>
      </c>
      <c r="D12237" t="s">
        <v>1530</v>
      </c>
      <c r="E12237">
        <v>204300</v>
      </c>
      <c r="F12237">
        <v>3.70558375634518E-2</v>
      </c>
      <c r="G12237">
        <v>103</v>
      </c>
    </row>
    <row r="12238" spans="1:7" x14ac:dyDescent="0.25">
      <c r="A12238">
        <v>37191</v>
      </c>
      <c r="B12238" t="s">
        <v>2484</v>
      </c>
      <c r="C12238" t="s">
        <v>3692</v>
      </c>
      <c r="D12238" t="s">
        <v>2178</v>
      </c>
      <c r="E12238">
        <v>163200</v>
      </c>
      <c r="F12238">
        <v>2.2556390977443601E-2</v>
      </c>
      <c r="G12238">
        <v>61</v>
      </c>
    </row>
    <row r="12239" spans="1:7" x14ac:dyDescent="0.25">
      <c r="A12239">
        <v>34773</v>
      </c>
      <c r="B12239" t="s">
        <v>3556</v>
      </c>
      <c r="C12239" t="s">
        <v>3212</v>
      </c>
      <c r="D12239" t="s">
        <v>8272</v>
      </c>
      <c r="E12239">
        <v>247500</v>
      </c>
      <c r="F12239">
        <v>9.7919216646266804E-3</v>
      </c>
      <c r="G12239">
        <v>86.5</v>
      </c>
    </row>
    <row r="12240" spans="1:7" x14ac:dyDescent="0.25">
      <c r="A12240">
        <v>56359</v>
      </c>
      <c r="B12240" t="s">
        <v>5410</v>
      </c>
      <c r="C12240" t="s">
        <v>5260</v>
      </c>
      <c r="D12240" t="s">
        <v>8314</v>
      </c>
      <c r="E12240">
        <v>159300</v>
      </c>
      <c r="F12240">
        <v>3.64346128822381E-2</v>
      </c>
      <c r="G12240">
        <v>72.5</v>
      </c>
    </row>
    <row r="12241" spans="1:7" x14ac:dyDescent="0.25">
      <c r="A12241">
        <v>34981</v>
      </c>
      <c r="B12241" t="s">
        <v>3561</v>
      </c>
      <c r="C12241" t="s">
        <v>3212</v>
      </c>
      <c r="D12241" t="s">
        <v>8297</v>
      </c>
      <c r="E12241">
        <v>222800</v>
      </c>
      <c r="F12241">
        <v>-2.0228671943711501E-2</v>
      </c>
      <c r="G12241">
        <v>96</v>
      </c>
    </row>
    <row r="12242" spans="1:7" x14ac:dyDescent="0.25">
      <c r="A12242">
        <v>3584</v>
      </c>
      <c r="B12242" t="s">
        <v>205</v>
      </c>
      <c r="C12242" t="s">
        <v>444</v>
      </c>
      <c r="D12242" t="s">
        <v>195</v>
      </c>
      <c r="E12242">
        <v>147500</v>
      </c>
      <c r="F12242">
        <v>6.7293777134587507E-2</v>
      </c>
      <c r="G12242">
        <v>127</v>
      </c>
    </row>
    <row r="12243" spans="1:7" x14ac:dyDescent="0.25">
      <c r="A12243">
        <v>13634</v>
      </c>
      <c r="B12243" t="s">
        <v>4664</v>
      </c>
      <c r="C12243" t="s">
        <v>1075</v>
      </c>
      <c r="D12243" t="s">
        <v>8367</v>
      </c>
      <c r="E12243">
        <v>145900</v>
      </c>
      <c r="F12243">
        <v>-4.8271363339856502E-2</v>
      </c>
      <c r="G12243">
        <v>0</v>
      </c>
    </row>
    <row r="12244" spans="1:7" x14ac:dyDescent="0.25">
      <c r="A12244">
        <v>28341</v>
      </c>
      <c r="B12244" t="s">
        <v>2739</v>
      </c>
      <c r="C12244" t="s">
        <v>2564</v>
      </c>
      <c r="E12244">
        <v>81200</v>
      </c>
      <c r="F12244">
        <v>7.2655217965653898E-2</v>
      </c>
      <c r="G12244">
        <v>129.5</v>
      </c>
    </row>
    <row r="12245" spans="1:7" x14ac:dyDescent="0.25">
      <c r="A12245">
        <v>24087</v>
      </c>
      <c r="B12245" t="s">
        <v>2452</v>
      </c>
      <c r="C12245" t="s">
        <v>2066</v>
      </c>
      <c r="D12245" t="s">
        <v>8327</v>
      </c>
      <c r="E12245">
        <v>132200</v>
      </c>
      <c r="F12245">
        <v>-8.1944444444444403E-2</v>
      </c>
      <c r="G12245">
        <v>79</v>
      </c>
    </row>
    <row r="12246" spans="1:7" x14ac:dyDescent="0.25">
      <c r="A12246">
        <v>49064</v>
      </c>
      <c r="B12246" t="s">
        <v>255</v>
      </c>
      <c r="C12246" t="s">
        <v>4633</v>
      </c>
      <c r="D12246" t="s">
        <v>8339</v>
      </c>
      <c r="E12246">
        <v>123400</v>
      </c>
      <c r="F12246">
        <v>0.103756708407871</v>
      </c>
      <c r="G12246">
        <v>76</v>
      </c>
    </row>
    <row r="12247" spans="1:7" x14ac:dyDescent="0.25">
      <c r="A12247">
        <v>97341</v>
      </c>
      <c r="B12247" t="s">
        <v>7459</v>
      </c>
      <c r="C12247" t="s">
        <v>7409</v>
      </c>
      <c r="D12247" t="s">
        <v>423</v>
      </c>
      <c r="E12247">
        <v>366800</v>
      </c>
      <c r="F12247">
        <v>5.5843408175014403E-2</v>
      </c>
      <c r="G12247">
        <v>113</v>
      </c>
    </row>
    <row r="12248" spans="1:7" x14ac:dyDescent="0.25">
      <c r="A12248">
        <v>37853</v>
      </c>
      <c r="B12248" t="s">
        <v>3832</v>
      </c>
      <c r="C12248" t="s">
        <v>3692</v>
      </c>
      <c r="D12248" t="s">
        <v>3848</v>
      </c>
      <c r="E12248">
        <v>169700</v>
      </c>
      <c r="F12248">
        <v>4.4307692307692298E-2</v>
      </c>
      <c r="G12248">
        <v>68</v>
      </c>
    </row>
    <row r="12249" spans="1:7" x14ac:dyDescent="0.25">
      <c r="A12249">
        <v>55927</v>
      </c>
      <c r="B12249" t="s">
        <v>5373</v>
      </c>
      <c r="C12249" t="s">
        <v>5260</v>
      </c>
      <c r="D12249" t="s">
        <v>403</v>
      </c>
      <c r="E12249">
        <v>184700</v>
      </c>
      <c r="F12249">
        <v>7.6340326340326295E-2</v>
      </c>
      <c r="G12249">
        <v>63.5</v>
      </c>
    </row>
    <row r="12250" spans="1:7" x14ac:dyDescent="0.25">
      <c r="A12250">
        <v>75954</v>
      </c>
      <c r="B12250" t="s">
        <v>8706</v>
      </c>
      <c r="C12250" t="s">
        <v>6396</v>
      </c>
      <c r="E12250">
        <v>92800</v>
      </c>
      <c r="F12250">
        <v>9.7932535364526705E-3</v>
      </c>
      <c r="G12250">
        <v>0</v>
      </c>
    </row>
    <row r="12251" spans="1:7" x14ac:dyDescent="0.25">
      <c r="A12251">
        <v>48367</v>
      </c>
      <c r="B12251" t="s">
        <v>4700</v>
      </c>
      <c r="C12251" t="s">
        <v>4633</v>
      </c>
      <c r="D12251" t="s">
        <v>8278</v>
      </c>
      <c r="E12251">
        <v>331900</v>
      </c>
      <c r="F12251">
        <v>-2.69715625916154E-2</v>
      </c>
      <c r="G12251">
        <v>67</v>
      </c>
    </row>
    <row r="12252" spans="1:7" x14ac:dyDescent="0.25">
      <c r="A12252">
        <v>66523</v>
      </c>
      <c r="B12252" t="s">
        <v>5991</v>
      </c>
      <c r="C12252" t="s">
        <v>5958</v>
      </c>
      <c r="D12252" t="s">
        <v>4487</v>
      </c>
      <c r="E12252">
        <v>79800</v>
      </c>
      <c r="F12252">
        <v>-1.2515644555694599E-3</v>
      </c>
      <c r="G12252">
        <v>58</v>
      </c>
    </row>
    <row r="12253" spans="1:7" x14ac:dyDescent="0.25">
      <c r="A12253">
        <v>78377</v>
      </c>
      <c r="B12253" t="s">
        <v>8707</v>
      </c>
      <c r="C12253" t="s">
        <v>6396</v>
      </c>
      <c r="E12253">
        <v>72500</v>
      </c>
      <c r="F12253">
        <v>7.8869047619047603E-2</v>
      </c>
      <c r="G12253">
        <v>0</v>
      </c>
    </row>
    <row r="12254" spans="1:7" x14ac:dyDescent="0.25">
      <c r="A12254">
        <v>3753</v>
      </c>
      <c r="B12254" t="s">
        <v>535</v>
      </c>
      <c r="C12254" t="s">
        <v>444</v>
      </c>
      <c r="D12254" t="s">
        <v>8477</v>
      </c>
      <c r="E12254">
        <v>265900</v>
      </c>
      <c r="F12254">
        <v>3.7456106125633999E-2</v>
      </c>
      <c r="G12254">
        <v>96</v>
      </c>
    </row>
    <row r="12255" spans="1:7" x14ac:dyDescent="0.25">
      <c r="A12255">
        <v>15557</v>
      </c>
      <c r="B12255" t="s">
        <v>1621</v>
      </c>
      <c r="C12255" t="s">
        <v>1538</v>
      </c>
      <c r="D12255" t="s">
        <v>393</v>
      </c>
      <c r="E12255">
        <v>103600</v>
      </c>
      <c r="F12255">
        <v>6.14754098360656E-2</v>
      </c>
      <c r="G12255">
        <v>113</v>
      </c>
    </row>
    <row r="12256" spans="1:7" x14ac:dyDescent="0.25">
      <c r="A12256">
        <v>1103</v>
      </c>
      <c r="B12256" t="s">
        <v>144</v>
      </c>
      <c r="C12256" t="s">
        <v>106</v>
      </c>
      <c r="D12256" t="s">
        <v>144</v>
      </c>
      <c r="E12256">
        <v>54000</v>
      </c>
      <c r="F12256">
        <v>-0.165378670788253</v>
      </c>
      <c r="G12256">
        <v>0</v>
      </c>
    </row>
    <row r="12257" spans="1:7" x14ac:dyDescent="0.25">
      <c r="A12257">
        <v>64150</v>
      </c>
      <c r="B12257" t="s">
        <v>3596</v>
      </c>
      <c r="C12257" t="s">
        <v>5817</v>
      </c>
      <c r="D12257" t="s">
        <v>5890</v>
      </c>
      <c r="E12257">
        <v>234000</v>
      </c>
      <c r="F12257">
        <v>4.8857014791573297E-2</v>
      </c>
      <c r="G12257">
        <v>62</v>
      </c>
    </row>
    <row r="12258" spans="1:7" x14ac:dyDescent="0.25">
      <c r="A12258">
        <v>23421</v>
      </c>
      <c r="B12258" t="s">
        <v>9423</v>
      </c>
      <c r="C12258" t="s">
        <v>2066</v>
      </c>
      <c r="E12258">
        <v>120000</v>
      </c>
      <c r="F12258">
        <v>-1.7199017199017199E-2</v>
      </c>
      <c r="G12258">
        <v>0</v>
      </c>
    </row>
    <row r="12259" spans="1:7" x14ac:dyDescent="0.25">
      <c r="A12259">
        <v>29047</v>
      </c>
      <c r="B12259" t="s">
        <v>2879</v>
      </c>
      <c r="C12259" t="s">
        <v>2868</v>
      </c>
      <c r="D12259" t="s">
        <v>2890</v>
      </c>
      <c r="E12259">
        <v>78300</v>
      </c>
      <c r="F12259">
        <v>1.16279069767442E-2</v>
      </c>
      <c r="G12259">
        <v>137</v>
      </c>
    </row>
    <row r="12260" spans="1:7" x14ac:dyDescent="0.25">
      <c r="A12260">
        <v>62265</v>
      </c>
      <c r="B12260" t="s">
        <v>5780</v>
      </c>
      <c r="C12260" t="s">
        <v>5519</v>
      </c>
      <c r="D12260" t="s">
        <v>8263</v>
      </c>
      <c r="E12260">
        <v>133800</v>
      </c>
      <c r="F12260">
        <v>6.2748212867355005E-2</v>
      </c>
      <c r="G12260">
        <v>84</v>
      </c>
    </row>
    <row r="12261" spans="1:7" x14ac:dyDescent="0.25">
      <c r="A12261">
        <v>78343</v>
      </c>
      <c r="B12261" t="s">
        <v>7118</v>
      </c>
      <c r="C12261" t="s">
        <v>6396</v>
      </c>
      <c r="D12261" t="s">
        <v>8363</v>
      </c>
      <c r="E12261">
        <v>90700</v>
      </c>
      <c r="F12261">
        <v>-0.14835680751173699</v>
      </c>
      <c r="G12261">
        <v>0</v>
      </c>
    </row>
    <row r="12262" spans="1:7" x14ac:dyDescent="0.25">
      <c r="A12262">
        <v>49328</v>
      </c>
      <c r="B12262" t="s">
        <v>2883</v>
      </c>
      <c r="C12262" t="s">
        <v>4633</v>
      </c>
      <c r="D12262" t="s">
        <v>204</v>
      </c>
      <c r="E12262">
        <v>166100</v>
      </c>
      <c r="F12262">
        <v>7.5080906148867296E-2</v>
      </c>
      <c r="G12262">
        <v>77</v>
      </c>
    </row>
    <row r="12263" spans="1:7" x14ac:dyDescent="0.25">
      <c r="A12263">
        <v>18347</v>
      </c>
      <c r="B12263" t="s">
        <v>1902</v>
      </c>
      <c r="C12263" t="s">
        <v>1538</v>
      </c>
      <c r="D12263" t="s">
        <v>1891</v>
      </c>
      <c r="E12263">
        <v>116800</v>
      </c>
      <c r="F12263">
        <v>-2.1775544388609701E-2</v>
      </c>
      <c r="G12263">
        <v>138</v>
      </c>
    </row>
    <row r="12264" spans="1:7" x14ac:dyDescent="0.25">
      <c r="A12264">
        <v>12846</v>
      </c>
      <c r="B12264" t="s">
        <v>1344</v>
      </c>
      <c r="C12264" t="s">
        <v>1075</v>
      </c>
      <c r="D12264" t="s">
        <v>1331</v>
      </c>
      <c r="E12264">
        <v>180400</v>
      </c>
      <c r="F12264">
        <v>-6.6079295154184998E-3</v>
      </c>
      <c r="G12264">
        <v>111</v>
      </c>
    </row>
    <row r="12265" spans="1:7" x14ac:dyDescent="0.25">
      <c r="A12265">
        <v>98595</v>
      </c>
      <c r="B12265" t="s">
        <v>407</v>
      </c>
      <c r="C12265" t="s">
        <v>7521</v>
      </c>
      <c r="D12265" t="s">
        <v>2172</v>
      </c>
      <c r="E12265">
        <v>194700</v>
      </c>
      <c r="F12265">
        <v>7.6880530973451294E-2</v>
      </c>
      <c r="G12265">
        <v>0</v>
      </c>
    </row>
    <row r="12266" spans="1:7" x14ac:dyDescent="0.25">
      <c r="A12266">
        <v>7627</v>
      </c>
      <c r="B12266" t="s">
        <v>837</v>
      </c>
      <c r="C12266" t="s">
        <v>733</v>
      </c>
      <c r="D12266" t="s">
        <v>8250</v>
      </c>
      <c r="E12266">
        <v>726100</v>
      </c>
      <c r="F12266">
        <v>-2.7718264595607899E-2</v>
      </c>
      <c r="G12266">
        <v>113</v>
      </c>
    </row>
    <row r="12267" spans="1:7" x14ac:dyDescent="0.25">
      <c r="A12267">
        <v>12835</v>
      </c>
      <c r="B12267" t="s">
        <v>8708</v>
      </c>
      <c r="C12267" t="s">
        <v>1075</v>
      </c>
      <c r="D12267" t="s">
        <v>8320</v>
      </c>
      <c r="E12267">
        <v>174000</v>
      </c>
      <c r="F12267">
        <v>5.78034682080925E-3</v>
      </c>
      <c r="G12267">
        <v>0</v>
      </c>
    </row>
    <row r="12268" spans="1:7" x14ac:dyDescent="0.25">
      <c r="A12268">
        <v>16426</v>
      </c>
      <c r="B12268" t="s">
        <v>1705</v>
      </c>
      <c r="C12268" t="s">
        <v>1538</v>
      </c>
      <c r="D12268" t="s">
        <v>1710</v>
      </c>
      <c r="E12268">
        <v>170500</v>
      </c>
      <c r="F12268">
        <v>2.2182254196642701E-2</v>
      </c>
      <c r="G12268">
        <v>91</v>
      </c>
    </row>
    <row r="12269" spans="1:7" x14ac:dyDescent="0.25">
      <c r="A12269">
        <v>15531</v>
      </c>
      <c r="B12269" t="s">
        <v>1618</v>
      </c>
      <c r="C12269" t="s">
        <v>1538</v>
      </c>
      <c r="D12269" t="s">
        <v>393</v>
      </c>
      <c r="E12269">
        <v>93300</v>
      </c>
      <c r="F12269">
        <v>7.6124567474048402E-2</v>
      </c>
      <c r="G12269">
        <v>113</v>
      </c>
    </row>
    <row r="12270" spans="1:7" x14ac:dyDescent="0.25">
      <c r="A12270">
        <v>12053</v>
      </c>
      <c r="B12270" t="s">
        <v>8159</v>
      </c>
      <c r="C12270" t="s">
        <v>1075</v>
      </c>
      <c r="D12270" t="s">
        <v>8320</v>
      </c>
      <c r="E12270">
        <v>216200</v>
      </c>
      <c r="F12270">
        <v>-5.5197792088316497E-3</v>
      </c>
      <c r="G12270">
        <v>92</v>
      </c>
    </row>
    <row r="12271" spans="1:7" x14ac:dyDescent="0.25">
      <c r="A12271">
        <v>93451</v>
      </c>
      <c r="B12271" t="s">
        <v>7112</v>
      </c>
      <c r="C12271" t="s">
        <v>99</v>
      </c>
      <c r="D12271" t="s">
        <v>8360</v>
      </c>
      <c r="E12271">
        <v>393400</v>
      </c>
      <c r="F12271">
        <v>4.7948854555141203E-2</v>
      </c>
      <c r="G12271">
        <v>78</v>
      </c>
    </row>
    <row r="12272" spans="1:7" x14ac:dyDescent="0.25">
      <c r="A12272">
        <v>37902</v>
      </c>
      <c r="B12272" t="s">
        <v>3848</v>
      </c>
      <c r="C12272" t="s">
        <v>3692</v>
      </c>
      <c r="D12272" t="s">
        <v>3848</v>
      </c>
      <c r="E12272">
        <v>359000</v>
      </c>
      <c r="F12272">
        <v>0.113869066087496</v>
      </c>
      <c r="G12272">
        <v>62</v>
      </c>
    </row>
    <row r="12273" spans="1:7" x14ac:dyDescent="0.25">
      <c r="A12273">
        <v>3782</v>
      </c>
      <c r="B12273" t="s">
        <v>541</v>
      </c>
      <c r="C12273" t="s">
        <v>444</v>
      </c>
      <c r="D12273" t="s">
        <v>8477</v>
      </c>
      <c r="E12273">
        <v>356200</v>
      </c>
      <c r="F12273">
        <v>2.1215596330275199E-2</v>
      </c>
      <c r="G12273">
        <v>91</v>
      </c>
    </row>
    <row r="12274" spans="1:7" x14ac:dyDescent="0.25">
      <c r="A12274">
        <v>21782</v>
      </c>
      <c r="B12274" t="s">
        <v>2289</v>
      </c>
      <c r="C12274" t="s">
        <v>101</v>
      </c>
      <c r="D12274" t="s">
        <v>8291</v>
      </c>
      <c r="E12274">
        <v>223300</v>
      </c>
      <c r="F12274">
        <v>2.85582680792262E-2</v>
      </c>
      <c r="G12274">
        <v>93</v>
      </c>
    </row>
    <row r="12275" spans="1:7" x14ac:dyDescent="0.25">
      <c r="A12275">
        <v>67654</v>
      </c>
      <c r="B12275" t="s">
        <v>401</v>
      </c>
      <c r="C12275" t="s">
        <v>5958</v>
      </c>
      <c r="E12275">
        <v>65800</v>
      </c>
      <c r="F12275">
        <v>0</v>
      </c>
      <c r="G12275">
        <v>0</v>
      </c>
    </row>
    <row r="12276" spans="1:7" x14ac:dyDescent="0.25">
      <c r="A12276">
        <v>83252</v>
      </c>
      <c r="B12276" t="s">
        <v>6632</v>
      </c>
      <c r="C12276" t="s">
        <v>6625</v>
      </c>
      <c r="E12276">
        <v>180000</v>
      </c>
      <c r="F12276">
        <v>0.121495327102804</v>
      </c>
      <c r="G12276">
        <v>0</v>
      </c>
    </row>
    <row r="12277" spans="1:7" x14ac:dyDescent="0.25">
      <c r="A12277">
        <v>10594</v>
      </c>
      <c r="B12277" t="s">
        <v>1104</v>
      </c>
      <c r="C12277" t="s">
        <v>1075</v>
      </c>
      <c r="D12277" t="s">
        <v>8250</v>
      </c>
      <c r="E12277">
        <v>638900</v>
      </c>
      <c r="F12277">
        <v>3.3818770226537197E-2</v>
      </c>
      <c r="G12277">
        <v>120</v>
      </c>
    </row>
    <row r="12278" spans="1:7" x14ac:dyDescent="0.25">
      <c r="A12278">
        <v>66092</v>
      </c>
      <c r="B12278" t="s">
        <v>1536</v>
      </c>
      <c r="C12278" t="s">
        <v>5958</v>
      </c>
      <c r="D12278" t="s">
        <v>4408</v>
      </c>
      <c r="E12278">
        <v>167300</v>
      </c>
      <c r="F12278">
        <v>5.2201257861635202E-2</v>
      </c>
      <c r="G12278">
        <v>0</v>
      </c>
    </row>
    <row r="12279" spans="1:7" x14ac:dyDescent="0.25">
      <c r="A12279">
        <v>46742</v>
      </c>
      <c r="B12279" t="s">
        <v>289</v>
      </c>
      <c r="C12279" t="s">
        <v>4413</v>
      </c>
      <c r="D12279" t="s">
        <v>4494</v>
      </c>
      <c r="E12279">
        <v>170200</v>
      </c>
      <c r="F12279">
        <v>8.6845466155810999E-2</v>
      </c>
      <c r="G12279">
        <v>90</v>
      </c>
    </row>
    <row r="12280" spans="1:7" x14ac:dyDescent="0.25">
      <c r="A12280">
        <v>28643</v>
      </c>
      <c r="B12280" t="s">
        <v>1532</v>
      </c>
      <c r="C12280" t="s">
        <v>2564</v>
      </c>
      <c r="E12280">
        <v>98500</v>
      </c>
      <c r="F12280">
        <v>0.219059405940594</v>
      </c>
      <c r="G12280">
        <v>88.5</v>
      </c>
    </row>
    <row r="12281" spans="1:7" x14ac:dyDescent="0.25">
      <c r="A12281">
        <v>44217</v>
      </c>
      <c r="B12281" t="s">
        <v>2812</v>
      </c>
      <c r="C12281" t="s">
        <v>4080</v>
      </c>
      <c r="D12281" t="s">
        <v>4301</v>
      </c>
      <c r="E12281">
        <v>140100</v>
      </c>
      <c r="F12281">
        <v>6.4655172413793103E-3</v>
      </c>
      <c r="G12281">
        <v>67</v>
      </c>
    </row>
    <row r="12282" spans="1:7" x14ac:dyDescent="0.25">
      <c r="A12282">
        <v>47433</v>
      </c>
      <c r="B12282" t="s">
        <v>4582</v>
      </c>
      <c r="C12282" t="s">
        <v>4413</v>
      </c>
      <c r="D12282" t="s">
        <v>4578</v>
      </c>
      <c r="E12282">
        <v>140600</v>
      </c>
      <c r="F12282">
        <v>0.10970797158642499</v>
      </c>
      <c r="G12282">
        <v>65</v>
      </c>
    </row>
    <row r="12283" spans="1:7" x14ac:dyDescent="0.25">
      <c r="A12283">
        <v>10921</v>
      </c>
      <c r="B12283" t="s">
        <v>1117</v>
      </c>
      <c r="C12283" t="s">
        <v>1075</v>
      </c>
      <c r="D12283" t="s">
        <v>8250</v>
      </c>
      <c r="E12283">
        <v>266100</v>
      </c>
      <c r="F12283">
        <v>3.0995738086013198E-2</v>
      </c>
      <c r="G12283">
        <v>124</v>
      </c>
    </row>
    <row r="12284" spans="1:7" x14ac:dyDescent="0.25">
      <c r="A12284">
        <v>2110</v>
      </c>
      <c r="B12284" t="s">
        <v>316</v>
      </c>
      <c r="C12284" t="s">
        <v>106</v>
      </c>
      <c r="D12284" t="s">
        <v>8271</v>
      </c>
      <c r="E12284">
        <v>998100</v>
      </c>
      <c r="F12284">
        <v>-5.6170212765957399E-2</v>
      </c>
      <c r="G12284">
        <v>71</v>
      </c>
    </row>
    <row r="12285" spans="1:7" x14ac:dyDescent="0.25">
      <c r="A12285">
        <v>10524</v>
      </c>
      <c r="B12285" t="s">
        <v>1083</v>
      </c>
      <c r="C12285" t="s">
        <v>1075</v>
      </c>
      <c r="D12285" t="s">
        <v>8250</v>
      </c>
      <c r="E12285">
        <v>483300</v>
      </c>
      <c r="F12285">
        <v>2.07339829981339E-3</v>
      </c>
      <c r="G12285">
        <v>125</v>
      </c>
    </row>
    <row r="12286" spans="1:7" x14ac:dyDescent="0.25">
      <c r="A12286">
        <v>4015</v>
      </c>
      <c r="B12286" t="s">
        <v>586</v>
      </c>
      <c r="C12286" t="s">
        <v>575</v>
      </c>
      <c r="D12286" t="s">
        <v>8395</v>
      </c>
      <c r="E12286">
        <v>245200</v>
      </c>
      <c r="F12286">
        <v>5.4623655913978497E-2</v>
      </c>
      <c r="G12286">
        <v>67</v>
      </c>
    </row>
    <row r="12287" spans="1:7" x14ac:dyDescent="0.25">
      <c r="A12287">
        <v>3819</v>
      </c>
      <c r="B12287" t="s">
        <v>547</v>
      </c>
      <c r="C12287" t="s">
        <v>444</v>
      </c>
      <c r="D12287" t="s">
        <v>8271</v>
      </c>
      <c r="E12287">
        <v>334600</v>
      </c>
      <c r="F12287">
        <v>-2.9877502240812699E-4</v>
      </c>
      <c r="G12287">
        <v>69</v>
      </c>
    </row>
    <row r="12288" spans="1:7" x14ac:dyDescent="0.25">
      <c r="A12288">
        <v>13862</v>
      </c>
      <c r="B12288" t="s">
        <v>1442</v>
      </c>
      <c r="C12288" t="s">
        <v>1075</v>
      </c>
      <c r="D12288" t="s">
        <v>1444</v>
      </c>
      <c r="E12288">
        <v>110900</v>
      </c>
      <c r="F12288">
        <v>-5.0513698630137001E-2</v>
      </c>
      <c r="G12288">
        <v>107</v>
      </c>
    </row>
    <row r="12289" spans="1:7" x14ac:dyDescent="0.25">
      <c r="A12289">
        <v>12827</v>
      </c>
      <c r="B12289" t="s">
        <v>1338</v>
      </c>
      <c r="C12289" t="s">
        <v>1075</v>
      </c>
      <c r="D12289" t="s">
        <v>1331</v>
      </c>
      <c r="E12289">
        <v>177200</v>
      </c>
      <c r="F12289">
        <v>4.7900650502661103E-2</v>
      </c>
      <c r="G12289">
        <v>119</v>
      </c>
    </row>
    <row r="12290" spans="1:7" x14ac:dyDescent="0.25">
      <c r="A12290">
        <v>52068</v>
      </c>
      <c r="B12290" t="s">
        <v>5013</v>
      </c>
      <c r="C12290" t="s">
        <v>4942</v>
      </c>
      <c r="D12290" t="s">
        <v>5008</v>
      </c>
      <c r="E12290">
        <v>255700</v>
      </c>
      <c r="F12290">
        <v>2.8559935639581702E-2</v>
      </c>
      <c r="G12290">
        <v>77</v>
      </c>
    </row>
    <row r="12291" spans="1:7" x14ac:dyDescent="0.25">
      <c r="A12291">
        <v>43061</v>
      </c>
      <c r="B12291" t="s">
        <v>4089</v>
      </c>
      <c r="C12291" t="s">
        <v>4080</v>
      </c>
      <c r="D12291" t="s">
        <v>2838</v>
      </c>
      <c r="E12291">
        <v>277100</v>
      </c>
      <c r="F12291">
        <v>6.6589684372594299E-2</v>
      </c>
      <c r="G12291">
        <v>62</v>
      </c>
    </row>
    <row r="12292" spans="1:7" x14ac:dyDescent="0.25">
      <c r="A12292">
        <v>3884</v>
      </c>
      <c r="B12292" t="s">
        <v>571</v>
      </c>
      <c r="C12292" t="s">
        <v>444</v>
      </c>
      <c r="D12292" t="s">
        <v>8271</v>
      </c>
      <c r="E12292">
        <v>287500</v>
      </c>
      <c r="F12292">
        <v>1.6979129819596699E-2</v>
      </c>
      <c r="G12292">
        <v>69</v>
      </c>
    </row>
    <row r="12293" spans="1:7" x14ac:dyDescent="0.25">
      <c r="A12293">
        <v>36043</v>
      </c>
      <c r="B12293" t="s">
        <v>8709</v>
      </c>
      <c r="C12293" t="s">
        <v>3568</v>
      </c>
      <c r="D12293" t="s">
        <v>1008</v>
      </c>
      <c r="E12293">
        <v>115100</v>
      </c>
      <c r="F12293">
        <v>0.187822497420021</v>
      </c>
      <c r="G12293">
        <v>0</v>
      </c>
    </row>
    <row r="12294" spans="1:7" x14ac:dyDescent="0.25">
      <c r="A12294">
        <v>45052</v>
      </c>
      <c r="B12294" t="s">
        <v>4322</v>
      </c>
      <c r="C12294" t="s">
        <v>4080</v>
      </c>
      <c r="D12294" t="s">
        <v>4333</v>
      </c>
      <c r="E12294">
        <v>227200</v>
      </c>
      <c r="F12294">
        <v>3.9816933638443901E-2</v>
      </c>
      <c r="G12294">
        <v>64</v>
      </c>
    </row>
    <row r="12295" spans="1:7" x14ac:dyDescent="0.25">
      <c r="A12295">
        <v>53038</v>
      </c>
      <c r="B12295" t="s">
        <v>5063</v>
      </c>
      <c r="C12295" t="s">
        <v>5049</v>
      </c>
      <c r="D12295" t="s">
        <v>8457</v>
      </c>
      <c r="E12295">
        <v>240500</v>
      </c>
      <c r="F12295">
        <v>2.38399318859089E-2</v>
      </c>
      <c r="G12295">
        <v>71</v>
      </c>
    </row>
    <row r="12296" spans="1:7" x14ac:dyDescent="0.25">
      <c r="A12296">
        <v>60203</v>
      </c>
      <c r="B12296" t="s">
        <v>5595</v>
      </c>
      <c r="C12296" t="s">
        <v>5519</v>
      </c>
      <c r="D12296" t="s">
        <v>8251</v>
      </c>
      <c r="E12296">
        <v>376600</v>
      </c>
      <c r="F12296">
        <v>-1.92708333333333E-2</v>
      </c>
      <c r="G12296">
        <v>93.5</v>
      </c>
    </row>
    <row r="12297" spans="1:7" x14ac:dyDescent="0.25">
      <c r="A12297">
        <v>71964</v>
      </c>
      <c r="B12297" t="s">
        <v>6213</v>
      </c>
      <c r="C12297" t="s">
        <v>6206</v>
      </c>
      <c r="D12297" t="s">
        <v>2847</v>
      </c>
      <c r="E12297">
        <v>149000</v>
      </c>
      <c r="F12297">
        <v>3.6882393876130799E-2</v>
      </c>
      <c r="G12297">
        <v>99</v>
      </c>
    </row>
    <row r="12298" spans="1:7" x14ac:dyDescent="0.25">
      <c r="A12298">
        <v>49344</v>
      </c>
      <c r="B12298" t="s">
        <v>3740</v>
      </c>
      <c r="C12298" t="s">
        <v>4633</v>
      </c>
      <c r="D12298" t="s">
        <v>204</v>
      </c>
      <c r="E12298">
        <v>178500</v>
      </c>
      <c r="F12298">
        <v>3.1195840554592701E-2</v>
      </c>
      <c r="G12298">
        <v>77</v>
      </c>
    </row>
    <row r="12299" spans="1:7" x14ac:dyDescent="0.25">
      <c r="A12299">
        <v>70770</v>
      </c>
      <c r="B12299" t="s">
        <v>6167</v>
      </c>
      <c r="C12299" t="s">
        <v>6091</v>
      </c>
      <c r="D12299" t="s">
        <v>6175</v>
      </c>
      <c r="E12299">
        <v>167000</v>
      </c>
      <c r="F12299">
        <v>-4.7890535917901898E-2</v>
      </c>
      <c r="G12299">
        <v>80</v>
      </c>
    </row>
    <row r="12300" spans="1:7" x14ac:dyDescent="0.25">
      <c r="A12300">
        <v>80642</v>
      </c>
      <c r="B12300" t="s">
        <v>234</v>
      </c>
      <c r="C12300" t="s">
        <v>6509</v>
      </c>
      <c r="D12300" t="s">
        <v>6560</v>
      </c>
      <c r="E12300">
        <v>439800</v>
      </c>
      <c r="F12300">
        <v>4.7142857142857097E-2</v>
      </c>
      <c r="G12300">
        <v>56</v>
      </c>
    </row>
    <row r="12301" spans="1:7" x14ac:dyDescent="0.25">
      <c r="A12301">
        <v>3598</v>
      </c>
      <c r="B12301" t="s">
        <v>527</v>
      </c>
      <c r="C12301" t="s">
        <v>444</v>
      </c>
      <c r="D12301" t="s">
        <v>195</v>
      </c>
      <c r="E12301">
        <v>183000</v>
      </c>
      <c r="F12301">
        <v>6.08695652173913E-2</v>
      </c>
      <c r="G12301">
        <v>127</v>
      </c>
    </row>
    <row r="12302" spans="1:7" x14ac:dyDescent="0.25">
      <c r="A12302">
        <v>3034</v>
      </c>
      <c r="B12302" t="s">
        <v>445</v>
      </c>
      <c r="C12302" t="s">
        <v>444</v>
      </c>
      <c r="D12302" t="s">
        <v>8271</v>
      </c>
      <c r="E12302">
        <v>303400</v>
      </c>
      <c r="F12302">
        <v>3.4435731333105998E-2</v>
      </c>
      <c r="G12302">
        <v>69</v>
      </c>
    </row>
    <row r="12303" spans="1:7" x14ac:dyDescent="0.25">
      <c r="A12303">
        <v>6420</v>
      </c>
      <c r="B12303" t="s">
        <v>288</v>
      </c>
      <c r="C12303" t="s">
        <v>678</v>
      </c>
      <c r="D12303" t="s">
        <v>8375</v>
      </c>
      <c r="E12303">
        <v>266400</v>
      </c>
      <c r="F12303">
        <v>2.6589595375722499E-2</v>
      </c>
      <c r="G12303">
        <v>95</v>
      </c>
    </row>
    <row r="12304" spans="1:7" x14ac:dyDescent="0.25">
      <c r="A12304">
        <v>3861</v>
      </c>
      <c r="B12304" t="s">
        <v>154</v>
      </c>
      <c r="C12304" t="s">
        <v>444</v>
      </c>
      <c r="D12304" t="s">
        <v>8271</v>
      </c>
      <c r="E12304">
        <v>347600</v>
      </c>
      <c r="F12304">
        <v>7.0526639975361904E-2</v>
      </c>
      <c r="G12304">
        <v>69</v>
      </c>
    </row>
    <row r="12305" spans="1:7" x14ac:dyDescent="0.25">
      <c r="A12305">
        <v>21658</v>
      </c>
      <c r="B12305" t="s">
        <v>2260</v>
      </c>
      <c r="C12305" t="s">
        <v>101</v>
      </c>
      <c r="D12305" t="s">
        <v>8267</v>
      </c>
      <c r="E12305">
        <v>443800</v>
      </c>
      <c r="F12305">
        <v>3.1853057428504999E-2</v>
      </c>
      <c r="G12305">
        <v>113.5</v>
      </c>
    </row>
    <row r="12306" spans="1:7" x14ac:dyDescent="0.25">
      <c r="A12306">
        <v>72718</v>
      </c>
      <c r="B12306" t="s">
        <v>6252</v>
      </c>
      <c r="C12306" t="s">
        <v>6206</v>
      </c>
      <c r="D12306" t="s">
        <v>8340</v>
      </c>
      <c r="E12306">
        <v>268700</v>
      </c>
      <c r="F12306">
        <v>5.9542586750788599E-2</v>
      </c>
      <c r="G12306">
        <v>82</v>
      </c>
    </row>
    <row r="12307" spans="1:7" x14ac:dyDescent="0.25">
      <c r="A12307">
        <v>7440</v>
      </c>
      <c r="B12307" t="s">
        <v>810</v>
      </c>
      <c r="C12307" t="s">
        <v>733</v>
      </c>
      <c r="D12307" t="s">
        <v>8250</v>
      </c>
      <c r="E12307">
        <v>418700</v>
      </c>
      <c r="F12307">
        <v>6.2420705404719598E-2</v>
      </c>
      <c r="G12307">
        <v>103</v>
      </c>
    </row>
    <row r="12308" spans="1:7" x14ac:dyDescent="0.25">
      <c r="A12308">
        <v>42519</v>
      </c>
      <c r="B12308" t="s">
        <v>8710</v>
      </c>
      <c r="C12308" t="s">
        <v>4016</v>
      </c>
      <c r="D12308" t="s">
        <v>393</v>
      </c>
      <c r="E12308">
        <v>69700</v>
      </c>
      <c r="F12308">
        <v>0.22280701754386001</v>
      </c>
      <c r="G12308">
        <v>0</v>
      </c>
    </row>
    <row r="12309" spans="1:7" x14ac:dyDescent="0.25">
      <c r="A12309">
        <v>63445</v>
      </c>
      <c r="B12309" t="s">
        <v>8711</v>
      </c>
      <c r="C12309" t="s">
        <v>5817</v>
      </c>
      <c r="D12309" t="s">
        <v>8712</v>
      </c>
      <c r="E12309">
        <v>84600</v>
      </c>
      <c r="F12309">
        <v>5.22388059701493E-2</v>
      </c>
      <c r="G12309">
        <v>0</v>
      </c>
    </row>
    <row r="12310" spans="1:7" x14ac:dyDescent="0.25">
      <c r="A12310">
        <v>21830</v>
      </c>
      <c r="B12310" t="s">
        <v>693</v>
      </c>
      <c r="C12310" t="s">
        <v>101</v>
      </c>
      <c r="D12310" t="s">
        <v>284</v>
      </c>
      <c r="E12310">
        <v>187900</v>
      </c>
      <c r="F12310">
        <v>7.6790830945558705E-2</v>
      </c>
      <c r="G12310">
        <v>92</v>
      </c>
    </row>
    <row r="12311" spans="1:7" x14ac:dyDescent="0.25">
      <c r="A12311">
        <v>13456</v>
      </c>
      <c r="B12311" t="s">
        <v>1418</v>
      </c>
      <c r="C12311" t="s">
        <v>1075</v>
      </c>
      <c r="D12311" t="s">
        <v>8366</v>
      </c>
      <c r="E12311">
        <v>168900</v>
      </c>
      <c r="F12311">
        <v>4.8417132216014902E-2</v>
      </c>
      <c r="G12311">
        <v>93</v>
      </c>
    </row>
    <row r="12312" spans="1:7" x14ac:dyDescent="0.25">
      <c r="A12312">
        <v>15314</v>
      </c>
      <c r="B12312" t="s">
        <v>1598</v>
      </c>
      <c r="C12312" t="s">
        <v>1538</v>
      </c>
      <c r="D12312" t="s">
        <v>1587</v>
      </c>
      <c r="E12312">
        <v>105200</v>
      </c>
      <c r="F12312">
        <v>-7.8001752848378597E-2</v>
      </c>
      <c r="G12312">
        <v>94</v>
      </c>
    </row>
    <row r="12313" spans="1:7" x14ac:dyDescent="0.25">
      <c r="A12313">
        <v>50124</v>
      </c>
      <c r="B12313" t="s">
        <v>4957</v>
      </c>
      <c r="C12313" t="s">
        <v>4942</v>
      </c>
      <c r="D12313" t="s">
        <v>4943</v>
      </c>
      <c r="E12313">
        <v>215200</v>
      </c>
      <c r="F12313">
        <v>4.87329434697856E-2</v>
      </c>
      <c r="G12313">
        <v>77</v>
      </c>
    </row>
    <row r="12314" spans="1:7" x14ac:dyDescent="0.25">
      <c r="A12314">
        <v>53020</v>
      </c>
      <c r="B12314" t="s">
        <v>9226</v>
      </c>
      <c r="C12314" t="s">
        <v>5049</v>
      </c>
      <c r="D12314" t="s">
        <v>9158</v>
      </c>
      <c r="E12314">
        <v>254600</v>
      </c>
      <c r="F12314">
        <v>6.3048016701461401E-2</v>
      </c>
      <c r="G12314">
        <v>62</v>
      </c>
    </row>
    <row r="12315" spans="1:7" x14ac:dyDescent="0.25">
      <c r="A12315">
        <v>3225</v>
      </c>
      <c r="B12315" t="s">
        <v>474</v>
      </c>
      <c r="C12315" t="s">
        <v>444</v>
      </c>
      <c r="D12315" t="s">
        <v>482</v>
      </c>
      <c r="E12315">
        <v>221000</v>
      </c>
      <c r="F12315">
        <v>0.109437751004016</v>
      </c>
      <c r="G12315">
        <v>67</v>
      </c>
    </row>
    <row r="12316" spans="1:7" x14ac:dyDescent="0.25">
      <c r="A12316">
        <v>3576</v>
      </c>
      <c r="B12316" t="s">
        <v>7860</v>
      </c>
      <c r="C12316" t="s">
        <v>444</v>
      </c>
      <c r="D12316" t="s">
        <v>195</v>
      </c>
      <c r="E12316">
        <v>120300</v>
      </c>
      <c r="F12316">
        <v>7.4107142857142899E-2</v>
      </c>
      <c r="G12316">
        <v>127</v>
      </c>
    </row>
    <row r="12317" spans="1:7" x14ac:dyDescent="0.25">
      <c r="A12317">
        <v>32764</v>
      </c>
      <c r="B12317" t="s">
        <v>3315</v>
      </c>
      <c r="C12317" t="s">
        <v>3212</v>
      </c>
      <c r="D12317" t="s">
        <v>8345</v>
      </c>
      <c r="E12317">
        <v>280500</v>
      </c>
      <c r="F12317">
        <v>2.97356828193833E-2</v>
      </c>
      <c r="G12317">
        <v>83</v>
      </c>
    </row>
    <row r="12318" spans="1:7" x14ac:dyDescent="0.25">
      <c r="A12318">
        <v>10913</v>
      </c>
      <c r="B12318" t="s">
        <v>1113</v>
      </c>
      <c r="C12318" t="s">
        <v>1075</v>
      </c>
      <c r="D12318" t="s">
        <v>8250</v>
      </c>
      <c r="E12318">
        <v>499700</v>
      </c>
      <c r="F12318">
        <v>-4.1849342367477104E-3</v>
      </c>
      <c r="G12318">
        <v>129</v>
      </c>
    </row>
    <row r="12319" spans="1:7" x14ac:dyDescent="0.25">
      <c r="A12319">
        <v>38857</v>
      </c>
      <c r="B12319" t="s">
        <v>3949</v>
      </c>
      <c r="C12319" t="s">
        <v>3932</v>
      </c>
      <c r="D12319" t="s">
        <v>3941</v>
      </c>
      <c r="E12319">
        <v>155800</v>
      </c>
      <c r="F12319">
        <v>5.6271186440678002E-2</v>
      </c>
      <c r="G12319">
        <v>84</v>
      </c>
    </row>
    <row r="12320" spans="1:7" x14ac:dyDescent="0.25">
      <c r="A12320">
        <v>70543</v>
      </c>
      <c r="B12320" t="s">
        <v>6140</v>
      </c>
      <c r="C12320" t="s">
        <v>6091</v>
      </c>
      <c r="D12320" t="s">
        <v>899</v>
      </c>
      <c r="E12320">
        <v>112700</v>
      </c>
      <c r="F12320">
        <v>2.54777070063694E-2</v>
      </c>
      <c r="G12320">
        <v>111.5</v>
      </c>
    </row>
    <row r="12321" spans="1:7" x14ac:dyDescent="0.25">
      <c r="A12321">
        <v>5445</v>
      </c>
      <c r="B12321" t="s">
        <v>648</v>
      </c>
      <c r="C12321" t="s">
        <v>641</v>
      </c>
      <c r="D12321" t="s">
        <v>8398</v>
      </c>
      <c r="E12321">
        <v>535800</v>
      </c>
      <c r="F12321">
        <v>6.18311533888228E-2</v>
      </c>
      <c r="G12321">
        <v>66</v>
      </c>
    </row>
    <row r="12322" spans="1:7" x14ac:dyDescent="0.25">
      <c r="A12322">
        <v>37031</v>
      </c>
      <c r="B12322" t="s">
        <v>3703</v>
      </c>
      <c r="C12322" t="s">
        <v>3692</v>
      </c>
      <c r="D12322" t="s">
        <v>8255</v>
      </c>
      <c r="E12322">
        <v>216200</v>
      </c>
      <c r="F12322">
        <v>7.4018877297565802E-2</v>
      </c>
      <c r="G12322">
        <v>62</v>
      </c>
    </row>
    <row r="12323" spans="1:7" x14ac:dyDescent="0.25">
      <c r="A12323">
        <v>1010</v>
      </c>
      <c r="B12323" t="s">
        <v>113</v>
      </c>
      <c r="C12323" t="s">
        <v>106</v>
      </c>
      <c r="D12323" t="s">
        <v>144</v>
      </c>
      <c r="E12323">
        <v>263700</v>
      </c>
      <c r="F12323">
        <v>3.73721479150275E-2</v>
      </c>
      <c r="G12323">
        <v>78</v>
      </c>
    </row>
    <row r="12324" spans="1:7" x14ac:dyDescent="0.25">
      <c r="A12324">
        <v>38330</v>
      </c>
      <c r="B12324" t="s">
        <v>3886</v>
      </c>
      <c r="C12324" t="s">
        <v>3692</v>
      </c>
      <c r="E12324">
        <v>70900</v>
      </c>
      <c r="F12324">
        <v>4.2647058823529399E-2</v>
      </c>
      <c r="G12324">
        <v>86</v>
      </c>
    </row>
    <row r="12325" spans="1:7" x14ac:dyDescent="0.25">
      <c r="A12325">
        <v>95684</v>
      </c>
      <c r="B12325" t="s">
        <v>393</v>
      </c>
      <c r="C12325" t="s">
        <v>99</v>
      </c>
      <c r="D12325" t="s">
        <v>8273</v>
      </c>
      <c r="E12325">
        <v>364500</v>
      </c>
      <c r="F12325">
        <v>-4.3809024134312702E-2</v>
      </c>
      <c r="G12325">
        <v>77</v>
      </c>
    </row>
    <row r="12326" spans="1:7" x14ac:dyDescent="0.25">
      <c r="A12326">
        <v>17960</v>
      </c>
      <c r="B12326" t="s">
        <v>1851</v>
      </c>
      <c r="C12326" t="s">
        <v>1538</v>
      </c>
      <c r="D12326" t="s">
        <v>1846</v>
      </c>
      <c r="E12326">
        <v>169400</v>
      </c>
      <c r="F12326">
        <v>9.43152454780362E-2</v>
      </c>
      <c r="G12326">
        <v>93</v>
      </c>
    </row>
    <row r="12327" spans="1:7" x14ac:dyDescent="0.25">
      <c r="A12327">
        <v>35133</v>
      </c>
      <c r="B12327" t="s">
        <v>3595</v>
      </c>
      <c r="C12327" t="s">
        <v>3568</v>
      </c>
      <c r="D12327" t="s">
        <v>8299</v>
      </c>
      <c r="E12327">
        <v>151900</v>
      </c>
      <c r="F12327">
        <v>3.9698836413415498E-2</v>
      </c>
      <c r="G12327">
        <v>70</v>
      </c>
    </row>
    <row r="12328" spans="1:7" x14ac:dyDescent="0.25">
      <c r="A12328">
        <v>1612</v>
      </c>
      <c r="B12328" t="s">
        <v>223</v>
      </c>
      <c r="C12328" t="s">
        <v>106</v>
      </c>
      <c r="D12328" t="s">
        <v>222</v>
      </c>
      <c r="E12328">
        <v>331300</v>
      </c>
      <c r="F12328">
        <v>3.9535613429557602E-2</v>
      </c>
      <c r="G12328">
        <v>0</v>
      </c>
    </row>
    <row r="12329" spans="1:7" x14ac:dyDescent="0.25">
      <c r="A12329">
        <v>55327</v>
      </c>
      <c r="B12329" t="s">
        <v>2183</v>
      </c>
      <c r="C12329" t="s">
        <v>5260</v>
      </c>
      <c r="D12329" t="s">
        <v>8314</v>
      </c>
      <c r="E12329">
        <v>298500</v>
      </c>
      <c r="F12329">
        <v>1.9119153294639799E-2</v>
      </c>
      <c r="G12329">
        <v>68</v>
      </c>
    </row>
    <row r="12330" spans="1:7" x14ac:dyDescent="0.25">
      <c r="A12330">
        <v>18334</v>
      </c>
      <c r="B12330" t="s">
        <v>1897</v>
      </c>
      <c r="C12330" t="s">
        <v>1538</v>
      </c>
      <c r="D12330" t="s">
        <v>1891</v>
      </c>
      <c r="E12330">
        <v>153600</v>
      </c>
      <c r="F12330">
        <v>5.9310344827586202E-2</v>
      </c>
      <c r="G12330">
        <v>97</v>
      </c>
    </row>
    <row r="12331" spans="1:7" x14ac:dyDescent="0.25">
      <c r="A12331">
        <v>28420</v>
      </c>
      <c r="B12331" t="s">
        <v>2764</v>
      </c>
      <c r="C12331" t="s">
        <v>2564</v>
      </c>
      <c r="D12331" t="s">
        <v>8312</v>
      </c>
      <c r="E12331">
        <v>140000</v>
      </c>
      <c r="F12331">
        <v>4.47761194029851E-2</v>
      </c>
      <c r="G12331">
        <v>104</v>
      </c>
    </row>
    <row r="12332" spans="1:7" x14ac:dyDescent="0.25">
      <c r="A12332">
        <v>62014</v>
      </c>
      <c r="B12332" t="s">
        <v>2529</v>
      </c>
      <c r="C12332" t="s">
        <v>5519</v>
      </c>
      <c r="D12332" t="s">
        <v>8263</v>
      </c>
      <c r="E12332">
        <v>100200</v>
      </c>
      <c r="F12332">
        <v>6.7092651757188496E-2</v>
      </c>
      <c r="G12332">
        <v>110</v>
      </c>
    </row>
    <row r="12333" spans="1:7" x14ac:dyDescent="0.25">
      <c r="A12333">
        <v>75750</v>
      </c>
      <c r="B12333" t="s">
        <v>8713</v>
      </c>
      <c r="C12333" t="s">
        <v>6396</v>
      </c>
      <c r="D12333" t="s">
        <v>6441</v>
      </c>
      <c r="E12333">
        <v>136000</v>
      </c>
      <c r="F12333">
        <v>-1.7341040462427699E-2</v>
      </c>
      <c r="G12333">
        <v>0</v>
      </c>
    </row>
    <row r="12334" spans="1:7" x14ac:dyDescent="0.25">
      <c r="A12334">
        <v>93615</v>
      </c>
      <c r="B12334" t="s">
        <v>7133</v>
      </c>
      <c r="C12334" t="s">
        <v>99</v>
      </c>
      <c r="D12334" t="s">
        <v>8304</v>
      </c>
      <c r="E12334">
        <v>156300</v>
      </c>
      <c r="F12334">
        <v>6.8352699931647304E-2</v>
      </c>
      <c r="G12334">
        <v>65.5</v>
      </c>
    </row>
    <row r="12335" spans="1:7" x14ac:dyDescent="0.25">
      <c r="A12335">
        <v>54945</v>
      </c>
      <c r="B12335" t="s">
        <v>5999</v>
      </c>
      <c r="C12335" t="s">
        <v>5049</v>
      </c>
      <c r="E12335">
        <v>150100</v>
      </c>
      <c r="F12335">
        <v>0.14231354642313501</v>
      </c>
      <c r="G12335">
        <v>0</v>
      </c>
    </row>
    <row r="12336" spans="1:7" x14ac:dyDescent="0.25">
      <c r="A12336">
        <v>85324</v>
      </c>
      <c r="B12336" t="s">
        <v>6756</v>
      </c>
      <c r="C12336" t="s">
        <v>6743</v>
      </c>
      <c r="D12336" t="s">
        <v>5153</v>
      </c>
      <c r="E12336">
        <v>225300</v>
      </c>
      <c r="F12336">
        <v>0.13102409638554199</v>
      </c>
      <c r="G12336">
        <v>75</v>
      </c>
    </row>
    <row r="12337" spans="1:7" x14ac:dyDescent="0.25">
      <c r="A12337">
        <v>13329</v>
      </c>
      <c r="B12337" t="s">
        <v>1406</v>
      </c>
      <c r="C12337" t="s">
        <v>1075</v>
      </c>
      <c r="D12337" t="s">
        <v>8366</v>
      </c>
      <c r="E12337">
        <v>82100</v>
      </c>
      <c r="F12337">
        <v>6.7620286085825806E-2</v>
      </c>
      <c r="G12337">
        <v>125.5</v>
      </c>
    </row>
    <row r="12338" spans="1:7" x14ac:dyDescent="0.25">
      <c r="A12338">
        <v>54023</v>
      </c>
      <c r="B12338" t="s">
        <v>5154</v>
      </c>
      <c r="C12338" t="s">
        <v>5049</v>
      </c>
      <c r="D12338" t="s">
        <v>8314</v>
      </c>
      <c r="E12338">
        <v>289600</v>
      </c>
      <c r="F12338">
        <v>7.1798667653589901E-2</v>
      </c>
      <c r="G12338">
        <v>72</v>
      </c>
    </row>
    <row r="12339" spans="1:7" x14ac:dyDescent="0.25">
      <c r="A12339">
        <v>54173</v>
      </c>
      <c r="B12339" t="s">
        <v>5182</v>
      </c>
      <c r="C12339" t="s">
        <v>5049</v>
      </c>
      <c r="D12339" t="s">
        <v>5190</v>
      </c>
      <c r="E12339">
        <v>246000</v>
      </c>
      <c r="F12339">
        <v>0.130514705882353</v>
      </c>
      <c r="G12339">
        <v>98</v>
      </c>
    </row>
    <row r="12340" spans="1:7" x14ac:dyDescent="0.25">
      <c r="A12340">
        <v>63459</v>
      </c>
      <c r="B12340" t="s">
        <v>487</v>
      </c>
      <c r="C12340" t="s">
        <v>5817</v>
      </c>
      <c r="D12340" t="s">
        <v>1376</v>
      </c>
      <c r="E12340">
        <v>142500</v>
      </c>
      <c r="F12340">
        <v>4.4721407624633398E-2</v>
      </c>
      <c r="G12340">
        <v>0</v>
      </c>
    </row>
    <row r="12341" spans="1:7" x14ac:dyDescent="0.25">
      <c r="A12341">
        <v>44824</v>
      </c>
      <c r="B12341" t="s">
        <v>4310</v>
      </c>
      <c r="C12341" t="s">
        <v>4080</v>
      </c>
      <c r="D12341" t="s">
        <v>4316</v>
      </c>
      <c r="E12341">
        <v>138200</v>
      </c>
      <c r="F12341">
        <v>1.8422991893883599E-2</v>
      </c>
      <c r="G12341">
        <v>93</v>
      </c>
    </row>
    <row r="12342" spans="1:7" x14ac:dyDescent="0.25">
      <c r="A12342">
        <v>84339</v>
      </c>
      <c r="B12342" t="s">
        <v>1536</v>
      </c>
      <c r="C12342" t="s">
        <v>6693</v>
      </c>
      <c r="D12342" t="s">
        <v>4100</v>
      </c>
      <c r="E12342">
        <v>304600</v>
      </c>
      <c r="F12342">
        <v>0.10924981791697</v>
      </c>
      <c r="G12342">
        <v>59</v>
      </c>
    </row>
    <row r="12343" spans="1:7" x14ac:dyDescent="0.25">
      <c r="A12343">
        <v>29643</v>
      </c>
      <c r="B12343" t="s">
        <v>2952</v>
      </c>
      <c r="C12343" t="s">
        <v>2868</v>
      </c>
      <c r="D12343" t="s">
        <v>2965</v>
      </c>
      <c r="E12343">
        <v>243900</v>
      </c>
      <c r="F12343">
        <v>6.3208369659982597E-2</v>
      </c>
      <c r="G12343">
        <v>96</v>
      </c>
    </row>
    <row r="12344" spans="1:7" x14ac:dyDescent="0.25">
      <c r="A12344">
        <v>54661</v>
      </c>
      <c r="B12344" t="s">
        <v>5225</v>
      </c>
      <c r="C12344" t="s">
        <v>5049</v>
      </c>
      <c r="E12344">
        <v>204500</v>
      </c>
      <c r="F12344">
        <v>8.0295826730058098E-2</v>
      </c>
      <c r="G12344">
        <v>75.5</v>
      </c>
    </row>
    <row r="12345" spans="1:7" x14ac:dyDescent="0.25">
      <c r="A12345">
        <v>46571</v>
      </c>
      <c r="B12345" t="s">
        <v>4487</v>
      </c>
      <c r="C12345" t="s">
        <v>4413</v>
      </c>
      <c r="E12345">
        <v>187700</v>
      </c>
      <c r="F12345">
        <v>7.3184676958261904E-2</v>
      </c>
      <c r="G12345">
        <v>0</v>
      </c>
    </row>
    <row r="12346" spans="1:7" x14ac:dyDescent="0.25">
      <c r="A12346">
        <v>5055</v>
      </c>
      <c r="B12346" t="s">
        <v>644</v>
      </c>
      <c r="C12346" t="s">
        <v>641</v>
      </c>
      <c r="D12346" t="s">
        <v>8477</v>
      </c>
      <c r="E12346">
        <v>455500</v>
      </c>
      <c r="F12346">
        <v>1.7877094972066999E-2</v>
      </c>
      <c r="G12346">
        <v>121</v>
      </c>
    </row>
    <row r="12347" spans="1:7" x14ac:dyDescent="0.25">
      <c r="A12347">
        <v>22625</v>
      </c>
      <c r="B12347" t="s">
        <v>2349</v>
      </c>
      <c r="C12347" t="s">
        <v>2066</v>
      </c>
      <c r="D12347" t="s">
        <v>267</v>
      </c>
      <c r="E12347">
        <v>255500</v>
      </c>
      <c r="F12347">
        <v>6.9485140226035996E-2</v>
      </c>
      <c r="G12347">
        <v>62</v>
      </c>
    </row>
    <row r="12348" spans="1:7" x14ac:dyDescent="0.25">
      <c r="A12348">
        <v>32744</v>
      </c>
      <c r="B12348" t="s">
        <v>3311</v>
      </c>
      <c r="C12348" t="s">
        <v>3212</v>
      </c>
      <c r="D12348" t="s">
        <v>8295</v>
      </c>
      <c r="E12348">
        <v>170400</v>
      </c>
      <c r="F12348">
        <v>4.6683046683046701E-2</v>
      </c>
      <c r="G12348">
        <v>81</v>
      </c>
    </row>
    <row r="12349" spans="1:7" x14ac:dyDescent="0.25">
      <c r="A12349">
        <v>95634</v>
      </c>
      <c r="B12349" t="s">
        <v>254</v>
      </c>
      <c r="C12349" t="s">
        <v>99</v>
      </c>
      <c r="D12349" t="s">
        <v>8273</v>
      </c>
      <c r="E12349">
        <v>355800</v>
      </c>
      <c r="F12349">
        <v>3.9439088518843098E-2</v>
      </c>
      <c r="G12349">
        <v>77</v>
      </c>
    </row>
    <row r="12350" spans="1:7" x14ac:dyDescent="0.25">
      <c r="A12350">
        <v>12051</v>
      </c>
      <c r="B12350" t="s">
        <v>1246</v>
      </c>
      <c r="C12350" t="s">
        <v>1075</v>
      </c>
      <c r="E12350">
        <v>166600</v>
      </c>
      <c r="F12350">
        <v>1.03092783505155E-2</v>
      </c>
      <c r="G12350">
        <v>143.5</v>
      </c>
    </row>
    <row r="12351" spans="1:7" x14ac:dyDescent="0.25">
      <c r="A12351">
        <v>27311</v>
      </c>
      <c r="B12351" t="s">
        <v>463</v>
      </c>
      <c r="C12351" t="s">
        <v>2564</v>
      </c>
      <c r="E12351">
        <v>82600</v>
      </c>
      <c r="F12351">
        <v>9.5490716180371304E-2</v>
      </c>
      <c r="G12351">
        <v>0</v>
      </c>
    </row>
    <row r="12352" spans="1:7" x14ac:dyDescent="0.25">
      <c r="A12352">
        <v>29429</v>
      </c>
      <c r="B12352" t="s">
        <v>2919</v>
      </c>
      <c r="C12352" t="s">
        <v>2868</v>
      </c>
      <c r="D12352" t="s">
        <v>8301</v>
      </c>
      <c r="E12352">
        <v>399500</v>
      </c>
      <c r="F12352">
        <v>-2.5847354303828299E-2</v>
      </c>
      <c r="G12352">
        <v>91</v>
      </c>
    </row>
    <row r="12353" spans="1:7" x14ac:dyDescent="0.25">
      <c r="A12353">
        <v>37189</v>
      </c>
      <c r="B12353" t="s">
        <v>3695</v>
      </c>
      <c r="C12353" t="s">
        <v>3692</v>
      </c>
      <c r="D12353" t="s">
        <v>8255</v>
      </c>
      <c r="E12353">
        <v>228200</v>
      </c>
      <c r="F12353">
        <v>3.8216560509554097E-2</v>
      </c>
      <c r="G12353">
        <v>61</v>
      </c>
    </row>
    <row r="12354" spans="1:7" x14ac:dyDescent="0.25">
      <c r="A12354">
        <v>13132</v>
      </c>
      <c r="B12354" t="s">
        <v>1388</v>
      </c>
      <c r="C12354" t="s">
        <v>1075</v>
      </c>
      <c r="D12354" t="s">
        <v>1396</v>
      </c>
      <c r="E12354">
        <v>137000</v>
      </c>
      <c r="F12354">
        <v>3.00751879699248E-2</v>
      </c>
      <c r="G12354">
        <v>102</v>
      </c>
    </row>
    <row r="12355" spans="1:7" x14ac:dyDescent="0.25">
      <c r="A12355">
        <v>55349</v>
      </c>
      <c r="B12355" t="s">
        <v>5322</v>
      </c>
      <c r="C12355" t="s">
        <v>5260</v>
      </c>
      <c r="D12355" t="s">
        <v>8314</v>
      </c>
      <c r="E12355">
        <v>202300</v>
      </c>
      <c r="F12355">
        <v>3.3197139938712997E-2</v>
      </c>
      <c r="G12355">
        <v>74</v>
      </c>
    </row>
    <row r="12356" spans="1:7" x14ac:dyDescent="0.25">
      <c r="A12356">
        <v>98932</v>
      </c>
      <c r="B12356" t="s">
        <v>4476</v>
      </c>
      <c r="C12356" t="s">
        <v>7521</v>
      </c>
      <c r="D12356" t="s">
        <v>7650</v>
      </c>
      <c r="E12356">
        <v>168800</v>
      </c>
      <c r="F12356">
        <v>9.7529258777633299E-2</v>
      </c>
      <c r="G12356">
        <v>0</v>
      </c>
    </row>
    <row r="12357" spans="1:7" x14ac:dyDescent="0.25">
      <c r="A12357">
        <v>75473</v>
      </c>
      <c r="B12357" t="s">
        <v>8714</v>
      </c>
      <c r="C12357" t="s">
        <v>6396</v>
      </c>
      <c r="D12357" t="s">
        <v>1418</v>
      </c>
      <c r="E12357">
        <v>143600</v>
      </c>
      <c r="F12357">
        <v>4.4363636363636397E-2</v>
      </c>
      <c r="G12357">
        <v>0</v>
      </c>
    </row>
    <row r="12358" spans="1:7" x14ac:dyDescent="0.25">
      <c r="A12358">
        <v>45118</v>
      </c>
      <c r="B12358" t="s">
        <v>2731</v>
      </c>
      <c r="C12358" t="s">
        <v>4080</v>
      </c>
      <c r="D12358" t="s">
        <v>4333</v>
      </c>
      <c r="E12358">
        <v>150100</v>
      </c>
      <c r="F12358">
        <v>9.4023323615160304E-2</v>
      </c>
      <c r="G12358">
        <v>84.5</v>
      </c>
    </row>
    <row r="12359" spans="1:7" x14ac:dyDescent="0.25">
      <c r="A12359">
        <v>24330</v>
      </c>
      <c r="B12359" t="s">
        <v>2478</v>
      </c>
      <c r="C12359" t="s">
        <v>2066</v>
      </c>
      <c r="E12359">
        <v>67700</v>
      </c>
      <c r="F12359">
        <v>1.4992503748125901E-2</v>
      </c>
      <c r="G12359">
        <v>0</v>
      </c>
    </row>
    <row r="12360" spans="1:7" x14ac:dyDescent="0.25">
      <c r="A12360">
        <v>38329</v>
      </c>
      <c r="B12360" t="s">
        <v>7892</v>
      </c>
      <c r="C12360" t="s">
        <v>3692</v>
      </c>
      <c r="E12360">
        <v>67000</v>
      </c>
      <c r="F12360">
        <v>3.0769230769230799E-2</v>
      </c>
      <c r="G12360">
        <v>0</v>
      </c>
    </row>
    <row r="12361" spans="1:7" x14ac:dyDescent="0.25">
      <c r="A12361">
        <v>47246</v>
      </c>
      <c r="B12361" t="s">
        <v>4564</v>
      </c>
      <c r="C12361" t="s">
        <v>4413</v>
      </c>
      <c r="D12361" t="s">
        <v>2838</v>
      </c>
      <c r="E12361">
        <v>116100</v>
      </c>
      <c r="F12361">
        <v>0.120656370656371</v>
      </c>
      <c r="G12361">
        <v>61</v>
      </c>
    </row>
    <row r="12362" spans="1:7" x14ac:dyDescent="0.25">
      <c r="A12362">
        <v>55006</v>
      </c>
      <c r="B12362" t="s">
        <v>8715</v>
      </c>
      <c r="C12362" t="s">
        <v>5260</v>
      </c>
      <c r="D12362" t="s">
        <v>8314</v>
      </c>
      <c r="E12362">
        <v>165700</v>
      </c>
      <c r="F12362">
        <v>5.2731893265565398E-2</v>
      </c>
      <c r="G12362">
        <v>0</v>
      </c>
    </row>
    <row r="12363" spans="1:7" x14ac:dyDescent="0.25">
      <c r="A12363">
        <v>74966</v>
      </c>
      <c r="B12363" t="s">
        <v>6395</v>
      </c>
      <c r="C12363" t="s">
        <v>6269</v>
      </c>
      <c r="D12363" t="s">
        <v>6261</v>
      </c>
      <c r="E12363">
        <v>81200</v>
      </c>
      <c r="F12363">
        <v>4.1025641025640998E-2</v>
      </c>
      <c r="G12363">
        <v>154</v>
      </c>
    </row>
    <row r="12364" spans="1:7" x14ac:dyDescent="0.25">
      <c r="A12364">
        <v>54151</v>
      </c>
      <c r="B12364" t="s">
        <v>5174</v>
      </c>
      <c r="C12364" t="s">
        <v>5049</v>
      </c>
      <c r="D12364" t="s">
        <v>5173</v>
      </c>
      <c r="E12364">
        <v>90500</v>
      </c>
      <c r="F12364">
        <v>0.10500610500610499</v>
      </c>
      <c r="G12364">
        <v>88</v>
      </c>
    </row>
    <row r="12365" spans="1:7" x14ac:dyDescent="0.25">
      <c r="A12365">
        <v>2764</v>
      </c>
      <c r="B12365" t="s">
        <v>389</v>
      </c>
      <c r="C12365" t="s">
        <v>106</v>
      </c>
      <c r="D12365" t="s">
        <v>8324</v>
      </c>
      <c r="E12365">
        <v>337400</v>
      </c>
      <c r="F12365">
        <v>7.0431472081218305E-2</v>
      </c>
      <c r="G12365">
        <v>74</v>
      </c>
    </row>
    <row r="12366" spans="1:7" x14ac:dyDescent="0.25">
      <c r="A12366">
        <v>17372</v>
      </c>
      <c r="B12366" t="s">
        <v>1794</v>
      </c>
      <c r="C12366" t="s">
        <v>1538</v>
      </c>
      <c r="D12366" t="s">
        <v>8418</v>
      </c>
      <c r="E12366">
        <v>202300</v>
      </c>
      <c r="F12366">
        <v>6.9686411149825801E-3</v>
      </c>
      <c r="G12366">
        <v>84.5</v>
      </c>
    </row>
    <row r="12367" spans="1:7" x14ac:dyDescent="0.25">
      <c r="A12367">
        <v>5068</v>
      </c>
      <c r="B12367" t="s">
        <v>645</v>
      </c>
      <c r="C12367" t="s">
        <v>641</v>
      </c>
      <c r="D12367" t="s">
        <v>8477</v>
      </c>
      <c r="E12367">
        <v>194400</v>
      </c>
      <c r="F12367">
        <v>5.70962479608483E-2</v>
      </c>
      <c r="G12367">
        <v>121</v>
      </c>
    </row>
    <row r="12368" spans="1:7" x14ac:dyDescent="0.25">
      <c r="A12368">
        <v>8343</v>
      </c>
      <c r="B12368" t="s">
        <v>1002</v>
      </c>
      <c r="C12368" t="s">
        <v>733</v>
      </c>
      <c r="D12368" t="s">
        <v>8293</v>
      </c>
      <c r="E12368">
        <v>195400</v>
      </c>
      <c r="F12368">
        <v>-7.2174738841405503E-2</v>
      </c>
      <c r="G12368">
        <v>111</v>
      </c>
    </row>
    <row r="12369" spans="1:7" x14ac:dyDescent="0.25">
      <c r="A12369">
        <v>10926</v>
      </c>
      <c r="B12369" t="s">
        <v>1121</v>
      </c>
      <c r="C12369" t="s">
        <v>1075</v>
      </c>
      <c r="D12369" t="s">
        <v>8250</v>
      </c>
      <c r="E12369">
        <v>205100</v>
      </c>
      <c r="F12369">
        <v>0.18213256484149901</v>
      </c>
      <c r="G12369">
        <v>124</v>
      </c>
    </row>
    <row r="12370" spans="1:7" x14ac:dyDescent="0.25">
      <c r="A12370">
        <v>49249</v>
      </c>
      <c r="B12370" t="s">
        <v>4815</v>
      </c>
      <c r="C12370" t="s">
        <v>4633</v>
      </c>
      <c r="D12370" t="s">
        <v>844</v>
      </c>
      <c r="E12370">
        <v>173800</v>
      </c>
      <c r="F12370">
        <v>7.6827757125154897E-2</v>
      </c>
      <c r="G12370">
        <v>68</v>
      </c>
    </row>
    <row r="12371" spans="1:7" x14ac:dyDescent="0.25">
      <c r="A12371">
        <v>61448</v>
      </c>
      <c r="B12371" t="s">
        <v>3848</v>
      </c>
      <c r="C12371" t="s">
        <v>5519</v>
      </c>
      <c r="D12371" t="s">
        <v>5708</v>
      </c>
      <c r="E12371">
        <v>93400</v>
      </c>
      <c r="F12371">
        <v>4.2410714285714302E-2</v>
      </c>
      <c r="G12371">
        <v>87</v>
      </c>
    </row>
    <row r="12372" spans="1:7" x14ac:dyDescent="0.25">
      <c r="A12372">
        <v>61063</v>
      </c>
      <c r="B12372" t="s">
        <v>5685</v>
      </c>
      <c r="C12372" t="s">
        <v>5519</v>
      </c>
      <c r="D12372" t="s">
        <v>3832</v>
      </c>
      <c r="E12372">
        <v>119300</v>
      </c>
      <c r="F12372">
        <v>1.7918088737201399E-2</v>
      </c>
      <c r="G12372">
        <v>65</v>
      </c>
    </row>
    <row r="12373" spans="1:7" x14ac:dyDescent="0.25">
      <c r="A12373">
        <v>55382</v>
      </c>
      <c r="B12373" t="s">
        <v>4796</v>
      </c>
      <c r="C12373" t="s">
        <v>5260</v>
      </c>
      <c r="D12373" t="s">
        <v>8404</v>
      </c>
      <c r="E12373">
        <v>250000</v>
      </c>
      <c r="F12373">
        <v>1.5434606011372899E-2</v>
      </c>
      <c r="G12373">
        <v>78</v>
      </c>
    </row>
    <row r="12374" spans="1:7" x14ac:dyDescent="0.25">
      <c r="A12374">
        <v>27541</v>
      </c>
      <c r="B12374" t="s">
        <v>2642</v>
      </c>
      <c r="C12374" t="s">
        <v>2564</v>
      </c>
      <c r="D12374" t="s">
        <v>8300</v>
      </c>
      <c r="E12374">
        <v>200600</v>
      </c>
      <c r="F12374">
        <v>0.100987925356751</v>
      </c>
      <c r="G12374">
        <v>76</v>
      </c>
    </row>
    <row r="12375" spans="1:7" x14ac:dyDescent="0.25">
      <c r="A12375">
        <v>49267</v>
      </c>
      <c r="B12375" t="s">
        <v>4823</v>
      </c>
      <c r="C12375" t="s">
        <v>4633</v>
      </c>
      <c r="D12375" t="s">
        <v>709</v>
      </c>
      <c r="E12375">
        <v>181300</v>
      </c>
      <c r="F12375">
        <v>2.0258863252672999E-2</v>
      </c>
      <c r="G12375">
        <v>75</v>
      </c>
    </row>
    <row r="12376" spans="1:7" x14ac:dyDescent="0.25">
      <c r="A12376">
        <v>49637</v>
      </c>
      <c r="B12376" t="s">
        <v>4886</v>
      </c>
      <c r="C12376" t="s">
        <v>4633</v>
      </c>
      <c r="D12376" t="s">
        <v>4899</v>
      </c>
      <c r="E12376">
        <v>189400</v>
      </c>
      <c r="F12376">
        <v>0.15699450213805699</v>
      </c>
      <c r="G12376">
        <v>69</v>
      </c>
    </row>
    <row r="12377" spans="1:7" x14ac:dyDescent="0.25">
      <c r="A12377">
        <v>7640</v>
      </c>
      <c r="B12377" t="s">
        <v>842</v>
      </c>
      <c r="C12377" t="s">
        <v>733</v>
      </c>
      <c r="D12377" t="s">
        <v>8250</v>
      </c>
      <c r="E12377">
        <v>608200</v>
      </c>
      <c r="F12377">
        <v>4.23307626392459E-2</v>
      </c>
      <c r="G12377">
        <v>113</v>
      </c>
    </row>
    <row r="12378" spans="1:7" x14ac:dyDescent="0.25">
      <c r="A12378">
        <v>32462</v>
      </c>
      <c r="B12378" t="s">
        <v>819</v>
      </c>
      <c r="C12378" t="s">
        <v>3212</v>
      </c>
      <c r="E12378">
        <v>93200</v>
      </c>
      <c r="F12378">
        <v>-5.9535822401614501E-2</v>
      </c>
      <c r="G12378">
        <v>0</v>
      </c>
    </row>
    <row r="12379" spans="1:7" x14ac:dyDescent="0.25">
      <c r="A12379">
        <v>31773</v>
      </c>
      <c r="B12379" t="s">
        <v>3202</v>
      </c>
      <c r="C12379" t="s">
        <v>2990</v>
      </c>
      <c r="D12379" t="s">
        <v>2618</v>
      </c>
      <c r="E12379">
        <v>136600</v>
      </c>
      <c r="F12379">
        <v>8.7579617834394899E-2</v>
      </c>
      <c r="G12379">
        <v>109</v>
      </c>
    </row>
    <row r="12380" spans="1:7" x14ac:dyDescent="0.25">
      <c r="A12380">
        <v>46746</v>
      </c>
      <c r="B12380" t="s">
        <v>4504</v>
      </c>
      <c r="C12380" t="s">
        <v>4413</v>
      </c>
      <c r="E12380">
        <v>144000</v>
      </c>
      <c r="F12380">
        <v>6.9930069930069904E-3</v>
      </c>
      <c r="G12380">
        <v>0</v>
      </c>
    </row>
    <row r="12381" spans="1:7" x14ac:dyDescent="0.25">
      <c r="A12381">
        <v>64048</v>
      </c>
      <c r="B12381" t="s">
        <v>3286</v>
      </c>
      <c r="C12381" t="s">
        <v>5817</v>
      </c>
      <c r="D12381" t="s">
        <v>5890</v>
      </c>
      <c r="E12381">
        <v>275000</v>
      </c>
      <c r="F12381">
        <v>8.0645161290322596E-3</v>
      </c>
      <c r="G12381">
        <v>55</v>
      </c>
    </row>
    <row r="12382" spans="1:7" x14ac:dyDescent="0.25">
      <c r="A12382">
        <v>68462</v>
      </c>
      <c r="B12382" t="s">
        <v>1535</v>
      </c>
      <c r="C12382" t="s">
        <v>6064</v>
      </c>
      <c r="D12382" t="s">
        <v>242</v>
      </c>
      <c r="E12382">
        <v>212300</v>
      </c>
      <c r="F12382">
        <v>5.77977080219233E-2</v>
      </c>
      <c r="G12382">
        <v>56</v>
      </c>
    </row>
    <row r="12383" spans="1:7" x14ac:dyDescent="0.25">
      <c r="A12383">
        <v>15610</v>
      </c>
      <c r="B12383" t="s">
        <v>1624</v>
      </c>
      <c r="C12383" t="s">
        <v>1538</v>
      </c>
      <c r="D12383" t="s">
        <v>1587</v>
      </c>
      <c r="E12383">
        <v>134700</v>
      </c>
      <c r="F12383">
        <v>5.9746079163554896E-3</v>
      </c>
      <c r="G12383">
        <v>109.5</v>
      </c>
    </row>
    <row r="12384" spans="1:7" x14ac:dyDescent="0.25">
      <c r="A12384">
        <v>80547</v>
      </c>
      <c r="B12384" t="s">
        <v>6556</v>
      </c>
      <c r="C12384" t="s">
        <v>6509</v>
      </c>
      <c r="D12384" t="s">
        <v>6553</v>
      </c>
      <c r="E12384">
        <v>492800</v>
      </c>
      <c r="F12384">
        <v>-8.1103000811029999E-4</v>
      </c>
      <c r="G12384">
        <v>116</v>
      </c>
    </row>
    <row r="12385" spans="1:7" x14ac:dyDescent="0.25">
      <c r="A12385">
        <v>38049</v>
      </c>
      <c r="B12385" t="s">
        <v>454</v>
      </c>
      <c r="C12385" t="s">
        <v>3692</v>
      </c>
      <c r="D12385" t="s">
        <v>3852</v>
      </c>
      <c r="E12385">
        <v>87400</v>
      </c>
      <c r="F12385">
        <v>-2.45535714285714E-2</v>
      </c>
      <c r="G12385">
        <v>69</v>
      </c>
    </row>
    <row r="12386" spans="1:7" x14ac:dyDescent="0.25">
      <c r="A12386">
        <v>50648</v>
      </c>
      <c r="B12386" t="s">
        <v>3185</v>
      </c>
      <c r="C12386" t="s">
        <v>4942</v>
      </c>
      <c r="E12386">
        <v>159600</v>
      </c>
      <c r="F12386">
        <v>5.4857898215466001E-2</v>
      </c>
      <c r="G12386">
        <v>0</v>
      </c>
    </row>
    <row r="12387" spans="1:7" x14ac:dyDescent="0.25">
      <c r="A12387">
        <v>74370</v>
      </c>
      <c r="B12387" t="s">
        <v>4681</v>
      </c>
      <c r="C12387" t="s">
        <v>6269</v>
      </c>
      <c r="D12387" t="s">
        <v>3369</v>
      </c>
      <c r="E12387">
        <v>118600</v>
      </c>
      <c r="F12387">
        <v>0.18718718718718699</v>
      </c>
      <c r="G12387">
        <v>92.5</v>
      </c>
    </row>
    <row r="12388" spans="1:7" x14ac:dyDescent="0.25">
      <c r="A12388">
        <v>99009</v>
      </c>
      <c r="B12388" t="s">
        <v>1002</v>
      </c>
      <c r="C12388" t="s">
        <v>7521</v>
      </c>
      <c r="D12388" t="s">
        <v>8306</v>
      </c>
      <c r="E12388">
        <v>276800</v>
      </c>
      <c r="F12388">
        <v>6.3797079169869306E-2</v>
      </c>
      <c r="G12388">
        <v>53</v>
      </c>
    </row>
    <row r="12389" spans="1:7" x14ac:dyDescent="0.25">
      <c r="A12389">
        <v>2838</v>
      </c>
      <c r="B12389" t="s">
        <v>422</v>
      </c>
      <c r="C12389" t="s">
        <v>408</v>
      </c>
      <c r="D12389" t="s">
        <v>8324</v>
      </c>
      <c r="E12389">
        <v>248500</v>
      </c>
      <c r="F12389">
        <v>2.72840016535759E-2</v>
      </c>
      <c r="G12389">
        <v>78</v>
      </c>
    </row>
    <row r="12390" spans="1:7" x14ac:dyDescent="0.25">
      <c r="A12390">
        <v>18249</v>
      </c>
      <c r="B12390" t="s">
        <v>1889</v>
      </c>
      <c r="C12390" t="s">
        <v>1538</v>
      </c>
      <c r="D12390" t="s">
        <v>8358</v>
      </c>
      <c r="E12390">
        <v>181400</v>
      </c>
      <c r="F12390">
        <v>5.0984936268829703E-2</v>
      </c>
      <c r="G12390">
        <v>98</v>
      </c>
    </row>
    <row r="12391" spans="1:7" x14ac:dyDescent="0.25">
      <c r="A12391">
        <v>12580</v>
      </c>
      <c r="B12391" t="s">
        <v>660</v>
      </c>
      <c r="C12391" t="s">
        <v>1075</v>
      </c>
      <c r="D12391" t="s">
        <v>8250</v>
      </c>
      <c r="E12391">
        <v>263600</v>
      </c>
      <c r="F12391">
        <v>6.1191626409017701E-2</v>
      </c>
      <c r="G12391">
        <v>118</v>
      </c>
    </row>
    <row r="12392" spans="1:7" x14ac:dyDescent="0.25">
      <c r="A12392">
        <v>45653</v>
      </c>
      <c r="B12392" t="s">
        <v>4386</v>
      </c>
      <c r="C12392" t="s">
        <v>4080</v>
      </c>
      <c r="D12392" t="s">
        <v>429</v>
      </c>
      <c r="E12392">
        <v>109300</v>
      </c>
      <c r="F12392">
        <v>5.6038647342995199E-2</v>
      </c>
      <c r="G12392">
        <v>106.5</v>
      </c>
    </row>
    <row r="12393" spans="1:7" x14ac:dyDescent="0.25">
      <c r="A12393">
        <v>47346</v>
      </c>
      <c r="B12393" t="s">
        <v>2278</v>
      </c>
      <c r="C12393" t="s">
        <v>4413</v>
      </c>
      <c r="D12393" t="s">
        <v>157</v>
      </c>
      <c r="E12393">
        <v>113600</v>
      </c>
      <c r="F12393">
        <v>9.3358999037536097E-2</v>
      </c>
      <c r="G12393">
        <v>91.5</v>
      </c>
    </row>
    <row r="12394" spans="1:7" x14ac:dyDescent="0.25">
      <c r="A12394">
        <v>35049</v>
      </c>
      <c r="B12394" t="s">
        <v>2568</v>
      </c>
      <c r="C12394" t="s">
        <v>3568</v>
      </c>
      <c r="D12394" t="s">
        <v>8299</v>
      </c>
      <c r="E12394">
        <v>140800</v>
      </c>
      <c r="F12394">
        <v>5.8646616541353398E-2</v>
      </c>
      <c r="G12394">
        <v>87</v>
      </c>
    </row>
    <row r="12395" spans="1:7" x14ac:dyDescent="0.25">
      <c r="A12395">
        <v>76431</v>
      </c>
      <c r="B12395" t="s">
        <v>7336</v>
      </c>
      <c r="C12395" t="s">
        <v>6396</v>
      </c>
      <c r="D12395" t="s">
        <v>8262</v>
      </c>
      <c r="E12395">
        <v>191300</v>
      </c>
      <c r="F12395">
        <v>8.3852691218130299E-2</v>
      </c>
      <c r="G12395">
        <v>0</v>
      </c>
    </row>
    <row r="12396" spans="1:7" x14ac:dyDescent="0.25">
      <c r="A12396">
        <v>3813</v>
      </c>
      <c r="B12396" t="s">
        <v>170</v>
      </c>
      <c r="C12396" t="s">
        <v>444</v>
      </c>
      <c r="E12396">
        <v>201900</v>
      </c>
      <c r="F12396">
        <v>4.1258380608561102E-2</v>
      </c>
      <c r="G12396">
        <v>84</v>
      </c>
    </row>
    <row r="12397" spans="1:7" x14ac:dyDescent="0.25">
      <c r="A12397">
        <v>21918</v>
      </c>
      <c r="B12397" t="s">
        <v>2317</v>
      </c>
      <c r="C12397" t="s">
        <v>101</v>
      </c>
      <c r="D12397" t="s">
        <v>8293</v>
      </c>
      <c r="E12397">
        <v>250000</v>
      </c>
      <c r="F12397">
        <v>6.2473438164045901E-2</v>
      </c>
      <c r="G12397">
        <v>89.5</v>
      </c>
    </row>
    <row r="12398" spans="1:7" x14ac:dyDescent="0.25">
      <c r="A12398">
        <v>97368</v>
      </c>
      <c r="B12398" t="s">
        <v>8716</v>
      </c>
      <c r="C12398" t="s">
        <v>7409</v>
      </c>
      <c r="D12398" t="s">
        <v>423</v>
      </c>
      <c r="E12398">
        <v>238000</v>
      </c>
      <c r="F12398">
        <v>2.23367697594502E-2</v>
      </c>
      <c r="G12398">
        <v>0</v>
      </c>
    </row>
    <row r="12399" spans="1:7" x14ac:dyDescent="0.25">
      <c r="A12399">
        <v>17048</v>
      </c>
      <c r="B12399" t="s">
        <v>1758</v>
      </c>
      <c r="C12399" t="s">
        <v>1538</v>
      </c>
      <c r="D12399" t="s">
        <v>8364</v>
      </c>
      <c r="E12399">
        <v>75100</v>
      </c>
      <c r="F12399">
        <v>-8.4146341463414695E-2</v>
      </c>
      <c r="G12399">
        <v>74.5</v>
      </c>
    </row>
    <row r="12400" spans="1:7" x14ac:dyDescent="0.25">
      <c r="A12400">
        <v>21660</v>
      </c>
      <c r="B12400" t="s">
        <v>2261</v>
      </c>
      <c r="C12400" t="s">
        <v>101</v>
      </c>
      <c r="E12400">
        <v>210100</v>
      </c>
      <c r="F12400">
        <v>2.4878048780487799E-2</v>
      </c>
      <c r="G12400">
        <v>99.5</v>
      </c>
    </row>
    <row r="12401" spans="1:7" x14ac:dyDescent="0.25">
      <c r="A12401">
        <v>61064</v>
      </c>
      <c r="B12401" t="s">
        <v>5895</v>
      </c>
      <c r="C12401" t="s">
        <v>5519</v>
      </c>
      <c r="D12401" t="s">
        <v>8481</v>
      </c>
      <c r="E12401">
        <v>89100</v>
      </c>
      <c r="F12401">
        <v>0.139386189258312</v>
      </c>
      <c r="G12401">
        <v>0</v>
      </c>
    </row>
    <row r="12402" spans="1:7" x14ac:dyDescent="0.25">
      <c r="A12402">
        <v>36025</v>
      </c>
      <c r="B12402" t="s">
        <v>3644</v>
      </c>
      <c r="C12402" t="s">
        <v>3568</v>
      </c>
      <c r="D12402" t="s">
        <v>1008</v>
      </c>
      <c r="E12402">
        <v>144600</v>
      </c>
      <c r="F12402">
        <v>3.2857142857142897E-2</v>
      </c>
      <c r="G12402">
        <v>83</v>
      </c>
    </row>
    <row r="12403" spans="1:7" x14ac:dyDescent="0.25">
      <c r="A12403">
        <v>17062</v>
      </c>
      <c r="B12403" t="s">
        <v>1763</v>
      </c>
      <c r="C12403" t="s">
        <v>1538</v>
      </c>
      <c r="D12403" t="s">
        <v>8364</v>
      </c>
      <c r="E12403">
        <v>163600</v>
      </c>
      <c r="F12403">
        <v>3.9390088945362098E-2</v>
      </c>
      <c r="G12403">
        <v>102</v>
      </c>
    </row>
    <row r="12404" spans="1:7" x14ac:dyDescent="0.25">
      <c r="A12404">
        <v>13317</v>
      </c>
      <c r="B12404" t="s">
        <v>1404</v>
      </c>
      <c r="C12404" t="s">
        <v>1075</v>
      </c>
      <c r="D12404" t="s">
        <v>1236</v>
      </c>
      <c r="E12404">
        <v>91900</v>
      </c>
      <c r="F12404">
        <v>2.2246941045606199E-2</v>
      </c>
      <c r="G12404">
        <v>83</v>
      </c>
    </row>
    <row r="12405" spans="1:7" x14ac:dyDescent="0.25">
      <c r="A12405">
        <v>55760</v>
      </c>
      <c r="B12405" t="s">
        <v>5365</v>
      </c>
      <c r="C12405" t="s">
        <v>5260</v>
      </c>
      <c r="E12405">
        <v>184200</v>
      </c>
      <c r="F12405">
        <v>2.7328499721137801E-2</v>
      </c>
      <c r="G12405">
        <v>95</v>
      </c>
    </row>
    <row r="12406" spans="1:7" x14ac:dyDescent="0.25">
      <c r="A12406">
        <v>14548</v>
      </c>
      <c r="B12406" t="s">
        <v>8717</v>
      </c>
      <c r="C12406" t="s">
        <v>1075</v>
      </c>
      <c r="D12406" t="s">
        <v>403</v>
      </c>
      <c r="E12406">
        <v>135200</v>
      </c>
      <c r="F12406">
        <v>3.1273836765827602E-2</v>
      </c>
      <c r="G12406">
        <v>0</v>
      </c>
    </row>
    <row r="12407" spans="1:7" x14ac:dyDescent="0.25">
      <c r="A12407">
        <v>54984</v>
      </c>
      <c r="B12407" t="s">
        <v>5258</v>
      </c>
      <c r="C12407" t="s">
        <v>5049</v>
      </c>
      <c r="E12407">
        <v>156400</v>
      </c>
      <c r="F12407">
        <v>7.7134986225895305E-2</v>
      </c>
      <c r="G12407">
        <v>76</v>
      </c>
    </row>
    <row r="12408" spans="1:7" x14ac:dyDescent="0.25">
      <c r="A12408">
        <v>55779</v>
      </c>
      <c r="B12408" t="s">
        <v>4720</v>
      </c>
      <c r="C12408" t="s">
        <v>5260</v>
      </c>
      <c r="D12408" t="s">
        <v>3011</v>
      </c>
      <c r="E12408">
        <v>226500</v>
      </c>
      <c r="F12408">
        <v>5.1532033426183899E-2</v>
      </c>
      <c r="G12408">
        <v>78</v>
      </c>
    </row>
    <row r="12409" spans="1:7" x14ac:dyDescent="0.25">
      <c r="A12409">
        <v>12413</v>
      </c>
      <c r="B12409" t="s">
        <v>1282</v>
      </c>
      <c r="C12409" t="s">
        <v>1075</v>
      </c>
      <c r="E12409">
        <v>159700</v>
      </c>
      <c r="F12409">
        <v>5.6675062972292196E-3</v>
      </c>
      <c r="G12409">
        <v>143.5</v>
      </c>
    </row>
    <row r="12410" spans="1:7" x14ac:dyDescent="0.25">
      <c r="A12410">
        <v>53574</v>
      </c>
      <c r="B12410" t="s">
        <v>5129</v>
      </c>
      <c r="C12410" t="s">
        <v>5049</v>
      </c>
      <c r="D12410" t="s">
        <v>558</v>
      </c>
      <c r="E12410">
        <v>245000</v>
      </c>
      <c r="F12410">
        <v>6.9402007856831094E-2</v>
      </c>
      <c r="G12410">
        <v>65</v>
      </c>
    </row>
    <row r="12411" spans="1:7" x14ac:dyDescent="0.25">
      <c r="A12411">
        <v>12865</v>
      </c>
      <c r="B12411" t="s">
        <v>288</v>
      </c>
      <c r="C12411" t="s">
        <v>1075</v>
      </c>
      <c r="D12411" t="s">
        <v>1331</v>
      </c>
      <c r="E12411">
        <v>156000</v>
      </c>
      <c r="F12411">
        <v>3.2428855062872297E-2</v>
      </c>
      <c r="G12411">
        <v>0</v>
      </c>
    </row>
    <row r="12412" spans="1:7" x14ac:dyDescent="0.25">
      <c r="A12412">
        <v>73742</v>
      </c>
      <c r="B12412" t="s">
        <v>6313</v>
      </c>
      <c r="C12412" t="s">
        <v>6269</v>
      </c>
      <c r="E12412">
        <v>101700</v>
      </c>
      <c r="F12412">
        <v>2.9585798816567999E-3</v>
      </c>
      <c r="G12412">
        <v>0</v>
      </c>
    </row>
    <row r="12413" spans="1:7" x14ac:dyDescent="0.25">
      <c r="A12413">
        <v>29039</v>
      </c>
      <c r="B12413" t="s">
        <v>2248</v>
      </c>
      <c r="C12413" t="s">
        <v>2868</v>
      </c>
      <c r="D12413" t="s">
        <v>2890</v>
      </c>
      <c r="E12413">
        <v>78200</v>
      </c>
      <c r="F12413">
        <v>6.5395095367847406E-2</v>
      </c>
      <c r="G12413">
        <v>137</v>
      </c>
    </row>
    <row r="12414" spans="1:7" x14ac:dyDescent="0.25">
      <c r="A12414">
        <v>47581</v>
      </c>
      <c r="B12414" t="s">
        <v>4597</v>
      </c>
      <c r="C12414" t="s">
        <v>4413</v>
      </c>
      <c r="E12414">
        <v>73600</v>
      </c>
      <c r="F12414">
        <v>2.6499302649930299E-2</v>
      </c>
      <c r="G12414">
        <v>0</v>
      </c>
    </row>
    <row r="12415" spans="1:7" x14ac:dyDescent="0.25">
      <c r="A12415">
        <v>61410</v>
      </c>
      <c r="B12415" t="s">
        <v>2173</v>
      </c>
      <c r="C12415" t="s">
        <v>5519</v>
      </c>
      <c r="D12415" t="s">
        <v>5708</v>
      </c>
      <c r="E12415">
        <v>57400</v>
      </c>
      <c r="F12415">
        <v>8.5066162570888407E-2</v>
      </c>
      <c r="G12415">
        <v>87</v>
      </c>
    </row>
    <row r="12416" spans="1:7" x14ac:dyDescent="0.25">
      <c r="A12416">
        <v>95458</v>
      </c>
      <c r="B12416" t="s">
        <v>8718</v>
      </c>
      <c r="C12416" t="s">
        <v>99</v>
      </c>
      <c r="D12416" t="s">
        <v>8484</v>
      </c>
      <c r="E12416">
        <v>178400</v>
      </c>
      <c r="F12416">
        <v>-3.4109366540335702E-2</v>
      </c>
      <c r="G12416">
        <v>0</v>
      </c>
    </row>
    <row r="12417" spans="1:7" x14ac:dyDescent="0.25">
      <c r="A12417">
        <v>35143</v>
      </c>
      <c r="B12417" t="s">
        <v>2722</v>
      </c>
      <c r="C12417" t="s">
        <v>3568</v>
      </c>
      <c r="D12417" t="s">
        <v>8299</v>
      </c>
      <c r="E12417">
        <v>223000</v>
      </c>
      <c r="F12417">
        <v>1.7335766423357699E-2</v>
      </c>
      <c r="G12417">
        <v>68</v>
      </c>
    </row>
    <row r="12418" spans="1:7" x14ac:dyDescent="0.25">
      <c r="A12418">
        <v>52358</v>
      </c>
      <c r="B12418" t="s">
        <v>4735</v>
      </c>
      <c r="C12418" t="s">
        <v>4942</v>
      </c>
      <c r="E12418">
        <v>200900</v>
      </c>
      <c r="F12418">
        <v>5.9599156118143502E-2</v>
      </c>
      <c r="G12418">
        <v>0</v>
      </c>
    </row>
    <row r="12419" spans="1:7" x14ac:dyDescent="0.25">
      <c r="A12419">
        <v>75792</v>
      </c>
      <c r="B12419" t="s">
        <v>8392</v>
      </c>
      <c r="C12419" t="s">
        <v>6396</v>
      </c>
      <c r="D12419" t="s">
        <v>6441</v>
      </c>
      <c r="E12419">
        <v>127400</v>
      </c>
      <c r="F12419">
        <v>4.1700735895339298E-2</v>
      </c>
      <c r="G12419">
        <v>0</v>
      </c>
    </row>
    <row r="12420" spans="1:7" x14ac:dyDescent="0.25">
      <c r="A12420">
        <v>66040</v>
      </c>
      <c r="B12420" t="s">
        <v>5967</v>
      </c>
      <c r="C12420" t="s">
        <v>5958</v>
      </c>
      <c r="D12420" t="s">
        <v>5890</v>
      </c>
      <c r="E12420">
        <v>101000</v>
      </c>
      <c r="F12420">
        <v>8.9536138079827396E-2</v>
      </c>
      <c r="G12420">
        <v>58</v>
      </c>
    </row>
    <row r="12421" spans="1:7" x14ac:dyDescent="0.25">
      <c r="A12421">
        <v>79081</v>
      </c>
      <c r="B12421" t="s">
        <v>8719</v>
      </c>
      <c r="C12421" t="s">
        <v>6396</v>
      </c>
      <c r="E12421">
        <v>97700</v>
      </c>
      <c r="F12421">
        <v>0</v>
      </c>
      <c r="G12421">
        <v>0</v>
      </c>
    </row>
    <row r="12422" spans="1:7" x14ac:dyDescent="0.25">
      <c r="A12422">
        <v>14712</v>
      </c>
      <c r="B12422" t="s">
        <v>8720</v>
      </c>
      <c r="C12422" t="s">
        <v>1075</v>
      </c>
      <c r="D12422" t="s">
        <v>8370</v>
      </c>
      <c r="E12422">
        <v>183400</v>
      </c>
      <c r="F12422">
        <v>8.7136929460580895E-2</v>
      </c>
      <c r="G12422">
        <v>0</v>
      </c>
    </row>
    <row r="12423" spans="1:7" x14ac:dyDescent="0.25">
      <c r="A12423">
        <v>93602</v>
      </c>
      <c r="B12423" t="s">
        <v>7127</v>
      </c>
      <c r="C12423" t="s">
        <v>99</v>
      </c>
      <c r="D12423" t="s">
        <v>4174</v>
      </c>
      <c r="E12423">
        <v>248200</v>
      </c>
      <c r="F12423">
        <v>-3.9845261121856899E-2</v>
      </c>
      <c r="G12423">
        <v>58</v>
      </c>
    </row>
    <row r="12424" spans="1:7" x14ac:dyDescent="0.25">
      <c r="A12424">
        <v>12027</v>
      </c>
      <c r="B12424" t="s">
        <v>1239</v>
      </c>
      <c r="C12424" t="s">
        <v>1075</v>
      </c>
      <c r="D12424" t="s">
        <v>8320</v>
      </c>
      <c r="E12424">
        <v>253900</v>
      </c>
      <c r="F12424">
        <v>7.1400238000793297E-3</v>
      </c>
      <c r="G12424">
        <v>91</v>
      </c>
    </row>
    <row r="12425" spans="1:7" x14ac:dyDescent="0.25">
      <c r="A12425">
        <v>35452</v>
      </c>
      <c r="B12425" t="s">
        <v>3609</v>
      </c>
      <c r="C12425" t="s">
        <v>3568</v>
      </c>
      <c r="D12425" t="s">
        <v>3608</v>
      </c>
      <c r="E12425">
        <v>167200</v>
      </c>
      <c r="F12425">
        <v>6.02409638554217E-2</v>
      </c>
      <c r="G12425">
        <v>78</v>
      </c>
    </row>
    <row r="12426" spans="1:7" x14ac:dyDescent="0.25">
      <c r="A12426">
        <v>67045</v>
      </c>
      <c r="B12426" t="s">
        <v>5714</v>
      </c>
      <c r="C12426" t="s">
        <v>5958</v>
      </c>
      <c r="E12426">
        <v>39200</v>
      </c>
      <c r="F12426">
        <v>3.9787798408488097E-2</v>
      </c>
      <c r="G12426">
        <v>0</v>
      </c>
    </row>
    <row r="12427" spans="1:7" x14ac:dyDescent="0.25">
      <c r="A12427">
        <v>76071</v>
      </c>
      <c r="B12427" t="s">
        <v>786</v>
      </c>
      <c r="C12427" t="s">
        <v>6396</v>
      </c>
      <c r="D12427" t="s">
        <v>8262</v>
      </c>
      <c r="E12427">
        <v>237100</v>
      </c>
      <c r="F12427">
        <v>4.7261484098939897E-2</v>
      </c>
      <c r="G12427">
        <v>0</v>
      </c>
    </row>
    <row r="12428" spans="1:7" x14ac:dyDescent="0.25">
      <c r="A12428">
        <v>14823</v>
      </c>
      <c r="B12428" t="s">
        <v>1525</v>
      </c>
      <c r="C12428" t="s">
        <v>1075</v>
      </c>
      <c r="D12428" t="s">
        <v>8441</v>
      </c>
      <c r="E12428">
        <v>79400</v>
      </c>
      <c r="F12428">
        <v>6.5771812080536896E-2</v>
      </c>
      <c r="G12428">
        <v>99</v>
      </c>
    </row>
    <row r="12429" spans="1:7" x14ac:dyDescent="0.25">
      <c r="A12429">
        <v>13803</v>
      </c>
      <c r="B12429" t="s">
        <v>3360</v>
      </c>
      <c r="C12429" t="s">
        <v>1075</v>
      </c>
      <c r="D12429" t="s">
        <v>1368</v>
      </c>
      <c r="E12429">
        <v>112400</v>
      </c>
      <c r="F12429">
        <v>2.0890099909173499E-2</v>
      </c>
      <c r="G12429">
        <v>0</v>
      </c>
    </row>
    <row r="12430" spans="1:7" x14ac:dyDescent="0.25">
      <c r="A12430">
        <v>29018</v>
      </c>
      <c r="B12430" t="s">
        <v>2872</v>
      </c>
      <c r="C12430" t="s">
        <v>2868</v>
      </c>
      <c r="D12430" t="s">
        <v>2890</v>
      </c>
      <c r="E12430">
        <v>50300</v>
      </c>
      <c r="F12430">
        <v>-9.8425196850393699E-3</v>
      </c>
      <c r="G12430">
        <v>137</v>
      </c>
    </row>
    <row r="12431" spans="1:7" x14ac:dyDescent="0.25">
      <c r="A12431">
        <v>44084</v>
      </c>
      <c r="B12431" t="s">
        <v>4205</v>
      </c>
      <c r="C12431" t="s">
        <v>4080</v>
      </c>
      <c r="D12431" t="s">
        <v>4185</v>
      </c>
      <c r="E12431">
        <v>148000</v>
      </c>
      <c r="F12431">
        <v>2.42214532871972E-2</v>
      </c>
      <c r="G12431">
        <v>78</v>
      </c>
    </row>
    <row r="12432" spans="1:7" x14ac:dyDescent="0.25">
      <c r="A12432">
        <v>14485</v>
      </c>
      <c r="B12432" t="s">
        <v>1497</v>
      </c>
      <c r="C12432" t="s">
        <v>1075</v>
      </c>
      <c r="D12432" t="s">
        <v>403</v>
      </c>
      <c r="E12432">
        <v>158200</v>
      </c>
      <c r="F12432">
        <v>3.1963470319634701E-2</v>
      </c>
      <c r="G12432">
        <v>75.5</v>
      </c>
    </row>
    <row r="12433" spans="1:7" x14ac:dyDescent="0.25">
      <c r="A12433">
        <v>4496</v>
      </c>
      <c r="B12433" t="s">
        <v>9227</v>
      </c>
      <c r="C12433" t="s">
        <v>575</v>
      </c>
      <c r="E12433">
        <v>158800</v>
      </c>
      <c r="F12433">
        <v>-5.0125313283208E-3</v>
      </c>
      <c r="G12433">
        <v>0</v>
      </c>
    </row>
    <row r="12434" spans="1:7" x14ac:dyDescent="0.25">
      <c r="A12434">
        <v>38456</v>
      </c>
      <c r="B12434" t="s">
        <v>3903</v>
      </c>
      <c r="C12434" t="s">
        <v>3692</v>
      </c>
      <c r="D12434" t="s">
        <v>3908</v>
      </c>
      <c r="E12434">
        <v>111900</v>
      </c>
      <c r="F12434">
        <v>8.2205029013539696E-2</v>
      </c>
      <c r="G12434">
        <v>88</v>
      </c>
    </row>
    <row r="12435" spans="1:7" x14ac:dyDescent="0.25">
      <c r="A12435">
        <v>95655</v>
      </c>
      <c r="B12435" t="s">
        <v>7932</v>
      </c>
      <c r="C12435" t="s">
        <v>99</v>
      </c>
      <c r="D12435" t="s">
        <v>8273</v>
      </c>
      <c r="E12435">
        <v>403000</v>
      </c>
      <c r="F12435">
        <v>7.4999999999999997E-3</v>
      </c>
      <c r="G12435">
        <v>54</v>
      </c>
    </row>
    <row r="12436" spans="1:7" x14ac:dyDescent="0.25">
      <c r="A12436">
        <v>97127</v>
      </c>
      <c r="B12436" t="s">
        <v>899</v>
      </c>
      <c r="C12436" t="s">
        <v>7409</v>
      </c>
      <c r="D12436" t="s">
        <v>8281</v>
      </c>
      <c r="E12436">
        <v>304800</v>
      </c>
      <c r="F12436">
        <v>5.7965984033321802E-2</v>
      </c>
      <c r="G12436">
        <v>61</v>
      </c>
    </row>
    <row r="12437" spans="1:7" x14ac:dyDescent="0.25">
      <c r="A12437">
        <v>45780</v>
      </c>
      <c r="B12437" t="s">
        <v>2089</v>
      </c>
      <c r="C12437" t="s">
        <v>4080</v>
      </c>
      <c r="D12437" t="s">
        <v>1238</v>
      </c>
      <c r="E12437">
        <v>144800</v>
      </c>
      <c r="F12437">
        <v>2.47699929228592E-2</v>
      </c>
      <c r="G12437">
        <v>89</v>
      </c>
    </row>
    <row r="12438" spans="1:7" x14ac:dyDescent="0.25">
      <c r="A12438">
        <v>52778</v>
      </c>
      <c r="B12438" t="s">
        <v>467</v>
      </c>
      <c r="C12438" t="s">
        <v>4942</v>
      </c>
      <c r="D12438" t="s">
        <v>5045</v>
      </c>
      <c r="E12438">
        <v>173200</v>
      </c>
      <c r="F12438">
        <v>-5.1694428489373898E-3</v>
      </c>
      <c r="G12438">
        <v>71.5</v>
      </c>
    </row>
    <row r="12439" spans="1:7" x14ac:dyDescent="0.25">
      <c r="A12439">
        <v>12594</v>
      </c>
      <c r="B12439" t="s">
        <v>297</v>
      </c>
      <c r="C12439" t="s">
        <v>1075</v>
      </c>
      <c r="D12439" t="s">
        <v>8250</v>
      </c>
      <c r="E12439">
        <v>230700</v>
      </c>
      <c r="F12439">
        <v>4.33651344319167E-4</v>
      </c>
      <c r="G12439">
        <v>118</v>
      </c>
    </row>
    <row r="12440" spans="1:7" x14ac:dyDescent="0.25">
      <c r="A12440">
        <v>7852</v>
      </c>
      <c r="B12440" t="s">
        <v>900</v>
      </c>
      <c r="C12440" t="s">
        <v>733</v>
      </c>
      <c r="D12440" t="s">
        <v>8250</v>
      </c>
      <c r="E12440">
        <v>303600</v>
      </c>
      <c r="F12440">
        <v>1.77673483070734E-2</v>
      </c>
      <c r="G12440">
        <v>96</v>
      </c>
    </row>
    <row r="12441" spans="1:7" x14ac:dyDescent="0.25">
      <c r="A12441">
        <v>98557</v>
      </c>
      <c r="B12441" t="s">
        <v>7620</v>
      </c>
      <c r="C12441" t="s">
        <v>7521</v>
      </c>
      <c r="D12441" t="s">
        <v>2172</v>
      </c>
      <c r="E12441">
        <v>236500</v>
      </c>
      <c r="F12441">
        <v>0.102050326188257</v>
      </c>
      <c r="G12441">
        <v>83</v>
      </c>
    </row>
    <row r="12442" spans="1:7" x14ac:dyDescent="0.25">
      <c r="A12442">
        <v>17344</v>
      </c>
      <c r="B12442" t="s">
        <v>1788</v>
      </c>
      <c r="C12442" t="s">
        <v>1538</v>
      </c>
      <c r="D12442" t="s">
        <v>8418</v>
      </c>
      <c r="E12442">
        <v>151700</v>
      </c>
      <c r="F12442">
        <v>-1.49350649350649E-2</v>
      </c>
      <c r="G12442">
        <v>84.5</v>
      </c>
    </row>
    <row r="12443" spans="1:7" x14ac:dyDescent="0.25">
      <c r="A12443">
        <v>35006</v>
      </c>
      <c r="B12443" t="s">
        <v>3570</v>
      </c>
      <c r="C12443" t="s">
        <v>3568</v>
      </c>
      <c r="D12443" t="s">
        <v>3608</v>
      </c>
      <c r="E12443">
        <v>82700</v>
      </c>
      <c r="F12443">
        <v>2.86069651741294E-2</v>
      </c>
      <c r="G12443">
        <v>78</v>
      </c>
    </row>
    <row r="12444" spans="1:7" x14ac:dyDescent="0.25">
      <c r="A12444">
        <v>38850</v>
      </c>
      <c r="B12444" t="s">
        <v>9424</v>
      </c>
      <c r="C12444" t="s">
        <v>3932</v>
      </c>
      <c r="E12444">
        <v>82300</v>
      </c>
      <c r="F12444">
        <v>-0.140918580375783</v>
      </c>
      <c r="G12444">
        <v>0</v>
      </c>
    </row>
    <row r="12445" spans="1:7" x14ac:dyDescent="0.25">
      <c r="A12445">
        <v>13795</v>
      </c>
      <c r="B12445" t="s">
        <v>1433</v>
      </c>
      <c r="C12445" t="s">
        <v>1075</v>
      </c>
      <c r="D12445" t="s">
        <v>1444</v>
      </c>
      <c r="E12445">
        <v>105000</v>
      </c>
      <c r="F12445">
        <v>-4.1095890410958902E-2</v>
      </c>
      <c r="G12445">
        <v>107</v>
      </c>
    </row>
    <row r="12446" spans="1:7" x14ac:dyDescent="0.25">
      <c r="A12446">
        <v>53125</v>
      </c>
      <c r="B12446" t="s">
        <v>5084</v>
      </c>
      <c r="C12446" t="s">
        <v>5049</v>
      </c>
      <c r="D12446" t="s">
        <v>8438</v>
      </c>
      <c r="E12446">
        <v>370300</v>
      </c>
      <c r="F12446">
        <v>-6.4426478019201594E-2</v>
      </c>
      <c r="G12446">
        <v>85</v>
      </c>
    </row>
    <row r="12447" spans="1:7" x14ac:dyDescent="0.25">
      <c r="A12447">
        <v>13748</v>
      </c>
      <c r="B12447" t="s">
        <v>1430</v>
      </c>
      <c r="C12447" t="s">
        <v>1075</v>
      </c>
      <c r="D12447" t="s">
        <v>1444</v>
      </c>
      <c r="E12447">
        <v>106100</v>
      </c>
      <c r="F12447">
        <v>-7.0113935144610007E-2</v>
      </c>
      <c r="G12447">
        <v>107</v>
      </c>
    </row>
    <row r="12448" spans="1:7" x14ac:dyDescent="0.25">
      <c r="A12448">
        <v>45113</v>
      </c>
      <c r="B12448" t="s">
        <v>2178</v>
      </c>
      <c r="C12448" t="s">
        <v>4080</v>
      </c>
      <c r="D12448" t="s">
        <v>266</v>
      </c>
      <c r="E12448">
        <v>235500</v>
      </c>
      <c r="F12448">
        <v>2.3913043478260902E-2</v>
      </c>
      <c r="G12448">
        <v>53</v>
      </c>
    </row>
    <row r="12449" spans="1:7" x14ac:dyDescent="0.25">
      <c r="A12449">
        <v>30547</v>
      </c>
      <c r="B12449" t="s">
        <v>1377</v>
      </c>
      <c r="C12449" t="s">
        <v>2990</v>
      </c>
      <c r="E12449">
        <v>187800</v>
      </c>
      <c r="F12449">
        <v>8.6176980913823004E-2</v>
      </c>
      <c r="G12449">
        <v>0</v>
      </c>
    </row>
    <row r="12450" spans="1:7" x14ac:dyDescent="0.25">
      <c r="A12450">
        <v>70057</v>
      </c>
      <c r="B12450" t="s">
        <v>6096</v>
      </c>
      <c r="C12450" t="s">
        <v>6091</v>
      </c>
      <c r="D12450" t="s">
        <v>8318</v>
      </c>
      <c r="E12450">
        <v>169000</v>
      </c>
      <c r="F12450">
        <v>3.6809815950920199E-2</v>
      </c>
      <c r="G12450">
        <v>77</v>
      </c>
    </row>
    <row r="12451" spans="1:7" x14ac:dyDescent="0.25">
      <c r="A12451">
        <v>54891</v>
      </c>
      <c r="B12451" t="s">
        <v>3846</v>
      </c>
      <c r="C12451" t="s">
        <v>5049</v>
      </c>
      <c r="E12451">
        <v>147200</v>
      </c>
      <c r="F12451">
        <v>0.131437355880092</v>
      </c>
      <c r="G12451">
        <v>0</v>
      </c>
    </row>
    <row r="12452" spans="1:7" x14ac:dyDescent="0.25">
      <c r="A12452">
        <v>67062</v>
      </c>
      <c r="B12452" t="s">
        <v>6016</v>
      </c>
      <c r="C12452" t="s">
        <v>5958</v>
      </c>
      <c r="D12452" t="s">
        <v>6031</v>
      </c>
      <c r="E12452">
        <v>166700</v>
      </c>
      <c r="F12452">
        <v>8.4694494857834209E-3</v>
      </c>
      <c r="G12452">
        <v>65.5</v>
      </c>
    </row>
    <row r="12453" spans="1:7" x14ac:dyDescent="0.25">
      <c r="A12453">
        <v>81132</v>
      </c>
      <c r="B12453" t="s">
        <v>9228</v>
      </c>
      <c r="C12453" t="s">
        <v>6509</v>
      </c>
      <c r="E12453">
        <v>142500</v>
      </c>
      <c r="F12453">
        <v>6.1057334326135498E-2</v>
      </c>
      <c r="G12453">
        <v>125</v>
      </c>
    </row>
    <row r="12454" spans="1:7" x14ac:dyDescent="0.25">
      <c r="A12454">
        <v>4357</v>
      </c>
      <c r="B12454" t="s">
        <v>157</v>
      </c>
      <c r="C12454" t="s">
        <v>575</v>
      </c>
      <c r="D12454" t="s">
        <v>8395</v>
      </c>
      <c r="E12454">
        <v>179900</v>
      </c>
      <c r="F12454">
        <v>5.4513481828839402E-2</v>
      </c>
      <c r="G12454">
        <v>74</v>
      </c>
    </row>
    <row r="12455" spans="1:7" x14ac:dyDescent="0.25">
      <c r="A12455">
        <v>72132</v>
      </c>
      <c r="B12455" t="s">
        <v>4970</v>
      </c>
      <c r="C12455" t="s">
        <v>6206</v>
      </c>
      <c r="D12455" t="s">
        <v>6205</v>
      </c>
      <c r="E12455">
        <v>127700</v>
      </c>
      <c r="F12455">
        <v>6.3280599500416299E-2</v>
      </c>
      <c r="G12455">
        <v>0</v>
      </c>
    </row>
    <row r="12456" spans="1:7" x14ac:dyDescent="0.25">
      <c r="A12456">
        <v>32180</v>
      </c>
      <c r="B12456" t="s">
        <v>3248</v>
      </c>
      <c r="C12456" t="s">
        <v>3212</v>
      </c>
      <c r="D12456" t="s">
        <v>8295</v>
      </c>
      <c r="E12456">
        <v>174100</v>
      </c>
      <c r="F12456">
        <v>5.06940253470127E-2</v>
      </c>
      <c r="G12456">
        <v>81</v>
      </c>
    </row>
    <row r="12457" spans="1:7" x14ac:dyDescent="0.25">
      <c r="A12457">
        <v>78593</v>
      </c>
      <c r="B12457" t="s">
        <v>6847</v>
      </c>
      <c r="C12457" t="s">
        <v>6396</v>
      </c>
      <c r="D12457" t="s">
        <v>8269</v>
      </c>
      <c r="E12457">
        <v>74800</v>
      </c>
      <c r="F12457">
        <v>-0.172566371681416</v>
      </c>
      <c r="G12457">
        <v>0</v>
      </c>
    </row>
    <row r="12458" spans="1:7" x14ac:dyDescent="0.25">
      <c r="A12458">
        <v>8089</v>
      </c>
      <c r="B12458" t="s">
        <v>967</v>
      </c>
      <c r="C12458" t="s">
        <v>733</v>
      </c>
      <c r="D12458" t="s">
        <v>8293</v>
      </c>
      <c r="E12458">
        <v>175600</v>
      </c>
      <c r="F12458">
        <v>4.2755344418052302E-2</v>
      </c>
      <c r="G12458">
        <v>118</v>
      </c>
    </row>
    <row r="12459" spans="1:7" x14ac:dyDescent="0.25">
      <c r="A12459">
        <v>37762</v>
      </c>
      <c r="B12459" t="s">
        <v>3818</v>
      </c>
      <c r="C12459" t="s">
        <v>3692</v>
      </c>
      <c r="D12459" t="s">
        <v>3848</v>
      </c>
      <c r="E12459">
        <v>57800</v>
      </c>
      <c r="F12459">
        <v>8.8512241054613902E-2</v>
      </c>
      <c r="G12459">
        <v>99</v>
      </c>
    </row>
    <row r="12460" spans="1:7" x14ac:dyDescent="0.25">
      <c r="A12460">
        <v>39360</v>
      </c>
      <c r="B12460" t="s">
        <v>3979</v>
      </c>
      <c r="C12460" t="s">
        <v>3932</v>
      </c>
      <c r="D12460" t="s">
        <v>6674</v>
      </c>
      <c r="E12460">
        <v>70500</v>
      </c>
      <c r="F12460">
        <v>2.7696793002915499E-2</v>
      </c>
      <c r="G12460">
        <v>0</v>
      </c>
    </row>
    <row r="12461" spans="1:7" x14ac:dyDescent="0.25">
      <c r="A12461">
        <v>21915</v>
      </c>
      <c r="B12461" t="s">
        <v>2315</v>
      </c>
      <c r="C12461" t="s">
        <v>101</v>
      </c>
      <c r="D12461" t="s">
        <v>8293</v>
      </c>
      <c r="E12461">
        <v>247100</v>
      </c>
      <c r="F12461">
        <v>-1.1599999999999999E-2</v>
      </c>
      <c r="G12461">
        <v>89.5</v>
      </c>
    </row>
    <row r="12462" spans="1:7" x14ac:dyDescent="0.25">
      <c r="A12462">
        <v>28747</v>
      </c>
      <c r="B12462" t="s">
        <v>2849</v>
      </c>
      <c r="C12462" t="s">
        <v>2564</v>
      </c>
      <c r="D12462" t="s">
        <v>2835</v>
      </c>
      <c r="E12462">
        <v>261700</v>
      </c>
      <c r="F12462">
        <v>0.106553911205074</v>
      </c>
      <c r="G12462">
        <v>126</v>
      </c>
    </row>
    <row r="12463" spans="1:7" x14ac:dyDescent="0.25">
      <c r="A12463">
        <v>29374</v>
      </c>
      <c r="B12463" t="s">
        <v>2912</v>
      </c>
      <c r="C12463" t="s">
        <v>2868</v>
      </c>
      <c r="D12463" t="s">
        <v>2901</v>
      </c>
      <c r="E12463">
        <v>161600</v>
      </c>
      <c r="F12463">
        <v>8.7483176312247599E-2</v>
      </c>
      <c r="G12463">
        <v>76</v>
      </c>
    </row>
    <row r="12464" spans="1:7" x14ac:dyDescent="0.25">
      <c r="A12464">
        <v>64640</v>
      </c>
      <c r="B12464" t="s">
        <v>1300</v>
      </c>
      <c r="C12464" t="s">
        <v>5817</v>
      </c>
      <c r="E12464">
        <v>125500</v>
      </c>
      <c r="F12464">
        <v>9.7987751531058598E-2</v>
      </c>
      <c r="G12464">
        <v>0</v>
      </c>
    </row>
    <row r="12465" spans="1:7" x14ac:dyDescent="0.25">
      <c r="A12465">
        <v>65740</v>
      </c>
      <c r="B12465" t="s">
        <v>5952</v>
      </c>
      <c r="C12465" t="s">
        <v>5817</v>
      </c>
      <c r="D12465" t="s">
        <v>5938</v>
      </c>
      <c r="E12465">
        <v>98100</v>
      </c>
      <c r="F12465">
        <v>0.134104046242775</v>
      </c>
      <c r="G12465">
        <v>96.5</v>
      </c>
    </row>
    <row r="12466" spans="1:7" x14ac:dyDescent="0.25">
      <c r="A12466">
        <v>85936</v>
      </c>
      <c r="B12466" t="s">
        <v>4762</v>
      </c>
      <c r="C12466" t="s">
        <v>6743</v>
      </c>
      <c r="E12466">
        <v>102900</v>
      </c>
      <c r="F12466">
        <v>4.8929663608562698E-2</v>
      </c>
      <c r="G12466">
        <v>0</v>
      </c>
    </row>
    <row r="12467" spans="1:7" x14ac:dyDescent="0.25">
      <c r="A12467">
        <v>2831</v>
      </c>
      <c r="B12467" t="s">
        <v>311</v>
      </c>
      <c r="C12467" t="s">
        <v>408</v>
      </c>
      <c r="D12467" t="s">
        <v>8324</v>
      </c>
      <c r="E12467">
        <v>334400</v>
      </c>
      <c r="F12467">
        <v>2.6986506746626698E-3</v>
      </c>
      <c r="G12467">
        <v>78</v>
      </c>
    </row>
    <row r="12468" spans="1:7" x14ac:dyDescent="0.25">
      <c r="A12468">
        <v>11930</v>
      </c>
      <c r="B12468" t="s">
        <v>8721</v>
      </c>
      <c r="C12468" t="s">
        <v>1075</v>
      </c>
      <c r="D12468" t="s">
        <v>8250</v>
      </c>
      <c r="E12468">
        <v>3215900</v>
      </c>
      <c r="F12468">
        <v>1.67246285172305E-2</v>
      </c>
      <c r="G12468">
        <v>0</v>
      </c>
    </row>
    <row r="12469" spans="1:7" x14ac:dyDescent="0.25">
      <c r="A12469">
        <v>4953</v>
      </c>
      <c r="B12469" t="s">
        <v>423</v>
      </c>
      <c r="C12469" t="s">
        <v>575</v>
      </c>
      <c r="D12469" t="s">
        <v>627</v>
      </c>
      <c r="E12469">
        <v>135700</v>
      </c>
      <c r="F12469">
        <v>9.0836012861736301E-2</v>
      </c>
      <c r="G12469">
        <v>70</v>
      </c>
    </row>
    <row r="12470" spans="1:7" x14ac:dyDescent="0.25">
      <c r="A12470">
        <v>32628</v>
      </c>
      <c r="B12470" t="s">
        <v>1025</v>
      </c>
      <c r="C12470" t="s">
        <v>3212</v>
      </c>
      <c r="D12470" t="s">
        <v>2081</v>
      </c>
      <c r="E12470">
        <v>85900</v>
      </c>
      <c r="F12470">
        <v>1.05882352941176E-2</v>
      </c>
      <c r="G12470">
        <v>137</v>
      </c>
    </row>
    <row r="12471" spans="1:7" x14ac:dyDescent="0.25">
      <c r="A12471">
        <v>37891</v>
      </c>
      <c r="B12471" t="s">
        <v>3039</v>
      </c>
      <c r="C12471" t="s">
        <v>3692</v>
      </c>
      <c r="D12471" t="s">
        <v>661</v>
      </c>
      <c r="E12471">
        <v>115000</v>
      </c>
      <c r="F12471">
        <v>9.6282173498570101E-2</v>
      </c>
      <c r="G12471">
        <v>73</v>
      </c>
    </row>
    <row r="12472" spans="1:7" x14ac:dyDescent="0.25">
      <c r="A12472">
        <v>14416</v>
      </c>
      <c r="B12472" t="s">
        <v>1477</v>
      </c>
      <c r="C12472" t="s">
        <v>1075</v>
      </c>
      <c r="D12472" t="s">
        <v>4326</v>
      </c>
      <c r="E12472">
        <v>149700</v>
      </c>
      <c r="F12472">
        <v>7.3888091822094701E-2</v>
      </c>
      <c r="G12472">
        <v>94</v>
      </c>
    </row>
    <row r="12473" spans="1:7" x14ac:dyDescent="0.25">
      <c r="A12473">
        <v>1770</v>
      </c>
      <c r="B12473" t="s">
        <v>240</v>
      </c>
      <c r="C12473" t="s">
        <v>106</v>
      </c>
      <c r="D12473" t="s">
        <v>8271</v>
      </c>
      <c r="E12473">
        <v>801400</v>
      </c>
      <c r="F12473">
        <v>7.67006161197033E-3</v>
      </c>
      <c r="G12473">
        <v>64</v>
      </c>
    </row>
    <row r="12474" spans="1:7" x14ac:dyDescent="0.25">
      <c r="A12474">
        <v>31519</v>
      </c>
      <c r="B12474" t="s">
        <v>3181</v>
      </c>
      <c r="C12474" t="s">
        <v>2990</v>
      </c>
      <c r="D12474" t="s">
        <v>201</v>
      </c>
      <c r="E12474">
        <v>103500</v>
      </c>
      <c r="F12474">
        <v>3.6036036036036001E-2</v>
      </c>
      <c r="G12474">
        <v>0</v>
      </c>
    </row>
    <row r="12475" spans="1:7" x14ac:dyDescent="0.25">
      <c r="A12475">
        <v>42217</v>
      </c>
      <c r="B12475" t="s">
        <v>2202</v>
      </c>
      <c r="C12475" t="s">
        <v>4016</v>
      </c>
      <c r="D12475" t="s">
        <v>2178</v>
      </c>
      <c r="E12475">
        <v>108800</v>
      </c>
      <c r="F12475">
        <v>-4.3936731107205598E-2</v>
      </c>
      <c r="G12475">
        <v>87</v>
      </c>
    </row>
    <row r="12476" spans="1:7" x14ac:dyDescent="0.25">
      <c r="A12476">
        <v>49253</v>
      </c>
      <c r="B12476" t="s">
        <v>4818</v>
      </c>
      <c r="C12476" t="s">
        <v>4633</v>
      </c>
      <c r="D12476" t="s">
        <v>4806</v>
      </c>
      <c r="E12476">
        <v>186800</v>
      </c>
      <c r="F12476">
        <v>-4.5965270684371798E-2</v>
      </c>
      <c r="G12476">
        <v>77</v>
      </c>
    </row>
    <row r="12477" spans="1:7" x14ac:dyDescent="0.25">
      <c r="A12477">
        <v>75453</v>
      </c>
      <c r="B12477" t="s">
        <v>6434</v>
      </c>
      <c r="C12477" t="s">
        <v>6396</v>
      </c>
      <c r="D12477" t="s">
        <v>8262</v>
      </c>
      <c r="E12477">
        <v>97800</v>
      </c>
      <c r="F12477">
        <v>3.8216560509554097E-2</v>
      </c>
      <c r="G12477">
        <v>76</v>
      </c>
    </row>
    <row r="12478" spans="1:7" x14ac:dyDescent="0.25">
      <c r="A12478">
        <v>3581</v>
      </c>
      <c r="B12478" t="s">
        <v>520</v>
      </c>
      <c r="C12478" t="s">
        <v>444</v>
      </c>
      <c r="D12478" t="s">
        <v>195</v>
      </c>
      <c r="E12478">
        <v>135300</v>
      </c>
      <c r="F12478">
        <v>9.1129032258064499E-2</v>
      </c>
      <c r="G12478">
        <v>127</v>
      </c>
    </row>
    <row r="12479" spans="1:7" x14ac:dyDescent="0.25">
      <c r="A12479">
        <v>14772</v>
      </c>
      <c r="B12479" t="s">
        <v>347</v>
      </c>
      <c r="C12479" t="s">
        <v>1075</v>
      </c>
      <c r="D12479" t="s">
        <v>1523</v>
      </c>
      <c r="E12479">
        <v>80700</v>
      </c>
      <c r="F12479">
        <v>2.5412960609911099E-2</v>
      </c>
      <c r="G12479">
        <v>136</v>
      </c>
    </row>
    <row r="12480" spans="1:7" x14ac:dyDescent="0.25">
      <c r="A12480">
        <v>28726</v>
      </c>
      <c r="B12480" t="s">
        <v>7990</v>
      </c>
      <c r="C12480" t="s">
        <v>2564</v>
      </c>
      <c r="D12480" t="s">
        <v>2862</v>
      </c>
      <c r="E12480">
        <v>180200</v>
      </c>
      <c r="F12480">
        <v>9.2121212121212104E-2</v>
      </c>
      <c r="G12480">
        <v>68</v>
      </c>
    </row>
    <row r="12481" spans="1:7" x14ac:dyDescent="0.25">
      <c r="A12481">
        <v>49254</v>
      </c>
      <c r="B12481" t="s">
        <v>4819</v>
      </c>
      <c r="C12481" t="s">
        <v>4633</v>
      </c>
      <c r="D12481" t="s">
        <v>557</v>
      </c>
      <c r="E12481">
        <v>123000</v>
      </c>
      <c r="F12481">
        <v>2.1594684385382101E-2</v>
      </c>
      <c r="G12481">
        <v>64</v>
      </c>
    </row>
    <row r="12482" spans="1:7" x14ac:dyDescent="0.25">
      <c r="A12482">
        <v>32058</v>
      </c>
      <c r="B12482" t="s">
        <v>7883</v>
      </c>
      <c r="C12482" t="s">
        <v>3212</v>
      </c>
      <c r="E12482">
        <v>106000</v>
      </c>
      <c r="F12482">
        <v>2.7131782945736399E-2</v>
      </c>
      <c r="G12482">
        <v>93</v>
      </c>
    </row>
    <row r="12483" spans="1:7" x14ac:dyDescent="0.25">
      <c r="A12483">
        <v>73028</v>
      </c>
      <c r="B12483" t="s">
        <v>1555</v>
      </c>
      <c r="C12483" t="s">
        <v>6269</v>
      </c>
      <c r="D12483" t="s">
        <v>6295</v>
      </c>
      <c r="E12483">
        <v>89500</v>
      </c>
      <c r="F12483">
        <v>4.55607476635514E-2</v>
      </c>
      <c r="G12483">
        <v>71.5</v>
      </c>
    </row>
    <row r="12484" spans="1:7" x14ac:dyDescent="0.25">
      <c r="A12484">
        <v>74571</v>
      </c>
      <c r="B12484" t="s">
        <v>6373</v>
      </c>
      <c r="C12484" t="s">
        <v>6269</v>
      </c>
      <c r="D12484" t="s">
        <v>6261</v>
      </c>
      <c r="E12484">
        <v>65000</v>
      </c>
      <c r="F12484">
        <v>0.13835376532399299</v>
      </c>
      <c r="G12484">
        <v>154</v>
      </c>
    </row>
    <row r="12485" spans="1:7" x14ac:dyDescent="0.25">
      <c r="A12485">
        <v>69357</v>
      </c>
      <c r="B12485" t="s">
        <v>4583</v>
      </c>
      <c r="C12485" t="s">
        <v>6064</v>
      </c>
      <c r="D12485" t="s">
        <v>6089</v>
      </c>
      <c r="E12485">
        <v>126900</v>
      </c>
      <c r="F12485">
        <v>3.33876221498371E-2</v>
      </c>
      <c r="G12485">
        <v>73</v>
      </c>
    </row>
    <row r="12486" spans="1:7" x14ac:dyDescent="0.25">
      <c r="A12486">
        <v>79521</v>
      </c>
      <c r="B12486" t="s">
        <v>6362</v>
      </c>
      <c r="C12486" t="s">
        <v>6396</v>
      </c>
      <c r="E12486">
        <v>56200</v>
      </c>
      <c r="F12486">
        <v>-0.156156156156156</v>
      </c>
      <c r="G12486">
        <v>0</v>
      </c>
    </row>
    <row r="12487" spans="1:7" x14ac:dyDescent="0.25">
      <c r="A12487">
        <v>48759</v>
      </c>
      <c r="B12487" t="s">
        <v>8722</v>
      </c>
      <c r="C12487" t="s">
        <v>4633</v>
      </c>
      <c r="E12487">
        <v>69500</v>
      </c>
      <c r="F12487">
        <v>-0.12907268170426101</v>
      </c>
      <c r="G12487">
        <v>0</v>
      </c>
    </row>
    <row r="12488" spans="1:7" x14ac:dyDescent="0.25">
      <c r="A12488">
        <v>28763</v>
      </c>
      <c r="B12488" t="s">
        <v>2852</v>
      </c>
      <c r="C12488" t="s">
        <v>2564</v>
      </c>
      <c r="E12488">
        <v>165600</v>
      </c>
      <c r="F12488">
        <v>7.0458952811894002E-2</v>
      </c>
      <c r="G12488">
        <v>130</v>
      </c>
    </row>
    <row r="12489" spans="1:7" x14ac:dyDescent="0.25">
      <c r="A12489">
        <v>38057</v>
      </c>
      <c r="B12489" t="s">
        <v>3862</v>
      </c>
      <c r="C12489" t="s">
        <v>3692</v>
      </c>
      <c r="D12489" t="s">
        <v>3852</v>
      </c>
      <c r="E12489">
        <v>159900</v>
      </c>
      <c r="F12489">
        <v>5.4054054054054099E-2</v>
      </c>
      <c r="G12489">
        <v>85</v>
      </c>
    </row>
    <row r="12490" spans="1:7" x14ac:dyDescent="0.25">
      <c r="A12490">
        <v>35579</v>
      </c>
      <c r="B12490" t="s">
        <v>9229</v>
      </c>
      <c r="C12490" t="s">
        <v>3568</v>
      </c>
      <c r="D12490" t="s">
        <v>8299</v>
      </c>
      <c r="E12490">
        <v>71500</v>
      </c>
      <c r="F12490">
        <v>3.6231884057971002E-2</v>
      </c>
      <c r="G12490">
        <v>71</v>
      </c>
    </row>
    <row r="12491" spans="1:7" x14ac:dyDescent="0.25">
      <c r="A12491">
        <v>50525</v>
      </c>
      <c r="B12491" t="s">
        <v>1688</v>
      </c>
      <c r="C12491" t="s">
        <v>4942</v>
      </c>
      <c r="E12491">
        <v>90900</v>
      </c>
      <c r="F12491">
        <v>8.6021505376344107E-2</v>
      </c>
      <c r="G12491">
        <v>0</v>
      </c>
    </row>
    <row r="12492" spans="1:7" x14ac:dyDescent="0.25">
      <c r="A12492">
        <v>45302</v>
      </c>
      <c r="B12492" t="s">
        <v>4344</v>
      </c>
      <c r="C12492" t="s">
        <v>4080</v>
      </c>
      <c r="D12492" t="s">
        <v>1439</v>
      </c>
      <c r="E12492">
        <v>186000</v>
      </c>
      <c r="F12492">
        <v>7.7636152954808801E-2</v>
      </c>
      <c r="G12492">
        <v>73</v>
      </c>
    </row>
    <row r="12493" spans="1:7" x14ac:dyDescent="0.25">
      <c r="A12493">
        <v>35776</v>
      </c>
      <c r="B12493" t="s">
        <v>7888</v>
      </c>
      <c r="C12493" t="s">
        <v>3568</v>
      </c>
      <c r="D12493" t="s">
        <v>5306</v>
      </c>
      <c r="E12493">
        <v>99900</v>
      </c>
      <c r="F12493">
        <v>-6.9582504970178904E-3</v>
      </c>
      <c r="G12493">
        <v>106.5</v>
      </c>
    </row>
    <row r="12494" spans="1:7" x14ac:dyDescent="0.25">
      <c r="A12494">
        <v>49076</v>
      </c>
      <c r="B12494" t="s">
        <v>4789</v>
      </c>
      <c r="C12494" t="s">
        <v>4633</v>
      </c>
      <c r="D12494" t="s">
        <v>8309</v>
      </c>
      <c r="E12494">
        <v>122300</v>
      </c>
      <c r="F12494">
        <v>1.7470881863560699E-2</v>
      </c>
      <c r="G12494">
        <v>66</v>
      </c>
    </row>
    <row r="12495" spans="1:7" x14ac:dyDescent="0.25">
      <c r="A12495">
        <v>72937</v>
      </c>
      <c r="B12495" t="s">
        <v>6264</v>
      </c>
      <c r="C12495" t="s">
        <v>6206</v>
      </c>
      <c r="D12495" t="s">
        <v>6261</v>
      </c>
      <c r="E12495">
        <v>115600</v>
      </c>
      <c r="F12495">
        <v>9.0566037735849106E-2</v>
      </c>
      <c r="G12495">
        <v>82</v>
      </c>
    </row>
    <row r="12496" spans="1:7" x14ac:dyDescent="0.25">
      <c r="A12496">
        <v>28349</v>
      </c>
      <c r="B12496" t="s">
        <v>2742</v>
      </c>
      <c r="C12496" t="s">
        <v>2564</v>
      </c>
      <c r="E12496">
        <v>94400</v>
      </c>
      <c r="F12496">
        <v>5.7110862262038098E-2</v>
      </c>
      <c r="G12496">
        <v>129.5</v>
      </c>
    </row>
    <row r="12497" spans="1:7" x14ac:dyDescent="0.25">
      <c r="A12497">
        <v>56514</v>
      </c>
      <c r="B12497" t="s">
        <v>3041</v>
      </c>
      <c r="C12497" t="s">
        <v>5260</v>
      </c>
      <c r="D12497" t="s">
        <v>8298</v>
      </c>
      <c r="E12497">
        <v>176200</v>
      </c>
      <c r="F12497">
        <v>2.14492753623188E-2</v>
      </c>
      <c r="G12497">
        <v>87</v>
      </c>
    </row>
    <row r="12498" spans="1:7" x14ac:dyDescent="0.25">
      <c r="A12498">
        <v>55072</v>
      </c>
      <c r="B12498" t="s">
        <v>8723</v>
      </c>
      <c r="C12498" t="s">
        <v>5260</v>
      </c>
      <c r="E12498">
        <v>144200</v>
      </c>
      <c r="F12498">
        <v>5.6410256410256397E-2</v>
      </c>
      <c r="G12498">
        <v>0</v>
      </c>
    </row>
    <row r="12499" spans="1:7" x14ac:dyDescent="0.25">
      <c r="A12499">
        <v>10916</v>
      </c>
      <c r="B12499" t="s">
        <v>1114</v>
      </c>
      <c r="C12499" t="s">
        <v>1075</v>
      </c>
      <c r="D12499" t="s">
        <v>8250</v>
      </c>
      <c r="E12499">
        <v>338200</v>
      </c>
      <c r="F12499">
        <v>3.3934576582084999E-2</v>
      </c>
      <c r="G12499">
        <v>124</v>
      </c>
    </row>
    <row r="12500" spans="1:7" x14ac:dyDescent="0.25">
      <c r="A12500">
        <v>4222</v>
      </c>
      <c r="B12500" t="s">
        <v>549</v>
      </c>
      <c r="C12500" t="s">
        <v>575</v>
      </c>
      <c r="D12500" t="s">
        <v>8380</v>
      </c>
      <c r="E12500">
        <v>264500</v>
      </c>
      <c r="F12500">
        <v>4.96031746031746E-2</v>
      </c>
      <c r="G12500">
        <v>65</v>
      </c>
    </row>
    <row r="12501" spans="1:7" x14ac:dyDescent="0.25">
      <c r="A12501">
        <v>24149</v>
      </c>
      <c r="B12501" t="s">
        <v>2464</v>
      </c>
      <c r="C12501" t="s">
        <v>2066</v>
      </c>
      <c r="D12501" t="s">
        <v>8327</v>
      </c>
      <c r="E12501">
        <v>183700</v>
      </c>
      <c r="F12501">
        <v>7.6796489303346104E-3</v>
      </c>
      <c r="G12501">
        <v>79</v>
      </c>
    </row>
    <row r="12502" spans="1:7" x14ac:dyDescent="0.25">
      <c r="A12502">
        <v>38230</v>
      </c>
      <c r="B12502" t="s">
        <v>164</v>
      </c>
      <c r="C12502" t="s">
        <v>3692</v>
      </c>
      <c r="D12502" t="s">
        <v>3101</v>
      </c>
      <c r="E12502">
        <v>60100</v>
      </c>
      <c r="F12502">
        <v>0.21414141414141399</v>
      </c>
      <c r="G12502">
        <v>87</v>
      </c>
    </row>
    <row r="12503" spans="1:7" x14ac:dyDescent="0.25">
      <c r="A12503">
        <v>13438</v>
      </c>
      <c r="B12503" t="s">
        <v>1415</v>
      </c>
      <c r="C12503" t="s">
        <v>1075</v>
      </c>
      <c r="D12503" t="s">
        <v>8366</v>
      </c>
      <c r="E12503">
        <v>138500</v>
      </c>
      <c r="F12503">
        <v>-5.0287356321839097E-3</v>
      </c>
      <c r="G12503">
        <v>93</v>
      </c>
    </row>
    <row r="12504" spans="1:7" x14ac:dyDescent="0.25">
      <c r="A12504">
        <v>54170</v>
      </c>
      <c r="B12504" t="s">
        <v>5180</v>
      </c>
      <c r="C12504" t="s">
        <v>5049</v>
      </c>
      <c r="D12504" t="s">
        <v>5245</v>
      </c>
      <c r="E12504">
        <v>178700</v>
      </c>
      <c r="F12504">
        <v>3.5942028985507198E-2</v>
      </c>
      <c r="G12504">
        <v>58</v>
      </c>
    </row>
    <row r="12505" spans="1:7" x14ac:dyDescent="0.25">
      <c r="A12505">
        <v>28453</v>
      </c>
      <c r="B12505" t="s">
        <v>942</v>
      </c>
      <c r="C12505" t="s">
        <v>2564</v>
      </c>
      <c r="E12505">
        <v>71600</v>
      </c>
      <c r="F12505">
        <v>-7.3738680465718007E-2</v>
      </c>
      <c r="G12505">
        <v>129.5</v>
      </c>
    </row>
    <row r="12506" spans="1:7" x14ac:dyDescent="0.25">
      <c r="A12506">
        <v>75432</v>
      </c>
      <c r="B12506" t="s">
        <v>9230</v>
      </c>
      <c r="C12506" t="s">
        <v>6396</v>
      </c>
      <c r="E12506">
        <v>71200</v>
      </c>
      <c r="F12506">
        <v>5.6497175141242903E-3</v>
      </c>
      <c r="G12506">
        <v>0</v>
      </c>
    </row>
    <row r="12507" spans="1:7" x14ac:dyDescent="0.25">
      <c r="A12507">
        <v>75778</v>
      </c>
      <c r="B12507" t="s">
        <v>8588</v>
      </c>
      <c r="C12507" t="s">
        <v>6396</v>
      </c>
      <c r="E12507">
        <v>132900</v>
      </c>
      <c r="F12507">
        <v>0.101077050538525</v>
      </c>
      <c r="G12507">
        <v>0</v>
      </c>
    </row>
    <row r="12508" spans="1:7" x14ac:dyDescent="0.25">
      <c r="A12508">
        <v>12525</v>
      </c>
      <c r="B12508" t="s">
        <v>623</v>
      </c>
      <c r="C12508" t="s">
        <v>1075</v>
      </c>
      <c r="D12508" t="s">
        <v>345</v>
      </c>
      <c r="E12508">
        <v>292200</v>
      </c>
      <c r="F12508">
        <v>6.7592254293021597E-2</v>
      </c>
      <c r="G12508">
        <v>119</v>
      </c>
    </row>
    <row r="12509" spans="1:7" x14ac:dyDescent="0.25">
      <c r="A12509">
        <v>26059</v>
      </c>
      <c r="B12509" t="s">
        <v>8724</v>
      </c>
      <c r="C12509" t="s">
        <v>2519</v>
      </c>
      <c r="D12509" t="s">
        <v>2545</v>
      </c>
      <c r="E12509">
        <v>97200</v>
      </c>
      <c r="F12509">
        <v>6.4622124863088701E-2</v>
      </c>
      <c r="G12509">
        <v>0</v>
      </c>
    </row>
    <row r="12510" spans="1:7" x14ac:dyDescent="0.25">
      <c r="A12510">
        <v>18446</v>
      </c>
      <c r="B12510" t="s">
        <v>3106</v>
      </c>
      <c r="C12510" t="s">
        <v>1538</v>
      </c>
      <c r="D12510" t="s">
        <v>8358</v>
      </c>
      <c r="E12510">
        <v>133300</v>
      </c>
      <c r="F12510">
        <v>-1.18606375092661E-2</v>
      </c>
      <c r="G12510">
        <v>112.5</v>
      </c>
    </row>
    <row r="12511" spans="1:7" x14ac:dyDescent="0.25">
      <c r="A12511">
        <v>64720</v>
      </c>
      <c r="B12511" t="s">
        <v>4806</v>
      </c>
      <c r="C12511" t="s">
        <v>5817</v>
      </c>
      <c r="D12511" t="s">
        <v>5890</v>
      </c>
      <c r="E12511">
        <v>133600</v>
      </c>
      <c r="F12511">
        <v>8.0906148867313898E-2</v>
      </c>
      <c r="G12511">
        <v>0</v>
      </c>
    </row>
    <row r="12512" spans="1:7" x14ac:dyDescent="0.25">
      <c r="A12512">
        <v>30178</v>
      </c>
      <c r="B12512" t="s">
        <v>2824</v>
      </c>
      <c r="C12512" t="s">
        <v>2990</v>
      </c>
      <c r="D12512" t="s">
        <v>8261</v>
      </c>
      <c r="E12512">
        <v>199800</v>
      </c>
      <c r="F12512">
        <v>8.5279739272134697E-2</v>
      </c>
      <c r="G12512">
        <v>60</v>
      </c>
    </row>
    <row r="12513" spans="1:7" x14ac:dyDescent="0.25">
      <c r="A12513">
        <v>54941</v>
      </c>
      <c r="B12513" t="s">
        <v>5249</v>
      </c>
      <c r="C12513" t="s">
        <v>5049</v>
      </c>
      <c r="E12513">
        <v>208200</v>
      </c>
      <c r="F12513">
        <v>2.2091310751104602E-2</v>
      </c>
      <c r="G12513">
        <v>85</v>
      </c>
    </row>
    <row r="12514" spans="1:7" x14ac:dyDescent="0.25">
      <c r="A12514">
        <v>45167</v>
      </c>
      <c r="B12514" t="s">
        <v>3865</v>
      </c>
      <c r="C12514" t="s">
        <v>4080</v>
      </c>
      <c r="D12514" t="s">
        <v>4333</v>
      </c>
      <c r="E12514">
        <v>77100</v>
      </c>
      <c r="F12514">
        <v>7.5313807531380797E-2</v>
      </c>
      <c r="G12514">
        <v>84.5</v>
      </c>
    </row>
    <row r="12515" spans="1:7" x14ac:dyDescent="0.25">
      <c r="A12515">
        <v>7737</v>
      </c>
      <c r="B12515" t="s">
        <v>424</v>
      </c>
      <c r="C12515" t="s">
        <v>733</v>
      </c>
      <c r="D12515" t="s">
        <v>8250</v>
      </c>
      <c r="E12515">
        <v>349400</v>
      </c>
      <c r="F12515">
        <v>4.2051893826424103E-2</v>
      </c>
      <c r="G12515">
        <v>100.5</v>
      </c>
    </row>
    <row r="12516" spans="1:7" x14ac:dyDescent="0.25">
      <c r="A12516">
        <v>16875</v>
      </c>
      <c r="B12516" t="s">
        <v>1738</v>
      </c>
      <c r="C12516" t="s">
        <v>1538</v>
      </c>
      <c r="D12516" t="s">
        <v>1728</v>
      </c>
      <c r="E12516">
        <v>212400</v>
      </c>
      <c r="F12516">
        <v>9.5975232198142399E-2</v>
      </c>
      <c r="G12516">
        <v>73.5</v>
      </c>
    </row>
    <row r="12517" spans="1:7" x14ac:dyDescent="0.25">
      <c r="A12517">
        <v>49012</v>
      </c>
      <c r="B12517" t="s">
        <v>622</v>
      </c>
      <c r="C12517" t="s">
        <v>4633</v>
      </c>
      <c r="D12517" t="s">
        <v>8339</v>
      </c>
      <c r="E12517">
        <v>175800</v>
      </c>
      <c r="F12517">
        <v>5.1435406698564598E-2</v>
      </c>
      <c r="G12517">
        <v>70</v>
      </c>
    </row>
    <row r="12518" spans="1:7" x14ac:dyDescent="0.25">
      <c r="A12518">
        <v>74030</v>
      </c>
      <c r="B12518" t="s">
        <v>6329</v>
      </c>
      <c r="C12518" t="s">
        <v>6269</v>
      </c>
      <c r="D12518" t="s">
        <v>6347</v>
      </c>
      <c r="E12518">
        <v>42100</v>
      </c>
      <c r="F12518">
        <v>-4.72813238770686E-3</v>
      </c>
      <c r="G12518">
        <v>75</v>
      </c>
    </row>
    <row r="12519" spans="1:7" x14ac:dyDescent="0.25">
      <c r="A12519">
        <v>64747</v>
      </c>
      <c r="B12519" t="s">
        <v>1147</v>
      </c>
      <c r="C12519" t="s">
        <v>5817</v>
      </c>
      <c r="D12519" t="s">
        <v>5890</v>
      </c>
      <c r="E12519">
        <v>161300</v>
      </c>
      <c r="F12519">
        <v>1.44654088050314E-2</v>
      </c>
      <c r="G12519">
        <v>62</v>
      </c>
    </row>
    <row r="12520" spans="1:7" x14ac:dyDescent="0.25">
      <c r="A12520">
        <v>75144</v>
      </c>
      <c r="B12520" t="s">
        <v>8725</v>
      </c>
      <c r="C12520" t="s">
        <v>6396</v>
      </c>
      <c r="D12520" t="s">
        <v>8419</v>
      </c>
      <c r="E12520">
        <v>85400</v>
      </c>
      <c r="F12520">
        <v>1.6666666666666701E-2</v>
      </c>
      <c r="G12520">
        <v>0</v>
      </c>
    </row>
    <row r="12521" spans="1:7" x14ac:dyDescent="0.25">
      <c r="A12521">
        <v>16345</v>
      </c>
      <c r="B12521" t="s">
        <v>1853</v>
      </c>
      <c r="C12521" t="s">
        <v>1538</v>
      </c>
      <c r="D12521" t="s">
        <v>138</v>
      </c>
      <c r="E12521">
        <v>135700</v>
      </c>
      <c r="F12521">
        <v>4.2242703533026102E-2</v>
      </c>
      <c r="G12521">
        <v>0</v>
      </c>
    </row>
    <row r="12522" spans="1:7" x14ac:dyDescent="0.25">
      <c r="A12522">
        <v>13783</v>
      </c>
      <c r="B12522" t="s">
        <v>508</v>
      </c>
      <c r="C12522" t="s">
        <v>1075</v>
      </c>
      <c r="E12522">
        <v>98900</v>
      </c>
      <c r="F12522">
        <v>-7.0281124497992E-3</v>
      </c>
      <c r="G12522">
        <v>0</v>
      </c>
    </row>
    <row r="12523" spans="1:7" x14ac:dyDescent="0.25">
      <c r="A12523">
        <v>71327</v>
      </c>
      <c r="B12523" t="s">
        <v>6194</v>
      </c>
      <c r="C12523" t="s">
        <v>6091</v>
      </c>
      <c r="E12523">
        <v>95300</v>
      </c>
      <c r="F12523">
        <v>6.1247216035634697E-2</v>
      </c>
      <c r="G12523">
        <v>0</v>
      </c>
    </row>
    <row r="12524" spans="1:7" x14ac:dyDescent="0.25">
      <c r="A12524">
        <v>54174</v>
      </c>
      <c r="B12524" t="s">
        <v>5183</v>
      </c>
      <c r="C12524" t="s">
        <v>5049</v>
      </c>
      <c r="D12524" t="s">
        <v>5190</v>
      </c>
      <c r="E12524">
        <v>120900</v>
      </c>
      <c r="F12524">
        <v>0.20298507462686599</v>
      </c>
      <c r="G12524">
        <v>72.5</v>
      </c>
    </row>
    <row r="12525" spans="1:7" x14ac:dyDescent="0.25">
      <c r="A12525">
        <v>55721</v>
      </c>
      <c r="B12525" t="s">
        <v>295</v>
      </c>
      <c r="C12525" t="s">
        <v>5260</v>
      </c>
      <c r="D12525" t="s">
        <v>4149</v>
      </c>
      <c r="E12525">
        <v>212000</v>
      </c>
      <c r="F12525">
        <v>0.141626278944534</v>
      </c>
      <c r="G12525">
        <v>97</v>
      </c>
    </row>
    <row r="12526" spans="1:7" x14ac:dyDescent="0.25">
      <c r="A12526">
        <v>80442</v>
      </c>
      <c r="B12526" t="s">
        <v>4639</v>
      </c>
      <c r="C12526" t="s">
        <v>6509</v>
      </c>
      <c r="E12526">
        <v>416000</v>
      </c>
      <c r="F12526">
        <v>8.8720230306202505E-2</v>
      </c>
      <c r="G12526">
        <v>61</v>
      </c>
    </row>
    <row r="12527" spans="1:7" x14ac:dyDescent="0.25">
      <c r="A12527">
        <v>28088</v>
      </c>
      <c r="B12527" t="s">
        <v>2703</v>
      </c>
      <c r="C12527" t="s">
        <v>2564</v>
      </c>
      <c r="D12527" t="s">
        <v>8258</v>
      </c>
      <c r="E12527">
        <v>140800</v>
      </c>
      <c r="F12527">
        <v>8.3076923076923104E-2</v>
      </c>
      <c r="G12527">
        <v>62</v>
      </c>
    </row>
    <row r="12528" spans="1:7" x14ac:dyDescent="0.25">
      <c r="A12528">
        <v>43324</v>
      </c>
      <c r="B12528" t="s">
        <v>3620</v>
      </c>
      <c r="C12528" t="s">
        <v>4080</v>
      </c>
      <c r="D12528" t="s">
        <v>4114</v>
      </c>
      <c r="E12528">
        <v>205100</v>
      </c>
      <c r="F12528">
        <v>3.9007092198581603E-2</v>
      </c>
      <c r="G12528">
        <v>70</v>
      </c>
    </row>
    <row r="12529" spans="1:7" x14ac:dyDescent="0.25">
      <c r="A12529">
        <v>97064</v>
      </c>
      <c r="B12529" t="s">
        <v>7436</v>
      </c>
      <c r="C12529" t="s">
        <v>7409</v>
      </c>
      <c r="D12529" t="s">
        <v>8281</v>
      </c>
      <c r="E12529">
        <v>228700</v>
      </c>
      <c r="F12529">
        <v>3.6248300860897101E-2</v>
      </c>
      <c r="G12529">
        <v>67</v>
      </c>
    </row>
    <row r="12530" spans="1:7" x14ac:dyDescent="0.25">
      <c r="A12530">
        <v>15672</v>
      </c>
      <c r="B12530" t="s">
        <v>1636</v>
      </c>
      <c r="C12530" t="s">
        <v>1538</v>
      </c>
      <c r="D12530" t="s">
        <v>1587</v>
      </c>
      <c r="E12530">
        <v>161600</v>
      </c>
      <c r="F12530">
        <v>-1.3431013431013401E-2</v>
      </c>
      <c r="G12530">
        <v>85</v>
      </c>
    </row>
    <row r="12531" spans="1:7" x14ac:dyDescent="0.25">
      <c r="A12531">
        <v>42518</v>
      </c>
      <c r="B12531" t="s">
        <v>4073</v>
      </c>
      <c r="C12531" t="s">
        <v>4016</v>
      </c>
      <c r="D12531" t="s">
        <v>393</v>
      </c>
      <c r="E12531">
        <v>106700</v>
      </c>
      <c r="F12531">
        <v>9.6608427543679307E-2</v>
      </c>
      <c r="G12531">
        <v>63</v>
      </c>
    </row>
    <row r="12532" spans="1:7" x14ac:dyDescent="0.25">
      <c r="A12532">
        <v>56055</v>
      </c>
      <c r="B12532" t="s">
        <v>5394</v>
      </c>
      <c r="C12532" t="s">
        <v>5260</v>
      </c>
      <c r="D12532" t="s">
        <v>8329</v>
      </c>
      <c r="E12532">
        <v>184100</v>
      </c>
      <c r="F12532">
        <v>7.0971495055264705E-2</v>
      </c>
      <c r="G12532">
        <v>69</v>
      </c>
    </row>
    <row r="12533" spans="1:7" x14ac:dyDescent="0.25">
      <c r="A12533">
        <v>7702</v>
      </c>
      <c r="B12533" t="s">
        <v>213</v>
      </c>
      <c r="C12533" t="s">
        <v>733</v>
      </c>
      <c r="D12533" t="s">
        <v>8250</v>
      </c>
      <c r="E12533">
        <v>539400</v>
      </c>
      <c r="F12533">
        <v>9.9232353491855493E-3</v>
      </c>
      <c r="G12533">
        <v>105</v>
      </c>
    </row>
    <row r="12534" spans="1:7" x14ac:dyDescent="0.25">
      <c r="A12534">
        <v>37755</v>
      </c>
      <c r="B12534" t="s">
        <v>9231</v>
      </c>
      <c r="C12534" t="s">
        <v>3692</v>
      </c>
      <c r="E12534">
        <v>86900</v>
      </c>
      <c r="F12534">
        <v>-4.5054945054945103E-2</v>
      </c>
      <c r="G12534">
        <v>0</v>
      </c>
    </row>
    <row r="12535" spans="1:7" x14ac:dyDescent="0.25">
      <c r="A12535">
        <v>46787</v>
      </c>
      <c r="B12535" t="s">
        <v>4514</v>
      </c>
      <c r="C12535" t="s">
        <v>4413</v>
      </c>
      <c r="D12535" t="s">
        <v>4517</v>
      </c>
      <c r="E12535">
        <v>131800</v>
      </c>
      <c r="F12535">
        <v>3.5349567949725103E-2</v>
      </c>
      <c r="G12535">
        <v>55</v>
      </c>
    </row>
    <row r="12536" spans="1:7" x14ac:dyDescent="0.25">
      <c r="A12536">
        <v>83837</v>
      </c>
      <c r="B12536" t="s">
        <v>4959</v>
      </c>
      <c r="C12536" t="s">
        <v>6625</v>
      </c>
      <c r="E12536">
        <v>121400</v>
      </c>
      <c r="F12536">
        <v>4.20600858369099E-2</v>
      </c>
      <c r="G12536">
        <v>0</v>
      </c>
    </row>
    <row r="12537" spans="1:7" x14ac:dyDescent="0.25">
      <c r="A12537">
        <v>4040</v>
      </c>
      <c r="B12537" t="s">
        <v>591</v>
      </c>
      <c r="C12537" t="s">
        <v>575</v>
      </c>
      <c r="D12537" t="s">
        <v>8395</v>
      </c>
      <c r="E12537">
        <v>201500</v>
      </c>
      <c r="F12537">
        <v>0.13138686131386901</v>
      </c>
      <c r="G12537">
        <v>67</v>
      </c>
    </row>
    <row r="12538" spans="1:7" x14ac:dyDescent="0.25">
      <c r="A12538">
        <v>47164</v>
      </c>
      <c r="B12538" t="s">
        <v>952</v>
      </c>
      <c r="C12538" t="s">
        <v>4413</v>
      </c>
      <c r="D12538" t="s">
        <v>8319</v>
      </c>
      <c r="E12538">
        <v>143800</v>
      </c>
      <c r="F12538">
        <v>8.6102719033232605E-2</v>
      </c>
      <c r="G12538">
        <v>65.5</v>
      </c>
    </row>
    <row r="12539" spans="1:7" x14ac:dyDescent="0.25">
      <c r="A12539">
        <v>97022</v>
      </c>
      <c r="B12539" t="s">
        <v>7417</v>
      </c>
      <c r="C12539" t="s">
        <v>7409</v>
      </c>
      <c r="D12539" t="s">
        <v>8281</v>
      </c>
      <c r="E12539">
        <v>449700</v>
      </c>
      <c r="F12539">
        <v>-1.0561056105610599E-2</v>
      </c>
      <c r="G12539">
        <v>65</v>
      </c>
    </row>
    <row r="12540" spans="1:7" x14ac:dyDescent="0.25">
      <c r="A12540">
        <v>36351</v>
      </c>
      <c r="B12540" t="s">
        <v>8726</v>
      </c>
      <c r="C12540" t="s">
        <v>3568</v>
      </c>
      <c r="D12540" t="s">
        <v>3653</v>
      </c>
      <c r="E12540">
        <v>102500</v>
      </c>
      <c r="F12540">
        <v>2.9116465863453799E-2</v>
      </c>
      <c r="G12540">
        <v>0</v>
      </c>
    </row>
    <row r="12541" spans="1:7" x14ac:dyDescent="0.25">
      <c r="A12541">
        <v>74872</v>
      </c>
      <c r="B12541" t="s">
        <v>525</v>
      </c>
      <c r="C12541" t="s">
        <v>6269</v>
      </c>
      <c r="E12541">
        <v>76300</v>
      </c>
      <c r="F12541">
        <v>-4.0251572327044002E-2</v>
      </c>
      <c r="G12541">
        <v>170</v>
      </c>
    </row>
    <row r="12542" spans="1:7" x14ac:dyDescent="0.25">
      <c r="A12542">
        <v>8829</v>
      </c>
      <c r="B12542" t="s">
        <v>1055</v>
      </c>
      <c r="C12542" t="s">
        <v>733</v>
      </c>
      <c r="D12542" t="s">
        <v>8250</v>
      </c>
      <c r="E12542">
        <v>239600</v>
      </c>
      <c r="F12542">
        <v>-1.60164271047228E-2</v>
      </c>
      <c r="G12542">
        <v>112</v>
      </c>
    </row>
    <row r="12543" spans="1:7" x14ac:dyDescent="0.25">
      <c r="A12543">
        <v>17846</v>
      </c>
      <c r="B12543" t="s">
        <v>1840</v>
      </c>
      <c r="C12543" t="s">
        <v>1538</v>
      </c>
      <c r="D12543" t="s">
        <v>8413</v>
      </c>
      <c r="E12543">
        <v>153500</v>
      </c>
      <c r="F12543">
        <v>7.7949438202247201E-2</v>
      </c>
      <c r="G12543">
        <v>99</v>
      </c>
    </row>
    <row r="12544" spans="1:7" x14ac:dyDescent="0.25">
      <c r="A12544">
        <v>12117</v>
      </c>
      <c r="B12544" t="s">
        <v>8727</v>
      </c>
      <c r="C12544" t="s">
        <v>1075</v>
      </c>
      <c r="D12544" t="s">
        <v>1257</v>
      </c>
      <c r="E12544">
        <v>153300</v>
      </c>
      <c r="F12544">
        <v>5.2161976664378898E-2</v>
      </c>
      <c r="G12544">
        <v>0</v>
      </c>
    </row>
    <row r="12545" spans="1:7" x14ac:dyDescent="0.25">
      <c r="A12545">
        <v>6751</v>
      </c>
      <c r="B12545" t="s">
        <v>518</v>
      </c>
      <c r="C12545" t="s">
        <v>678</v>
      </c>
      <c r="D12545" t="s">
        <v>725</v>
      </c>
      <c r="E12545">
        <v>282300</v>
      </c>
      <c r="F12545">
        <v>-2.8258565877781702E-3</v>
      </c>
      <c r="G12545">
        <v>93</v>
      </c>
    </row>
    <row r="12546" spans="1:7" x14ac:dyDescent="0.25">
      <c r="A12546">
        <v>37409</v>
      </c>
      <c r="B12546" t="s">
        <v>3763</v>
      </c>
      <c r="C12546" t="s">
        <v>3692</v>
      </c>
      <c r="D12546" t="s">
        <v>3763</v>
      </c>
      <c r="E12546">
        <v>202500</v>
      </c>
      <c r="F12546">
        <v>0.138279932546374</v>
      </c>
      <c r="G12546">
        <v>0</v>
      </c>
    </row>
    <row r="12547" spans="1:7" x14ac:dyDescent="0.25">
      <c r="A12547">
        <v>37362</v>
      </c>
      <c r="B12547" t="s">
        <v>3768</v>
      </c>
      <c r="C12547" t="s">
        <v>3692</v>
      </c>
      <c r="D12547" t="s">
        <v>2568</v>
      </c>
      <c r="E12547">
        <v>124100</v>
      </c>
      <c r="F12547">
        <v>0.18416030534351099</v>
      </c>
      <c r="G12547">
        <v>443</v>
      </c>
    </row>
    <row r="12548" spans="1:7" x14ac:dyDescent="0.25">
      <c r="A12548">
        <v>32087</v>
      </c>
      <c r="B12548" t="s">
        <v>3226</v>
      </c>
      <c r="C12548" t="s">
        <v>3212</v>
      </c>
      <c r="D12548" t="s">
        <v>2800</v>
      </c>
      <c r="E12548">
        <v>85100</v>
      </c>
      <c r="F12548">
        <v>-2.6315789473684199E-2</v>
      </c>
      <c r="G12548">
        <v>96.5</v>
      </c>
    </row>
    <row r="12549" spans="1:7" x14ac:dyDescent="0.25">
      <c r="A12549">
        <v>63048</v>
      </c>
      <c r="B12549" t="s">
        <v>5827</v>
      </c>
      <c r="C12549" t="s">
        <v>5817</v>
      </c>
      <c r="D12549" t="s">
        <v>8263</v>
      </c>
      <c r="E12549">
        <v>173200</v>
      </c>
      <c r="F12549">
        <v>3.83693045563549E-2</v>
      </c>
      <c r="G12549">
        <v>66</v>
      </c>
    </row>
    <row r="12550" spans="1:7" x14ac:dyDescent="0.25">
      <c r="A12550">
        <v>60151</v>
      </c>
      <c r="B12550" t="s">
        <v>5575</v>
      </c>
      <c r="C12550" t="s">
        <v>5519</v>
      </c>
      <c r="D12550" t="s">
        <v>8251</v>
      </c>
      <c r="E12550">
        <v>243200</v>
      </c>
      <c r="F12550">
        <v>-5.7236304170073596E-3</v>
      </c>
      <c r="G12550">
        <v>83.5</v>
      </c>
    </row>
    <row r="12551" spans="1:7" x14ac:dyDescent="0.25">
      <c r="A12551">
        <v>49870</v>
      </c>
      <c r="B12551" t="s">
        <v>8728</v>
      </c>
      <c r="C12551" t="s">
        <v>4633</v>
      </c>
      <c r="D12551" t="s">
        <v>8729</v>
      </c>
      <c r="E12551">
        <v>68300</v>
      </c>
      <c r="F12551">
        <v>3.9573820395738202E-2</v>
      </c>
      <c r="G12551">
        <v>0</v>
      </c>
    </row>
    <row r="12552" spans="1:7" x14ac:dyDescent="0.25">
      <c r="A12552">
        <v>93675</v>
      </c>
      <c r="B12552" t="s">
        <v>7150</v>
      </c>
      <c r="C12552" t="s">
        <v>99</v>
      </c>
      <c r="D12552" t="s">
        <v>4174</v>
      </c>
      <c r="E12552">
        <v>269600</v>
      </c>
      <c r="F12552">
        <v>8.3601286173633396E-2</v>
      </c>
      <c r="G12552">
        <v>58</v>
      </c>
    </row>
    <row r="12553" spans="1:7" x14ac:dyDescent="0.25">
      <c r="A12553">
        <v>15541</v>
      </c>
      <c r="B12553" t="s">
        <v>1619</v>
      </c>
      <c r="C12553" t="s">
        <v>1538</v>
      </c>
      <c r="D12553" t="s">
        <v>393</v>
      </c>
      <c r="E12553">
        <v>131200</v>
      </c>
      <c r="F12553">
        <v>6.8403908794788304E-2</v>
      </c>
      <c r="G12553">
        <v>113</v>
      </c>
    </row>
    <row r="12554" spans="1:7" x14ac:dyDescent="0.25">
      <c r="A12554">
        <v>18660</v>
      </c>
      <c r="B12554" t="s">
        <v>1929</v>
      </c>
      <c r="C12554" t="s">
        <v>1538</v>
      </c>
      <c r="D12554" t="s">
        <v>8358</v>
      </c>
      <c r="E12554">
        <v>137800</v>
      </c>
      <c r="F12554">
        <v>2.2255192878338301E-2</v>
      </c>
      <c r="G12554">
        <v>81</v>
      </c>
    </row>
    <row r="12555" spans="1:7" x14ac:dyDescent="0.25">
      <c r="A12555">
        <v>74039</v>
      </c>
      <c r="B12555" t="s">
        <v>6333</v>
      </c>
      <c r="C12555" t="s">
        <v>6269</v>
      </c>
      <c r="D12555" t="s">
        <v>6347</v>
      </c>
      <c r="E12555">
        <v>105700</v>
      </c>
      <c r="F12555">
        <v>0.14766558089033699</v>
      </c>
      <c r="G12555">
        <v>75</v>
      </c>
    </row>
    <row r="12556" spans="1:7" x14ac:dyDescent="0.25">
      <c r="A12556">
        <v>95004</v>
      </c>
      <c r="B12556" t="s">
        <v>7222</v>
      </c>
      <c r="C12556" t="s">
        <v>99</v>
      </c>
      <c r="D12556" t="s">
        <v>7151</v>
      </c>
      <c r="E12556">
        <v>662600</v>
      </c>
      <c r="F12556">
        <v>6.6848982072318401E-3</v>
      </c>
      <c r="G12556">
        <v>70</v>
      </c>
    </row>
    <row r="12557" spans="1:7" x14ac:dyDescent="0.25">
      <c r="A12557">
        <v>19555</v>
      </c>
      <c r="B12557" t="s">
        <v>1662</v>
      </c>
      <c r="C12557" t="s">
        <v>1538</v>
      </c>
      <c r="D12557" t="s">
        <v>261</v>
      </c>
      <c r="E12557">
        <v>159200</v>
      </c>
      <c r="F12557">
        <v>-2.5062656641604E-3</v>
      </c>
      <c r="G12557">
        <v>78</v>
      </c>
    </row>
    <row r="12558" spans="1:7" x14ac:dyDescent="0.25">
      <c r="A12558">
        <v>20004</v>
      </c>
      <c r="B12558" t="s">
        <v>494</v>
      </c>
      <c r="C12558" t="s">
        <v>2064</v>
      </c>
      <c r="D12558" t="s">
        <v>8259</v>
      </c>
      <c r="E12558">
        <v>468900</v>
      </c>
      <c r="F12558">
        <v>1.8462206776715898E-2</v>
      </c>
      <c r="G12558">
        <v>64</v>
      </c>
    </row>
    <row r="12559" spans="1:7" x14ac:dyDescent="0.25">
      <c r="A12559">
        <v>46555</v>
      </c>
      <c r="B12559" t="s">
        <v>4483</v>
      </c>
      <c r="C12559" t="s">
        <v>4413</v>
      </c>
      <c r="D12559" t="s">
        <v>2762</v>
      </c>
      <c r="E12559">
        <v>169600</v>
      </c>
      <c r="F12559">
        <v>6.1326658322903599E-2</v>
      </c>
      <c r="G12559">
        <v>58</v>
      </c>
    </row>
    <row r="12560" spans="1:7" x14ac:dyDescent="0.25">
      <c r="A12560">
        <v>12449</v>
      </c>
      <c r="B12560" t="s">
        <v>1288</v>
      </c>
      <c r="C12560" t="s">
        <v>1075</v>
      </c>
      <c r="D12560" t="s">
        <v>345</v>
      </c>
      <c r="E12560">
        <v>195100</v>
      </c>
      <c r="F12560">
        <v>-8.6382113821138196E-3</v>
      </c>
      <c r="G12560">
        <v>119</v>
      </c>
    </row>
    <row r="12561" spans="1:7" x14ac:dyDescent="0.25">
      <c r="A12561">
        <v>27581</v>
      </c>
      <c r="B12561" t="s">
        <v>2653</v>
      </c>
      <c r="C12561" t="s">
        <v>2564</v>
      </c>
      <c r="D12561" t="s">
        <v>211</v>
      </c>
      <c r="E12561">
        <v>176200</v>
      </c>
      <c r="F12561">
        <v>9.4409937888198806E-2</v>
      </c>
      <c r="G12561">
        <v>60</v>
      </c>
    </row>
    <row r="12562" spans="1:7" x14ac:dyDescent="0.25">
      <c r="A12562">
        <v>56097</v>
      </c>
      <c r="B12562" t="s">
        <v>603</v>
      </c>
      <c r="C12562" t="s">
        <v>5260</v>
      </c>
      <c r="E12562">
        <v>90600</v>
      </c>
      <c r="F12562">
        <v>8.1145584725536998E-2</v>
      </c>
      <c r="G12562">
        <v>0</v>
      </c>
    </row>
    <row r="12563" spans="1:7" x14ac:dyDescent="0.25">
      <c r="A12563">
        <v>22427</v>
      </c>
      <c r="B12563" t="s">
        <v>8169</v>
      </c>
      <c r="C12563" t="s">
        <v>2066</v>
      </c>
      <c r="D12563" t="s">
        <v>157</v>
      </c>
      <c r="E12563">
        <v>181300</v>
      </c>
      <c r="F12563">
        <v>2.2560631697687499E-2</v>
      </c>
      <c r="G12563">
        <v>81</v>
      </c>
    </row>
    <row r="12564" spans="1:7" x14ac:dyDescent="0.25">
      <c r="A12564">
        <v>24421</v>
      </c>
      <c r="B12564" t="s">
        <v>2177</v>
      </c>
      <c r="C12564" t="s">
        <v>2066</v>
      </c>
      <c r="D12564" t="s">
        <v>8368</v>
      </c>
      <c r="E12564">
        <v>207300</v>
      </c>
      <c r="F12564">
        <v>8.4772370486656201E-2</v>
      </c>
      <c r="G12564">
        <v>73</v>
      </c>
    </row>
    <row r="12565" spans="1:7" x14ac:dyDescent="0.25">
      <c r="A12565">
        <v>60421</v>
      </c>
      <c r="B12565" t="s">
        <v>5610</v>
      </c>
      <c r="C12565" t="s">
        <v>5519</v>
      </c>
      <c r="D12565" t="s">
        <v>8251</v>
      </c>
      <c r="E12565">
        <v>193500</v>
      </c>
      <c r="F12565">
        <v>4.08821947283486E-2</v>
      </c>
      <c r="G12565">
        <v>82</v>
      </c>
    </row>
    <row r="12566" spans="1:7" x14ac:dyDescent="0.25">
      <c r="A12566">
        <v>70730</v>
      </c>
      <c r="B12566" t="s">
        <v>6158</v>
      </c>
      <c r="C12566" t="s">
        <v>6091</v>
      </c>
      <c r="D12566" t="s">
        <v>6175</v>
      </c>
      <c r="E12566">
        <v>165000</v>
      </c>
      <c r="F12566">
        <v>-2.0190023752969102E-2</v>
      </c>
      <c r="G12566">
        <v>80</v>
      </c>
    </row>
    <row r="12567" spans="1:7" x14ac:dyDescent="0.25">
      <c r="A12567">
        <v>66534</v>
      </c>
      <c r="B12567" t="s">
        <v>5993</v>
      </c>
      <c r="C12567" t="s">
        <v>5958</v>
      </c>
      <c r="E12567">
        <v>87800</v>
      </c>
      <c r="F12567">
        <v>2.2118742724097799E-2</v>
      </c>
      <c r="G12567">
        <v>0</v>
      </c>
    </row>
    <row r="12568" spans="1:7" x14ac:dyDescent="0.25">
      <c r="A12568">
        <v>28032</v>
      </c>
      <c r="B12568" t="s">
        <v>2691</v>
      </c>
      <c r="C12568" t="s">
        <v>2564</v>
      </c>
      <c r="D12568" t="s">
        <v>8258</v>
      </c>
      <c r="E12568">
        <v>150200</v>
      </c>
      <c r="F12568">
        <v>8.1353491720662294E-2</v>
      </c>
      <c r="G12568">
        <v>56</v>
      </c>
    </row>
    <row r="12569" spans="1:7" x14ac:dyDescent="0.25">
      <c r="A12569">
        <v>30711</v>
      </c>
      <c r="B12569" t="s">
        <v>3132</v>
      </c>
      <c r="C12569" t="s">
        <v>2990</v>
      </c>
      <c r="D12569" t="s">
        <v>151</v>
      </c>
      <c r="E12569">
        <v>116800</v>
      </c>
      <c r="F12569">
        <v>8.6511627906976696E-2</v>
      </c>
      <c r="G12569">
        <v>59</v>
      </c>
    </row>
    <row r="12570" spans="1:7" x14ac:dyDescent="0.25">
      <c r="A12570">
        <v>47118</v>
      </c>
      <c r="B12570" t="s">
        <v>4551</v>
      </c>
      <c r="C12570" t="s">
        <v>4413</v>
      </c>
      <c r="E12570">
        <v>92000</v>
      </c>
      <c r="F12570">
        <v>5.2631578947368397E-2</v>
      </c>
      <c r="G12570">
        <v>0</v>
      </c>
    </row>
    <row r="12571" spans="1:7" x14ac:dyDescent="0.25">
      <c r="A12571">
        <v>28135</v>
      </c>
      <c r="B12571" t="s">
        <v>2718</v>
      </c>
      <c r="C12571" t="s">
        <v>2564</v>
      </c>
      <c r="E12571">
        <v>76600</v>
      </c>
      <c r="F12571">
        <v>-1.28865979381443E-2</v>
      </c>
      <c r="G12571">
        <v>0</v>
      </c>
    </row>
    <row r="12572" spans="1:7" x14ac:dyDescent="0.25">
      <c r="A12572">
        <v>16625</v>
      </c>
      <c r="B12572" t="s">
        <v>164</v>
      </c>
      <c r="C12572" t="s">
        <v>1538</v>
      </c>
      <c r="D12572" t="s">
        <v>1712</v>
      </c>
      <c r="E12572">
        <v>92000</v>
      </c>
      <c r="F12572">
        <v>2.6785714285714302E-2</v>
      </c>
      <c r="G12572">
        <v>78</v>
      </c>
    </row>
    <row r="12573" spans="1:7" x14ac:dyDescent="0.25">
      <c r="A12573">
        <v>15670</v>
      </c>
      <c r="B12573" t="s">
        <v>288</v>
      </c>
      <c r="C12573" t="s">
        <v>1538</v>
      </c>
      <c r="D12573" t="s">
        <v>1587</v>
      </c>
      <c r="E12573">
        <v>120900</v>
      </c>
      <c r="F12573">
        <v>-7.2141212586339196E-2</v>
      </c>
      <c r="G12573">
        <v>85</v>
      </c>
    </row>
    <row r="12574" spans="1:7" x14ac:dyDescent="0.25">
      <c r="A12574">
        <v>38449</v>
      </c>
      <c r="B12574" t="s">
        <v>1949</v>
      </c>
      <c r="C12574" t="s">
        <v>3692</v>
      </c>
      <c r="E12574">
        <v>122700</v>
      </c>
      <c r="F12574">
        <v>3.89500423370025E-2</v>
      </c>
      <c r="G12574">
        <v>104.5</v>
      </c>
    </row>
    <row r="12575" spans="1:7" x14ac:dyDescent="0.25">
      <c r="A12575">
        <v>13131</v>
      </c>
      <c r="B12575" t="s">
        <v>1387</v>
      </c>
      <c r="C12575" t="s">
        <v>1075</v>
      </c>
      <c r="D12575" t="s">
        <v>1396</v>
      </c>
      <c r="E12575">
        <v>111300</v>
      </c>
      <c r="F12575">
        <v>3.7278657968313103E-2</v>
      </c>
      <c r="G12575">
        <v>102</v>
      </c>
    </row>
    <row r="12576" spans="1:7" x14ac:dyDescent="0.25">
      <c r="A12576">
        <v>74764</v>
      </c>
      <c r="B12576" t="s">
        <v>9341</v>
      </c>
      <c r="C12576" t="s">
        <v>6269</v>
      </c>
      <c r="E12576">
        <v>76500</v>
      </c>
      <c r="F12576">
        <v>1.3245033112582801E-2</v>
      </c>
      <c r="G12576">
        <v>0</v>
      </c>
    </row>
    <row r="12577" spans="1:7" x14ac:dyDescent="0.25">
      <c r="A12577">
        <v>38847</v>
      </c>
      <c r="B12577" t="s">
        <v>3946</v>
      </c>
      <c r="C12577" t="s">
        <v>3932</v>
      </c>
      <c r="D12577" t="s">
        <v>3941</v>
      </c>
      <c r="E12577">
        <v>81500</v>
      </c>
      <c r="F12577">
        <v>-4.9008168028004701E-2</v>
      </c>
      <c r="G12577">
        <v>88.5</v>
      </c>
    </row>
    <row r="12578" spans="1:7" x14ac:dyDescent="0.25">
      <c r="A12578">
        <v>47944</v>
      </c>
      <c r="B12578" t="s">
        <v>4622</v>
      </c>
      <c r="C12578" t="s">
        <v>4413</v>
      </c>
      <c r="D12578" t="s">
        <v>8286</v>
      </c>
      <c r="E12578">
        <v>91400</v>
      </c>
      <c r="F12578">
        <v>0.145363408521303</v>
      </c>
      <c r="G12578">
        <v>56.5</v>
      </c>
    </row>
    <row r="12579" spans="1:7" x14ac:dyDescent="0.25">
      <c r="A12579">
        <v>20119</v>
      </c>
      <c r="B12579" t="s">
        <v>2072</v>
      </c>
      <c r="C12579" t="s">
        <v>2066</v>
      </c>
      <c r="D12579" t="s">
        <v>8259</v>
      </c>
      <c r="E12579">
        <v>379400</v>
      </c>
      <c r="F12579">
        <v>2.1265141318977099E-2</v>
      </c>
      <c r="G12579">
        <v>81</v>
      </c>
    </row>
    <row r="12580" spans="1:7" x14ac:dyDescent="0.25">
      <c r="A12580">
        <v>53560</v>
      </c>
      <c r="B12580" t="s">
        <v>5123</v>
      </c>
      <c r="C12580" t="s">
        <v>5049</v>
      </c>
      <c r="D12580" t="s">
        <v>558</v>
      </c>
      <c r="E12580">
        <v>255200</v>
      </c>
      <c r="F12580">
        <v>0.10428385980095201</v>
      </c>
      <c r="G12580">
        <v>66</v>
      </c>
    </row>
    <row r="12581" spans="1:7" x14ac:dyDescent="0.25">
      <c r="A12581">
        <v>6231</v>
      </c>
      <c r="B12581" t="s">
        <v>693</v>
      </c>
      <c r="C12581" t="s">
        <v>678</v>
      </c>
      <c r="D12581" t="s">
        <v>8276</v>
      </c>
      <c r="E12581">
        <v>264900</v>
      </c>
      <c r="F12581">
        <v>2.67441860465116E-2</v>
      </c>
      <c r="G12581">
        <v>85</v>
      </c>
    </row>
    <row r="12582" spans="1:7" x14ac:dyDescent="0.25">
      <c r="A12582">
        <v>35118</v>
      </c>
      <c r="B12582" t="s">
        <v>3591</v>
      </c>
      <c r="C12582" t="s">
        <v>3568</v>
      </c>
      <c r="D12582" t="s">
        <v>8299</v>
      </c>
      <c r="E12582">
        <v>99100</v>
      </c>
      <c r="F12582">
        <v>9.0209020902090195E-2</v>
      </c>
      <c r="G12582">
        <v>73</v>
      </c>
    </row>
    <row r="12583" spans="1:7" x14ac:dyDescent="0.25">
      <c r="A12583">
        <v>74647</v>
      </c>
      <c r="B12583" t="s">
        <v>6377</v>
      </c>
      <c r="C12583" t="s">
        <v>6269</v>
      </c>
      <c r="D12583" t="s">
        <v>6374</v>
      </c>
      <c r="E12583">
        <v>77600</v>
      </c>
      <c r="F12583">
        <v>2.2397891963109401E-2</v>
      </c>
      <c r="G12583">
        <v>85</v>
      </c>
    </row>
    <row r="12584" spans="1:7" x14ac:dyDescent="0.25">
      <c r="A12584">
        <v>18822</v>
      </c>
      <c r="B12584" t="s">
        <v>7871</v>
      </c>
      <c r="C12584" t="s">
        <v>1538</v>
      </c>
      <c r="E12584">
        <v>114500</v>
      </c>
      <c r="F12584">
        <v>0.13704071499503501</v>
      </c>
      <c r="G12584">
        <v>120</v>
      </c>
    </row>
    <row r="12585" spans="1:7" x14ac:dyDescent="0.25">
      <c r="A12585">
        <v>55043</v>
      </c>
      <c r="B12585" t="s">
        <v>3466</v>
      </c>
      <c r="C12585" t="s">
        <v>5260</v>
      </c>
      <c r="D12585" t="s">
        <v>8314</v>
      </c>
      <c r="E12585">
        <v>279600</v>
      </c>
      <c r="F12585">
        <v>6.7583046964490301E-2</v>
      </c>
      <c r="G12585">
        <v>70</v>
      </c>
    </row>
    <row r="12586" spans="1:7" x14ac:dyDescent="0.25">
      <c r="A12586">
        <v>49274</v>
      </c>
      <c r="B12586" t="s">
        <v>261</v>
      </c>
      <c r="C12586" t="s">
        <v>4633</v>
      </c>
      <c r="D12586" t="s">
        <v>844</v>
      </c>
      <c r="E12586">
        <v>108800</v>
      </c>
      <c r="F12586">
        <v>0.10344827586206901</v>
      </c>
      <c r="G12586">
        <v>68</v>
      </c>
    </row>
    <row r="12587" spans="1:7" x14ac:dyDescent="0.25">
      <c r="A12587">
        <v>43046</v>
      </c>
      <c r="B12587" t="s">
        <v>4087</v>
      </c>
      <c r="C12587" t="s">
        <v>4080</v>
      </c>
      <c r="D12587" t="s">
        <v>2838</v>
      </c>
      <c r="E12587">
        <v>202200</v>
      </c>
      <c r="F12587">
        <v>6.6455696202531597E-2</v>
      </c>
      <c r="G12587">
        <v>61.5</v>
      </c>
    </row>
    <row r="12588" spans="1:7" x14ac:dyDescent="0.25">
      <c r="A12588">
        <v>98546</v>
      </c>
      <c r="B12588" t="s">
        <v>9232</v>
      </c>
      <c r="C12588" t="s">
        <v>7521</v>
      </c>
      <c r="D12588" t="s">
        <v>714</v>
      </c>
      <c r="E12588">
        <v>421100</v>
      </c>
      <c r="F12588">
        <v>1.2990137118114E-2</v>
      </c>
      <c r="G12588">
        <v>64</v>
      </c>
    </row>
    <row r="12589" spans="1:7" x14ac:dyDescent="0.25">
      <c r="A12589">
        <v>70763</v>
      </c>
      <c r="B12589" t="s">
        <v>6163</v>
      </c>
      <c r="C12589" t="s">
        <v>6091</v>
      </c>
      <c r="D12589" t="s">
        <v>8318</v>
      </c>
      <c r="E12589">
        <v>229100</v>
      </c>
      <c r="F12589">
        <v>0.109443099273608</v>
      </c>
      <c r="G12589">
        <v>87</v>
      </c>
    </row>
    <row r="12590" spans="1:7" x14ac:dyDescent="0.25">
      <c r="A12590">
        <v>44609</v>
      </c>
      <c r="B12590" t="s">
        <v>4287</v>
      </c>
      <c r="C12590" t="s">
        <v>4080</v>
      </c>
      <c r="D12590" t="s">
        <v>288</v>
      </c>
      <c r="E12590">
        <v>113100</v>
      </c>
      <c r="F12590">
        <v>1.7714791851195699E-3</v>
      </c>
      <c r="G12590">
        <v>95</v>
      </c>
    </row>
    <row r="12591" spans="1:7" x14ac:dyDescent="0.25">
      <c r="A12591">
        <v>38075</v>
      </c>
      <c r="B12591" t="s">
        <v>2787</v>
      </c>
      <c r="C12591" t="s">
        <v>3692</v>
      </c>
      <c r="E12591">
        <v>73500</v>
      </c>
      <c r="F12591">
        <v>9.8654708520179393E-2</v>
      </c>
      <c r="G12591">
        <v>0</v>
      </c>
    </row>
    <row r="12592" spans="1:7" x14ac:dyDescent="0.25">
      <c r="A12592">
        <v>32320</v>
      </c>
      <c r="B12592" t="s">
        <v>3257</v>
      </c>
      <c r="C12592" t="s">
        <v>3212</v>
      </c>
      <c r="E12592">
        <v>165000</v>
      </c>
      <c r="F12592">
        <v>4.9618320610687001E-2</v>
      </c>
      <c r="G12592">
        <v>151</v>
      </c>
    </row>
    <row r="12593" spans="1:7" x14ac:dyDescent="0.25">
      <c r="A12593">
        <v>62640</v>
      </c>
      <c r="B12593" t="s">
        <v>1702</v>
      </c>
      <c r="C12593" t="s">
        <v>5519</v>
      </c>
      <c r="D12593" t="s">
        <v>8263</v>
      </c>
      <c r="E12593">
        <v>78200</v>
      </c>
      <c r="F12593">
        <v>-1.0126582278481001E-2</v>
      </c>
      <c r="G12593">
        <v>110</v>
      </c>
    </row>
    <row r="12594" spans="1:7" x14ac:dyDescent="0.25">
      <c r="A12594">
        <v>34756</v>
      </c>
      <c r="B12594" t="s">
        <v>3553</v>
      </c>
      <c r="C12594" t="s">
        <v>3212</v>
      </c>
      <c r="D12594" t="s">
        <v>8272</v>
      </c>
      <c r="E12594">
        <v>376800</v>
      </c>
      <c r="F12594">
        <v>3.7730652712751299E-2</v>
      </c>
      <c r="G12594">
        <v>86</v>
      </c>
    </row>
    <row r="12595" spans="1:7" x14ac:dyDescent="0.25">
      <c r="A12595">
        <v>77050</v>
      </c>
      <c r="B12595" t="s">
        <v>2056</v>
      </c>
      <c r="C12595" t="s">
        <v>6396</v>
      </c>
      <c r="D12595" t="s">
        <v>8252</v>
      </c>
      <c r="E12595">
        <v>129500</v>
      </c>
      <c r="F12595">
        <v>0.11541774332472</v>
      </c>
      <c r="G12595">
        <v>0</v>
      </c>
    </row>
    <row r="12596" spans="1:7" x14ac:dyDescent="0.25">
      <c r="A12596">
        <v>26385</v>
      </c>
      <c r="B12596" t="s">
        <v>2553</v>
      </c>
      <c r="C12596" t="s">
        <v>2519</v>
      </c>
      <c r="D12596" t="s">
        <v>2166</v>
      </c>
      <c r="E12596">
        <v>120400</v>
      </c>
      <c r="F12596">
        <v>2.55536626916525E-2</v>
      </c>
      <c r="G12596">
        <v>73</v>
      </c>
    </row>
    <row r="12597" spans="1:7" x14ac:dyDescent="0.25">
      <c r="A12597">
        <v>30511</v>
      </c>
      <c r="B12597" t="s">
        <v>1143</v>
      </c>
      <c r="C12597" t="s">
        <v>2990</v>
      </c>
      <c r="E12597">
        <v>134500</v>
      </c>
      <c r="F12597">
        <v>7.1713147410358599E-2</v>
      </c>
      <c r="G12597">
        <v>0</v>
      </c>
    </row>
    <row r="12598" spans="1:7" x14ac:dyDescent="0.25">
      <c r="A12598">
        <v>56466</v>
      </c>
      <c r="B12598" t="s">
        <v>5429</v>
      </c>
      <c r="C12598" t="s">
        <v>5260</v>
      </c>
      <c r="E12598">
        <v>171700</v>
      </c>
      <c r="F12598">
        <v>3.3092659446450103E-2</v>
      </c>
      <c r="G12598">
        <v>84.5</v>
      </c>
    </row>
    <row r="12599" spans="1:7" x14ac:dyDescent="0.25">
      <c r="A12599">
        <v>50674</v>
      </c>
      <c r="B12599" t="s">
        <v>4766</v>
      </c>
      <c r="C12599" t="s">
        <v>4942</v>
      </c>
      <c r="D12599" t="s">
        <v>8362</v>
      </c>
      <c r="E12599">
        <v>120700</v>
      </c>
      <c r="F12599">
        <v>5.2310374891020001E-2</v>
      </c>
      <c r="G12599">
        <v>73</v>
      </c>
    </row>
    <row r="12600" spans="1:7" x14ac:dyDescent="0.25">
      <c r="A12600">
        <v>49088</v>
      </c>
      <c r="B12600" t="s">
        <v>4795</v>
      </c>
      <c r="C12600" t="s">
        <v>4633</v>
      </c>
      <c r="D12600" t="s">
        <v>8339</v>
      </c>
      <c r="E12600">
        <v>184700</v>
      </c>
      <c r="F12600">
        <v>-3.0954879328436501E-2</v>
      </c>
      <c r="G12600">
        <v>70</v>
      </c>
    </row>
    <row r="12601" spans="1:7" x14ac:dyDescent="0.25">
      <c r="A12601">
        <v>56473</v>
      </c>
      <c r="B12601" t="s">
        <v>5434</v>
      </c>
      <c r="C12601" t="s">
        <v>5260</v>
      </c>
      <c r="D12601" t="s">
        <v>5416</v>
      </c>
      <c r="E12601">
        <v>180700</v>
      </c>
      <c r="F12601">
        <v>0.116121062384188</v>
      </c>
      <c r="G12601">
        <v>84</v>
      </c>
    </row>
    <row r="12602" spans="1:7" x14ac:dyDescent="0.25">
      <c r="A12602">
        <v>71023</v>
      </c>
      <c r="B12602" t="s">
        <v>6176</v>
      </c>
      <c r="C12602" t="s">
        <v>6091</v>
      </c>
      <c r="D12602" t="s">
        <v>8450</v>
      </c>
      <c r="E12602">
        <v>69800</v>
      </c>
      <c r="F12602">
        <v>0.27838827838827801</v>
      </c>
      <c r="G12602">
        <v>106</v>
      </c>
    </row>
    <row r="12603" spans="1:7" x14ac:dyDescent="0.25">
      <c r="A12603">
        <v>17509</v>
      </c>
      <c r="B12603" t="s">
        <v>1799</v>
      </c>
      <c r="C12603" t="s">
        <v>1538</v>
      </c>
      <c r="D12603" t="s">
        <v>205</v>
      </c>
      <c r="E12603">
        <v>218600</v>
      </c>
      <c r="F12603">
        <v>1.06333795654184E-2</v>
      </c>
      <c r="G12603">
        <v>69</v>
      </c>
    </row>
    <row r="12604" spans="1:7" x14ac:dyDescent="0.25">
      <c r="A12604">
        <v>54107</v>
      </c>
      <c r="B12604" t="s">
        <v>5163</v>
      </c>
      <c r="C12604" t="s">
        <v>5049</v>
      </c>
      <c r="D12604" t="s">
        <v>5179</v>
      </c>
      <c r="E12604">
        <v>147400</v>
      </c>
      <c r="F12604">
        <v>0.15517241379310301</v>
      </c>
      <c r="G12604">
        <v>96</v>
      </c>
    </row>
    <row r="12605" spans="1:7" x14ac:dyDescent="0.25">
      <c r="A12605">
        <v>67025</v>
      </c>
      <c r="B12605" t="s">
        <v>6007</v>
      </c>
      <c r="C12605" t="s">
        <v>5958</v>
      </c>
      <c r="D12605" t="s">
        <v>6031</v>
      </c>
      <c r="E12605">
        <v>153200</v>
      </c>
      <c r="F12605">
        <v>3.9348710990502002E-2</v>
      </c>
      <c r="G12605">
        <v>61</v>
      </c>
    </row>
    <row r="12606" spans="1:7" x14ac:dyDescent="0.25">
      <c r="A12606">
        <v>56057</v>
      </c>
      <c r="B12606" t="s">
        <v>8730</v>
      </c>
      <c r="C12606" t="s">
        <v>5260</v>
      </c>
      <c r="D12606" t="s">
        <v>8314</v>
      </c>
      <c r="E12606">
        <v>167400</v>
      </c>
      <c r="F12606">
        <v>2.13544844417328E-2</v>
      </c>
      <c r="G12606">
        <v>0</v>
      </c>
    </row>
    <row r="12607" spans="1:7" x14ac:dyDescent="0.25">
      <c r="A12607">
        <v>66615</v>
      </c>
      <c r="B12607" t="s">
        <v>4487</v>
      </c>
      <c r="C12607" t="s">
        <v>5958</v>
      </c>
      <c r="D12607" t="s">
        <v>4487</v>
      </c>
      <c r="E12607">
        <v>191500</v>
      </c>
      <c r="F12607">
        <v>7.5238629983155503E-2</v>
      </c>
      <c r="G12607">
        <v>57</v>
      </c>
    </row>
    <row r="12608" spans="1:7" x14ac:dyDescent="0.25">
      <c r="A12608">
        <v>5777</v>
      </c>
      <c r="B12608" t="s">
        <v>677</v>
      </c>
      <c r="C12608" t="s">
        <v>641</v>
      </c>
      <c r="D12608" t="s">
        <v>666</v>
      </c>
      <c r="E12608">
        <v>153400</v>
      </c>
      <c r="F12608">
        <v>4.3537414965986398E-2</v>
      </c>
      <c r="G12608">
        <v>115</v>
      </c>
    </row>
    <row r="12609" spans="1:7" x14ac:dyDescent="0.25">
      <c r="A12609">
        <v>13491</v>
      </c>
      <c r="B12609" t="s">
        <v>1659</v>
      </c>
      <c r="C12609" t="s">
        <v>1075</v>
      </c>
      <c r="D12609" t="s">
        <v>8366</v>
      </c>
      <c r="E12609">
        <v>117500</v>
      </c>
      <c r="F12609">
        <v>5.66546762589928E-2</v>
      </c>
      <c r="G12609">
        <v>0</v>
      </c>
    </row>
    <row r="12610" spans="1:7" x14ac:dyDescent="0.25">
      <c r="A12610">
        <v>54771</v>
      </c>
      <c r="B12610" t="s">
        <v>8731</v>
      </c>
      <c r="C12610" t="s">
        <v>5049</v>
      </c>
      <c r="E12610">
        <v>111300</v>
      </c>
      <c r="F12610">
        <v>0.05</v>
      </c>
      <c r="G12610">
        <v>0</v>
      </c>
    </row>
    <row r="12611" spans="1:7" x14ac:dyDescent="0.25">
      <c r="A12611">
        <v>37051</v>
      </c>
      <c r="B12611" t="s">
        <v>3713</v>
      </c>
      <c r="C12611" t="s">
        <v>3692</v>
      </c>
      <c r="D12611" t="s">
        <v>2178</v>
      </c>
      <c r="E12611">
        <v>154300</v>
      </c>
      <c r="F12611">
        <v>0.113275613275613</v>
      </c>
      <c r="G12611">
        <v>61</v>
      </c>
    </row>
    <row r="12612" spans="1:7" x14ac:dyDescent="0.25">
      <c r="A12612">
        <v>71222</v>
      </c>
      <c r="B12612" t="s">
        <v>6184</v>
      </c>
      <c r="C12612" t="s">
        <v>6091</v>
      </c>
      <c r="D12612" t="s">
        <v>709</v>
      </c>
      <c r="E12612">
        <v>75800</v>
      </c>
      <c r="F12612">
        <v>-7.8534031413612596E-3</v>
      </c>
      <c r="G12612">
        <v>95</v>
      </c>
    </row>
    <row r="12613" spans="1:7" x14ac:dyDescent="0.25">
      <c r="A12613">
        <v>2670</v>
      </c>
      <c r="B12613" t="s">
        <v>378</v>
      </c>
      <c r="C12613" t="s">
        <v>106</v>
      </c>
      <c r="D12613" t="s">
        <v>8416</v>
      </c>
      <c r="E12613">
        <v>393800</v>
      </c>
      <c r="F12613">
        <v>3.1430068098480902E-2</v>
      </c>
      <c r="G12613">
        <v>93</v>
      </c>
    </row>
    <row r="12614" spans="1:7" x14ac:dyDescent="0.25">
      <c r="A12614">
        <v>35063</v>
      </c>
      <c r="B12614" t="s">
        <v>3030</v>
      </c>
      <c r="C12614" t="s">
        <v>3568</v>
      </c>
      <c r="D12614" t="s">
        <v>8299</v>
      </c>
      <c r="E12614">
        <v>84500</v>
      </c>
      <c r="F12614">
        <v>1.07655502392344E-2</v>
      </c>
      <c r="G12614">
        <v>71</v>
      </c>
    </row>
    <row r="12615" spans="1:7" x14ac:dyDescent="0.25">
      <c r="A12615">
        <v>45723</v>
      </c>
      <c r="B12615" t="s">
        <v>8209</v>
      </c>
      <c r="C12615" t="s">
        <v>4080</v>
      </c>
      <c r="D12615" t="s">
        <v>1238</v>
      </c>
      <c r="E12615">
        <v>112800</v>
      </c>
      <c r="F12615">
        <v>0.10914454277286099</v>
      </c>
      <c r="G12615">
        <v>89</v>
      </c>
    </row>
    <row r="12616" spans="1:7" x14ac:dyDescent="0.25">
      <c r="A12616">
        <v>18834</v>
      </c>
      <c r="B12616" t="s">
        <v>722</v>
      </c>
      <c r="C12616" t="s">
        <v>1538</v>
      </c>
      <c r="E12616">
        <v>131600</v>
      </c>
      <c r="F12616">
        <v>9.0306545153272605E-2</v>
      </c>
      <c r="G12616">
        <v>120</v>
      </c>
    </row>
    <row r="12617" spans="1:7" x14ac:dyDescent="0.25">
      <c r="A12617">
        <v>16950</v>
      </c>
      <c r="B12617" t="s">
        <v>139</v>
      </c>
      <c r="C12617" t="s">
        <v>1538</v>
      </c>
      <c r="E12617">
        <v>86600</v>
      </c>
      <c r="F12617">
        <v>4.8426150121065402E-2</v>
      </c>
      <c r="G12617">
        <v>83.5</v>
      </c>
    </row>
    <row r="12618" spans="1:7" x14ac:dyDescent="0.25">
      <c r="A12618">
        <v>84511</v>
      </c>
      <c r="B12618" t="s">
        <v>8732</v>
      </c>
      <c r="C12618" t="s">
        <v>6693</v>
      </c>
      <c r="E12618">
        <v>209800</v>
      </c>
      <c r="F12618">
        <v>4.4300647088103502E-2</v>
      </c>
      <c r="G12618">
        <v>0</v>
      </c>
    </row>
    <row r="12619" spans="1:7" x14ac:dyDescent="0.25">
      <c r="A12619">
        <v>16651</v>
      </c>
      <c r="B12619" t="s">
        <v>1718</v>
      </c>
      <c r="C12619" t="s">
        <v>1538</v>
      </c>
      <c r="D12619" t="s">
        <v>8442</v>
      </c>
      <c r="E12619">
        <v>59400</v>
      </c>
      <c r="F12619">
        <v>8.7912087912087905E-2</v>
      </c>
      <c r="G12619">
        <v>107.5</v>
      </c>
    </row>
    <row r="12620" spans="1:7" x14ac:dyDescent="0.25">
      <c r="A12620">
        <v>47923</v>
      </c>
      <c r="B12620" t="s">
        <v>4618</v>
      </c>
      <c r="C12620" t="s">
        <v>4413</v>
      </c>
      <c r="E12620">
        <v>119900</v>
      </c>
      <c r="F12620">
        <v>6.4831261101243307E-2</v>
      </c>
      <c r="G12620">
        <v>101</v>
      </c>
    </row>
    <row r="12621" spans="1:7" x14ac:dyDescent="0.25">
      <c r="A12621">
        <v>28905</v>
      </c>
      <c r="B12621" t="s">
        <v>2865</v>
      </c>
      <c r="C12621" t="s">
        <v>2564</v>
      </c>
      <c r="E12621">
        <v>155400</v>
      </c>
      <c r="F12621">
        <v>9.8233215547703201E-2</v>
      </c>
      <c r="G12621">
        <v>75.5</v>
      </c>
    </row>
    <row r="12622" spans="1:7" x14ac:dyDescent="0.25">
      <c r="A12622">
        <v>8554</v>
      </c>
      <c r="B12622" t="s">
        <v>1022</v>
      </c>
      <c r="C12622" t="s">
        <v>733</v>
      </c>
      <c r="D12622" t="s">
        <v>8293</v>
      </c>
      <c r="E12622">
        <v>143900</v>
      </c>
      <c r="F12622">
        <v>-3.2930107526881698E-2</v>
      </c>
      <c r="G12622">
        <v>109</v>
      </c>
    </row>
    <row r="12623" spans="1:7" x14ac:dyDescent="0.25">
      <c r="A12623">
        <v>95570</v>
      </c>
      <c r="B12623" t="s">
        <v>6425</v>
      </c>
      <c r="C12623" t="s">
        <v>99</v>
      </c>
      <c r="D12623" t="s">
        <v>8429</v>
      </c>
      <c r="E12623">
        <v>523700</v>
      </c>
      <c r="F12623">
        <v>3.8263283108643902E-2</v>
      </c>
      <c r="G12623">
        <v>74</v>
      </c>
    </row>
    <row r="12624" spans="1:7" x14ac:dyDescent="0.25">
      <c r="A12624">
        <v>13754</v>
      </c>
      <c r="B12624" t="s">
        <v>598</v>
      </c>
      <c r="C12624" t="s">
        <v>1075</v>
      </c>
      <c r="D12624" t="s">
        <v>1444</v>
      </c>
      <c r="E12624">
        <v>96500</v>
      </c>
      <c r="F12624">
        <v>-7.1222329162656403E-2</v>
      </c>
      <c r="G12624">
        <v>0</v>
      </c>
    </row>
    <row r="12625" spans="1:7" x14ac:dyDescent="0.25">
      <c r="A12625">
        <v>17364</v>
      </c>
      <c r="B12625" t="s">
        <v>557</v>
      </c>
      <c r="C12625" t="s">
        <v>1538</v>
      </c>
      <c r="D12625" t="s">
        <v>8310</v>
      </c>
      <c r="E12625">
        <v>195300</v>
      </c>
      <c r="F12625">
        <v>1.5600624024961001E-2</v>
      </c>
      <c r="G12625">
        <v>112</v>
      </c>
    </row>
    <row r="12626" spans="1:7" x14ac:dyDescent="0.25">
      <c r="A12626">
        <v>27503</v>
      </c>
      <c r="B12626" t="s">
        <v>2626</v>
      </c>
      <c r="C12626" t="s">
        <v>2564</v>
      </c>
      <c r="D12626" t="s">
        <v>8300</v>
      </c>
      <c r="E12626">
        <v>290400</v>
      </c>
      <c r="F12626">
        <v>9.3373493975903596E-2</v>
      </c>
      <c r="G12626">
        <v>53</v>
      </c>
    </row>
    <row r="12627" spans="1:7" x14ac:dyDescent="0.25">
      <c r="A12627">
        <v>55055</v>
      </c>
      <c r="B12627" t="s">
        <v>423</v>
      </c>
      <c r="C12627" t="s">
        <v>5260</v>
      </c>
      <c r="D12627" t="s">
        <v>8314</v>
      </c>
      <c r="E12627">
        <v>227800</v>
      </c>
      <c r="F12627">
        <v>9.9420849420849403E-2</v>
      </c>
      <c r="G12627">
        <v>70</v>
      </c>
    </row>
    <row r="12628" spans="1:7" x14ac:dyDescent="0.25">
      <c r="A12628">
        <v>38326</v>
      </c>
      <c r="B12628" t="s">
        <v>3885</v>
      </c>
      <c r="C12628" t="s">
        <v>3692</v>
      </c>
      <c r="E12628">
        <v>159600</v>
      </c>
      <c r="F12628">
        <v>5.8355437665782502E-2</v>
      </c>
      <c r="G12628">
        <v>121</v>
      </c>
    </row>
    <row r="12629" spans="1:7" x14ac:dyDescent="0.25">
      <c r="A12629">
        <v>84647</v>
      </c>
      <c r="B12629" t="s">
        <v>2713</v>
      </c>
      <c r="C12629" t="s">
        <v>6693</v>
      </c>
      <c r="E12629">
        <v>224600</v>
      </c>
      <c r="F12629">
        <v>2.1373351523419699E-2</v>
      </c>
      <c r="G12629">
        <v>0</v>
      </c>
    </row>
    <row r="12630" spans="1:7" x14ac:dyDescent="0.25">
      <c r="A12630">
        <v>45846</v>
      </c>
      <c r="B12630" t="s">
        <v>4403</v>
      </c>
      <c r="C12630" t="s">
        <v>4080</v>
      </c>
      <c r="D12630" t="s">
        <v>4395</v>
      </c>
      <c r="E12630">
        <v>189500</v>
      </c>
      <c r="F12630">
        <v>6.7605633802816895E-2</v>
      </c>
      <c r="G12630">
        <v>74</v>
      </c>
    </row>
    <row r="12631" spans="1:7" x14ac:dyDescent="0.25">
      <c r="A12631">
        <v>26351</v>
      </c>
      <c r="B12631" t="s">
        <v>1277</v>
      </c>
      <c r="C12631" t="s">
        <v>2519</v>
      </c>
      <c r="E12631">
        <v>85100</v>
      </c>
      <c r="F12631">
        <v>0.17867036011080301</v>
      </c>
      <c r="G12631">
        <v>0</v>
      </c>
    </row>
    <row r="12632" spans="1:7" x14ac:dyDescent="0.25">
      <c r="A12632">
        <v>13743</v>
      </c>
      <c r="B12632" t="s">
        <v>1429</v>
      </c>
      <c r="C12632" t="s">
        <v>1075</v>
      </c>
      <c r="D12632" t="s">
        <v>1444</v>
      </c>
      <c r="E12632">
        <v>114200</v>
      </c>
      <c r="F12632">
        <v>0</v>
      </c>
      <c r="G12632">
        <v>103</v>
      </c>
    </row>
    <row r="12633" spans="1:7" x14ac:dyDescent="0.25">
      <c r="A12633">
        <v>38917</v>
      </c>
      <c r="B12633" t="s">
        <v>3959</v>
      </c>
      <c r="C12633" t="s">
        <v>3932</v>
      </c>
      <c r="D12633" t="s">
        <v>3955</v>
      </c>
      <c r="E12633">
        <v>117400</v>
      </c>
      <c r="F12633">
        <v>0</v>
      </c>
      <c r="G12633">
        <v>0</v>
      </c>
    </row>
    <row r="12634" spans="1:7" x14ac:dyDescent="0.25">
      <c r="A12634">
        <v>40379</v>
      </c>
      <c r="B12634" t="s">
        <v>4035</v>
      </c>
      <c r="C12634" t="s">
        <v>4016</v>
      </c>
      <c r="D12634" t="s">
        <v>8341</v>
      </c>
      <c r="E12634">
        <v>162300</v>
      </c>
      <c r="F12634">
        <v>3.0902348578492E-3</v>
      </c>
      <c r="G12634">
        <v>73.5</v>
      </c>
    </row>
    <row r="12635" spans="1:7" x14ac:dyDescent="0.25">
      <c r="A12635">
        <v>50651</v>
      </c>
      <c r="B12635" t="s">
        <v>4991</v>
      </c>
      <c r="C12635" t="s">
        <v>4942</v>
      </c>
      <c r="D12635" t="s">
        <v>8362</v>
      </c>
      <c r="E12635">
        <v>142400</v>
      </c>
      <c r="F12635">
        <v>3.4883720930232599E-2</v>
      </c>
      <c r="G12635">
        <v>72</v>
      </c>
    </row>
    <row r="12636" spans="1:7" x14ac:dyDescent="0.25">
      <c r="A12636">
        <v>32343</v>
      </c>
      <c r="B12636" t="s">
        <v>3171</v>
      </c>
      <c r="C12636" t="s">
        <v>3212</v>
      </c>
      <c r="D12636" t="s">
        <v>3255</v>
      </c>
      <c r="E12636">
        <v>159400</v>
      </c>
      <c r="F12636">
        <v>-1.8472906403940899E-2</v>
      </c>
      <c r="G12636">
        <v>104</v>
      </c>
    </row>
    <row r="12637" spans="1:7" x14ac:dyDescent="0.25">
      <c r="A12637">
        <v>37342</v>
      </c>
      <c r="B12637" t="s">
        <v>3762</v>
      </c>
      <c r="C12637" t="s">
        <v>3692</v>
      </c>
      <c r="D12637" t="s">
        <v>8420</v>
      </c>
      <c r="E12637">
        <v>140000</v>
      </c>
      <c r="F12637">
        <v>7.1155317521040595E-2</v>
      </c>
      <c r="G12637">
        <v>64</v>
      </c>
    </row>
    <row r="12638" spans="1:7" x14ac:dyDescent="0.25">
      <c r="A12638">
        <v>23603</v>
      </c>
      <c r="B12638" t="s">
        <v>2429</v>
      </c>
      <c r="C12638" t="s">
        <v>2066</v>
      </c>
      <c r="D12638" t="s">
        <v>8266</v>
      </c>
      <c r="E12638">
        <v>159700</v>
      </c>
      <c r="F12638">
        <v>5.6675062972292196E-3</v>
      </c>
      <c r="G12638">
        <v>81.5</v>
      </c>
    </row>
    <row r="12639" spans="1:7" x14ac:dyDescent="0.25">
      <c r="A12639">
        <v>54558</v>
      </c>
      <c r="B12639" t="s">
        <v>8733</v>
      </c>
      <c r="C12639" t="s">
        <v>5049</v>
      </c>
      <c r="E12639">
        <v>196400</v>
      </c>
      <c r="F12639">
        <v>4.1357370095440098E-2</v>
      </c>
      <c r="G12639">
        <v>0</v>
      </c>
    </row>
    <row r="12640" spans="1:7" x14ac:dyDescent="0.25">
      <c r="A12640">
        <v>17252</v>
      </c>
      <c r="B12640" t="s">
        <v>8734</v>
      </c>
      <c r="C12640" t="s">
        <v>1538</v>
      </c>
      <c r="D12640" t="s">
        <v>8405</v>
      </c>
      <c r="E12640">
        <v>156900</v>
      </c>
      <c r="F12640">
        <v>2.6832460732984301E-2</v>
      </c>
      <c r="G12640">
        <v>0</v>
      </c>
    </row>
    <row r="12641" spans="1:7" x14ac:dyDescent="0.25">
      <c r="A12641">
        <v>96725</v>
      </c>
      <c r="B12641" t="s">
        <v>7380</v>
      </c>
      <c r="C12641" t="s">
        <v>7368</v>
      </c>
      <c r="D12641" t="s">
        <v>7379</v>
      </c>
      <c r="E12641">
        <v>648300</v>
      </c>
      <c r="F12641">
        <v>-3.7273537273537299E-2</v>
      </c>
      <c r="G12641">
        <v>104</v>
      </c>
    </row>
    <row r="12642" spans="1:7" x14ac:dyDescent="0.25">
      <c r="A12642">
        <v>23696</v>
      </c>
      <c r="B12642" t="s">
        <v>1206</v>
      </c>
      <c r="C12642" t="s">
        <v>2066</v>
      </c>
      <c r="D12642" t="s">
        <v>8266</v>
      </c>
      <c r="E12642">
        <v>278700</v>
      </c>
      <c r="F12642">
        <v>-1.3451327433628301E-2</v>
      </c>
      <c r="G12642">
        <v>81</v>
      </c>
    </row>
    <row r="12643" spans="1:7" x14ac:dyDescent="0.25">
      <c r="A12643">
        <v>52175</v>
      </c>
      <c r="B12643" t="s">
        <v>2972</v>
      </c>
      <c r="C12643" t="s">
        <v>4942</v>
      </c>
      <c r="E12643">
        <v>96800</v>
      </c>
      <c r="F12643">
        <v>-2.4193548387096801E-2</v>
      </c>
      <c r="G12643">
        <v>0</v>
      </c>
    </row>
    <row r="12644" spans="1:7" x14ac:dyDescent="0.25">
      <c r="A12644">
        <v>70776</v>
      </c>
      <c r="B12644" t="s">
        <v>6170</v>
      </c>
      <c r="C12644" t="s">
        <v>6091</v>
      </c>
      <c r="D12644" t="s">
        <v>6175</v>
      </c>
      <c r="E12644">
        <v>203800</v>
      </c>
      <c r="F12644">
        <v>1.6966067864271499E-2</v>
      </c>
      <c r="G12644">
        <v>80</v>
      </c>
    </row>
    <row r="12645" spans="1:7" x14ac:dyDescent="0.25">
      <c r="A12645">
        <v>49111</v>
      </c>
      <c r="B12645" t="s">
        <v>4802</v>
      </c>
      <c r="C12645" t="s">
        <v>4633</v>
      </c>
      <c r="D12645" t="s">
        <v>8377</v>
      </c>
      <c r="E12645">
        <v>135400</v>
      </c>
      <c r="F12645">
        <v>5.6986729117876701E-2</v>
      </c>
      <c r="G12645">
        <v>71</v>
      </c>
    </row>
    <row r="12646" spans="1:7" x14ac:dyDescent="0.25">
      <c r="A12646">
        <v>65723</v>
      </c>
      <c r="B12646" t="s">
        <v>5950</v>
      </c>
      <c r="C12646" t="s">
        <v>5817</v>
      </c>
      <c r="E12646">
        <v>96200</v>
      </c>
      <c r="F12646">
        <v>-2.5329280648429601E-2</v>
      </c>
      <c r="G12646">
        <v>66</v>
      </c>
    </row>
    <row r="12647" spans="1:7" x14ac:dyDescent="0.25">
      <c r="A12647">
        <v>67063</v>
      </c>
      <c r="B12647" t="s">
        <v>3762</v>
      </c>
      <c r="C12647" t="s">
        <v>5958</v>
      </c>
      <c r="E12647">
        <v>86900</v>
      </c>
      <c r="F12647">
        <v>6.4950980392156896E-2</v>
      </c>
      <c r="G12647">
        <v>0</v>
      </c>
    </row>
    <row r="12648" spans="1:7" x14ac:dyDescent="0.25">
      <c r="A12648">
        <v>55375</v>
      </c>
      <c r="B12648" t="s">
        <v>5332</v>
      </c>
      <c r="C12648" t="s">
        <v>5260</v>
      </c>
      <c r="D12648" t="s">
        <v>8314</v>
      </c>
      <c r="E12648">
        <v>321500</v>
      </c>
      <c r="F12648">
        <v>5.3407601572739202E-2</v>
      </c>
      <c r="G12648">
        <v>68</v>
      </c>
    </row>
    <row r="12649" spans="1:7" x14ac:dyDescent="0.25">
      <c r="A12649">
        <v>1506</v>
      </c>
      <c r="B12649" t="s">
        <v>198</v>
      </c>
      <c r="C12649" t="s">
        <v>106</v>
      </c>
      <c r="D12649" t="s">
        <v>222</v>
      </c>
      <c r="E12649">
        <v>245100</v>
      </c>
      <c r="F12649">
        <v>6.9843878389482302E-3</v>
      </c>
      <c r="G12649">
        <v>0</v>
      </c>
    </row>
    <row r="12650" spans="1:7" x14ac:dyDescent="0.25">
      <c r="A12650">
        <v>43532</v>
      </c>
      <c r="B12650" t="s">
        <v>8200</v>
      </c>
      <c r="C12650" t="s">
        <v>4080</v>
      </c>
      <c r="E12650">
        <v>135700</v>
      </c>
      <c r="F12650">
        <v>7.3746312684365802E-4</v>
      </c>
      <c r="G12650">
        <v>0</v>
      </c>
    </row>
    <row r="12651" spans="1:7" x14ac:dyDescent="0.25">
      <c r="A12651">
        <v>95562</v>
      </c>
      <c r="B12651" t="s">
        <v>7289</v>
      </c>
      <c r="C12651" t="s">
        <v>99</v>
      </c>
      <c r="D12651" t="s">
        <v>8429</v>
      </c>
      <c r="E12651">
        <v>210600</v>
      </c>
      <c r="F12651">
        <v>0.143322475570033</v>
      </c>
      <c r="G12651">
        <v>74</v>
      </c>
    </row>
    <row r="12652" spans="1:7" x14ac:dyDescent="0.25">
      <c r="A12652">
        <v>8802</v>
      </c>
      <c r="B12652" t="s">
        <v>518</v>
      </c>
      <c r="C12652" t="s">
        <v>733</v>
      </c>
      <c r="D12652" t="s">
        <v>8250</v>
      </c>
      <c r="E12652">
        <v>360000</v>
      </c>
      <c r="F12652">
        <v>3.5077630822311703E-2</v>
      </c>
      <c r="G12652">
        <v>112</v>
      </c>
    </row>
    <row r="12653" spans="1:7" x14ac:dyDescent="0.25">
      <c r="A12653">
        <v>97385</v>
      </c>
      <c r="B12653" t="s">
        <v>7467</v>
      </c>
      <c r="C12653" t="s">
        <v>7409</v>
      </c>
      <c r="D12653" t="s">
        <v>288</v>
      </c>
      <c r="E12653">
        <v>334600</v>
      </c>
      <c r="F12653">
        <v>2.4808575803981599E-2</v>
      </c>
      <c r="G12653">
        <v>54</v>
      </c>
    </row>
    <row r="12654" spans="1:7" x14ac:dyDescent="0.25">
      <c r="A12654">
        <v>70542</v>
      </c>
      <c r="B12654" t="s">
        <v>9425</v>
      </c>
      <c r="C12654" t="s">
        <v>6091</v>
      </c>
      <c r="D12654" t="s">
        <v>899</v>
      </c>
      <c r="E12654">
        <v>70700</v>
      </c>
      <c r="F12654">
        <v>3.81791483113069E-2</v>
      </c>
      <c r="G12654">
        <v>0</v>
      </c>
    </row>
    <row r="12655" spans="1:7" x14ac:dyDescent="0.25">
      <c r="A12655">
        <v>53103</v>
      </c>
      <c r="B12655" t="s">
        <v>819</v>
      </c>
      <c r="C12655" t="s">
        <v>5049</v>
      </c>
      <c r="D12655" t="s">
        <v>8331</v>
      </c>
      <c r="E12655">
        <v>280100</v>
      </c>
      <c r="F12655">
        <v>6.4614215127327998E-2</v>
      </c>
      <c r="G12655">
        <v>63</v>
      </c>
    </row>
    <row r="12656" spans="1:7" x14ac:dyDescent="0.25">
      <c r="A12656">
        <v>41007</v>
      </c>
      <c r="B12656" t="s">
        <v>4040</v>
      </c>
      <c r="C12656" t="s">
        <v>4016</v>
      </c>
      <c r="D12656" t="s">
        <v>4333</v>
      </c>
      <c r="E12656">
        <v>161400</v>
      </c>
      <c r="F12656">
        <v>0.10775566231983499</v>
      </c>
      <c r="G12656">
        <v>66.5</v>
      </c>
    </row>
    <row r="12657" spans="1:7" x14ac:dyDescent="0.25">
      <c r="A12657">
        <v>21661</v>
      </c>
      <c r="B12657" t="s">
        <v>2262</v>
      </c>
      <c r="C12657" t="s">
        <v>101</v>
      </c>
      <c r="E12657">
        <v>191800</v>
      </c>
      <c r="F12657">
        <v>4.0130151843817803E-2</v>
      </c>
      <c r="G12657">
        <v>114</v>
      </c>
    </row>
    <row r="12658" spans="1:7" x14ac:dyDescent="0.25">
      <c r="A12658">
        <v>80951</v>
      </c>
      <c r="B12658" t="s">
        <v>6571</v>
      </c>
      <c r="C12658" t="s">
        <v>6509</v>
      </c>
      <c r="D12658" t="s">
        <v>6571</v>
      </c>
      <c r="E12658">
        <v>293100</v>
      </c>
      <c r="F12658">
        <v>6.2341428053642602E-2</v>
      </c>
      <c r="G12658">
        <v>48</v>
      </c>
    </row>
    <row r="12659" spans="1:7" x14ac:dyDescent="0.25">
      <c r="A12659">
        <v>2668</v>
      </c>
      <c r="B12659" t="s">
        <v>375</v>
      </c>
      <c r="C12659" t="s">
        <v>106</v>
      </c>
      <c r="D12659" t="s">
        <v>8416</v>
      </c>
      <c r="E12659">
        <v>459200</v>
      </c>
      <c r="F12659">
        <v>6.13496932515337E-3</v>
      </c>
      <c r="G12659">
        <v>88</v>
      </c>
    </row>
    <row r="12660" spans="1:7" x14ac:dyDescent="0.25">
      <c r="A12660">
        <v>39041</v>
      </c>
      <c r="B12660" t="s">
        <v>228</v>
      </c>
      <c r="C12660" t="s">
        <v>3932</v>
      </c>
      <c r="D12660" t="s">
        <v>557</v>
      </c>
      <c r="E12660">
        <v>129200</v>
      </c>
      <c r="F12660">
        <v>-2.12121212121212E-2</v>
      </c>
      <c r="G12660">
        <v>93</v>
      </c>
    </row>
    <row r="12661" spans="1:7" x14ac:dyDescent="0.25">
      <c r="A12661">
        <v>78140</v>
      </c>
      <c r="B12661" t="s">
        <v>9426</v>
      </c>
      <c r="C12661" t="s">
        <v>6396</v>
      </c>
      <c r="E12661">
        <v>81100</v>
      </c>
      <c r="F12661">
        <v>9.7428958051420794E-2</v>
      </c>
      <c r="G12661">
        <v>0</v>
      </c>
    </row>
    <row r="12662" spans="1:7" x14ac:dyDescent="0.25">
      <c r="A12662">
        <v>27229</v>
      </c>
      <c r="B12662" t="s">
        <v>1429</v>
      </c>
      <c r="C12662" t="s">
        <v>2564</v>
      </c>
      <c r="E12662">
        <v>72800</v>
      </c>
      <c r="F12662">
        <v>2.39099859353024E-2</v>
      </c>
      <c r="G12662">
        <v>0</v>
      </c>
    </row>
    <row r="12663" spans="1:7" x14ac:dyDescent="0.25">
      <c r="A12663">
        <v>90704</v>
      </c>
      <c r="B12663" t="s">
        <v>979</v>
      </c>
      <c r="C12663" t="s">
        <v>99</v>
      </c>
      <c r="D12663" t="s">
        <v>8256</v>
      </c>
      <c r="E12663">
        <v>731800</v>
      </c>
      <c r="F12663">
        <v>2.1638978081809299E-2</v>
      </c>
      <c r="G12663">
        <v>63</v>
      </c>
    </row>
    <row r="12664" spans="1:7" x14ac:dyDescent="0.25">
      <c r="A12664">
        <v>80447</v>
      </c>
      <c r="B12664" t="s">
        <v>6538</v>
      </c>
      <c r="C12664" t="s">
        <v>6509</v>
      </c>
      <c r="E12664">
        <v>420500</v>
      </c>
      <c r="F12664">
        <v>8.2646755921730194E-2</v>
      </c>
      <c r="G12664">
        <v>61</v>
      </c>
    </row>
    <row r="12665" spans="1:7" x14ac:dyDescent="0.25">
      <c r="A12665">
        <v>14738</v>
      </c>
      <c r="B12665" t="s">
        <v>1521</v>
      </c>
      <c r="C12665" t="s">
        <v>1075</v>
      </c>
      <c r="D12665" t="s">
        <v>8370</v>
      </c>
      <c r="E12665">
        <v>97300</v>
      </c>
      <c r="F12665">
        <v>8.9585666293393096E-2</v>
      </c>
      <c r="G12665">
        <v>93</v>
      </c>
    </row>
    <row r="12666" spans="1:7" x14ac:dyDescent="0.25">
      <c r="A12666">
        <v>56452</v>
      </c>
      <c r="B12666" t="s">
        <v>828</v>
      </c>
      <c r="C12666" t="s">
        <v>5260</v>
      </c>
      <c r="D12666" t="s">
        <v>5416</v>
      </c>
      <c r="E12666">
        <v>230300</v>
      </c>
      <c r="F12666">
        <v>8.5808580858085806E-2</v>
      </c>
      <c r="G12666">
        <v>84</v>
      </c>
    </row>
    <row r="12667" spans="1:7" x14ac:dyDescent="0.25">
      <c r="A12667">
        <v>30567</v>
      </c>
      <c r="B12667" t="s">
        <v>3107</v>
      </c>
      <c r="C12667" t="s">
        <v>2990</v>
      </c>
      <c r="D12667" t="s">
        <v>522</v>
      </c>
      <c r="E12667">
        <v>242200</v>
      </c>
      <c r="F12667">
        <v>8.9518668466036899E-2</v>
      </c>
      <c r="G12667">
        <v>64</v>
      </c>
    </row>
    <row r="12668" spans="1:7" x14ac:dyDescent="0.25">
      <c r="A12668">
        <v>46792</v>
      </c>
      <c r="B12668" t="s">
        <v>138</v>
      </c>
      <c r="C12668" t="s">
        <v>4413</v>
      </c>
      <c r="D12668" t="s">
        <v>125</v>
      </c>
      <c r="E12668">
        <v>110900</v>
      </c>
      <c r="F12668">
        <v>0.14566115702479299</v>
      </c>
      <c r="G12668">
        <v>63</v>
      </c>
    </row>
    <row r="12669" spans="1:7" x14ac:dyDescent="0.25">
      <c r="A12669">
        <v>63730</v>
      </c>
      <c r="B12669" t="s">
        <v>2563</v>
      </c>
      <c r="C12669" t="s">
        <v>5817</v>
      </c>
      <c r="E12669">
        <v>93700</v>
      </c>
      <c r="F12669">
        <v>-9.2054263565891498E-2</v>
      </c>
      <c r="G12669">
        <v>0</v>
      </c>
    </row>
    <row r="12670" spans="1:7" x14ac:dyDescent="0.25">
      <c r="A12670">
        <v>72662</v>
      </c>
      <c r="B12670" t="s">
        <v>6069</v>
      </c>
      <c r="C12670" t="s">
        <v>6206</v>
      </c>
      <c r="D12670" t="s">
        <v>591</v>
      </c>
      <c r="E12670">
        <v>145200</v>
      </c>
      <c r="F12670">
        <v>6.21799561082663E-2</v>
      </c>
      <c r="G12670">
        <v>99</v>
      </c>
    </row>
    <row r="12671" spans="1:7" x14ac:dyDescent="0.25">
      <c r="A12671">
        <v>43910</v>
      </c>
      <c r="B12671" t="s">
        <v>795</v>
      </c>
      <c r="C12671" t="s">
        <v>4080</v>
      </c>
      <c r="D12671" t="s">
        <v>8427</v>
      </c>
      <c r="E12671">
        <v>118000</v>
      </c>
      <c r="F12671">
        <v>1.46173688736028E-2</v>
      </c>
      <c r="G12671">
        <v>0</v>
      </c>
    </row>
    <row r="12672" spans="1:7" x14ac:dyDescent="0.25">
      <c r="A12672">
        <v>31831</v>
      </c>
      <c r="B12672" t="s">
        <v>3209</v>
      </c>
      <c r="C12672" t="s">
        <v>2990</v>
      </c>
      <c r="D12672" t="s">
        <v>2838</v>
      </c>
      <c r="E12672">
        <v>202700</v>
      </c>
      <c r="F12672">
        <v>0.16160458452722101</v>
      </c>
      <c r="G12672">
        <v>92</v>
      </c>
    </row>
    <row r="12673" spans="1:7" x14ac:dyDescent="0.25">
      <c r="A12673">
        <v>14172</v>
      </c>
      <c r="B12673" t="s">
        <v>2673</v>
      </c>
      <c r="C12673" t="s">
        <v>1075</v>
      </c>
      <c r="D12673" t="s">
        <v>8302</v>
      </c>
      <c r="E12673">
        <v>148400</v>
      </c>
      <c r="F12673">
        <v>-1.7868960953011201E-2</v>
      </c>
      <c r="G12673">
        <v>0</v>
      </c>
    </row>
    <row r="12674" spans="1:7" x14ac:dyDescent="0.25">
      <c r="A12674">
        <v>89040</v>
      </c>
      <c r="B12674" t="s">
        <v>6439</v>
      </c>
      <c r="C12674" t="s">
        <v>6849</v>
      </c>
      <c r="D12674" t="s">
        <v>8277</v>
      </c>
      <c r="E12674">
        <v>225500</v>
      </c>
      <c r="F12674">
        <v>3.91705069124424E-2</v>
      </c>
      <c r="G12674">
        <v>55</v>
      </c>
    </row>
    <row r="12675" spans="1:7" x14ac:dyDescent="0.25">
      <c r="A12675">
        <v>13116</v>
      </c>
      <c r="B12675" t="s">
        <v>1384</v>
      </c>
      <c r="C12675" t="s">
        <v>1075</v>
      </c>
      <c r="D12675" t="s">
        <v>1396</v>
      </c>
      <c r="E12675">
        <v>139300</v>
      </c>
      <c r="F12675">
        <v>7.1538461538461495E-2</v>
      </c>
      <c r="G12675">
        <v>87</v>
      </c>
    </row>
    <row r="12676" spans="1:7" x14ac:dyDescent="0.25">
      <c r="A12676">
        <v>46797</v>
      </c>
      <c r="B12676" t="s">
        <v>4516</v>
      </c>
      <c r="C12676" t="s">
        <v>4413</v>
      </c>
      <c r="D12676" t="s">
        <v>4517</v>
      </c>
      <c r="E12676">
        <v>156900</v>
      </c>
      <c r="F12676">
        <v>9.9509460406447106E-2</v>
      </c>
      <c r="G12676">
        <v>55</v>
      </c>
    </row>
    <row r="12677" spans="1:7" x14ac:dyDescent="0.25">
      <c r="A12677">
        <v>16858</v>
      </c>
      <c r="B12677" t="s">
        <v>721</v>
      </c>
      <c r="C12677" t="s">
        <v>1538</v>
      </c>
      <c r="D12677" t="s">
        <v>8442</v>
      </c>
      <c r="E12677">
        <v>81200</v>
      </c>
      <c r="F12677">
        <v>0.116918844566713</v>
      </c>
      <c r="G12677">
        <v>107.5</v>
      </c>
    </row>
    <row r="12678" spans="1:7" x14ac:dyDescent="0.25">
      <c r="A12678">
        <v>54406</v>
      </c>
      <c r="B12678" t="s">
        <v>108</v>
      </c>
      <c r="C12678" t="s">
        <v>5049</v>
      </c>
      <c r="D12678" t="s">
        <v>5208</v>
      </c>
      <c r="E12678">
        <v>187600</v>
      </c>
      <c r="F12678">
        <v>8.3140877598152405E-2</v>
      </c>
      <c r="G12678">
        <v>66</v>
      </c>
    </row>
    <row r="12679" spans="1:7" x14ac:dyDescent="0.25">
      <c r="A12679">
        <v>84745</v>
      </c>
      <c r="B12679" t="s">
        <v>6740</v>
      </c>
      <c r="C12679" t="s">
        <v>6693</v>
      </c>
      <c r="D12679" t="s">
        <v>8361</v>
      </c>
      <c r="E12679">
        <v>255100</v>
      </c>
      <c r="F12679">
        <v>6.6917607695524906E-2</v>
      </c>
      <c r="G12679">
        <v>63</v>
      </c>
    </row>
    <row r="12680" spans="1:7" x14ac:dyDescent="0.25">
      <c r="A12680">
        <v>13080</v>
      </c>
      <c r="B12680" t="s">
        <v>1378</v>
      </c>
      <c r="C12680" t="s">
        <v>1075</v>
      </c>
      <c r="D12680" t="s">
        <v>1396</v>
      </c>
      <c r="E12680">
        <v>131100</v>
      </c>
      <c r="F12680">
        <v>-7.5700227100681302E-3</v>
      </c>
      <c r="G12680">
        <v>87</v>
      </c>
    </row>
    <row r="12681" spans="1:7" x14ac:dyDescent="0.25">
      <c r="A12681">
        <v>1225</v>
      </c>
      <c r="B12681" t="s">
        <v>150</v>
      </c>
      <c r="C12681" t="s">
        <v>106</v>
      </c>
      <c r="D12681" t="s">
        <v>146</v>
      </c>
      <c r="E12681">
        <v>208700</v>
      </c>
      <c r="F12681">
        <v>3.9342629482071699E-2</v>
      </c>
      <c r="G12681">
        <v>94</v>
      </c>
    </row>
    <row r="12682" spans="1:7" x14ac:dyDescent="0.25">
      <c r="A12682">
        <v>74653</v>
      </c>
      <c r="B12682" t="s">
        <v>6378</v>
      </c>
      <c r="C12682" t="s">
        <v>6269</v>
      </c>
      <c r="D12682" t="s">
        <v>6374</v>
      </c>
      <c r="E12682">
        <v>55900</v>
      </c>
      <c r="F12682">
        <v>4.0968342644320303E-2</v>
      </c>
      <c r="G12682">
        <v>85</v>
      </c>
    </row>
    <row r="12683" spans="1:7" x14ac:dyDescent="0.25">
      <c r="A12683">
        <v>53521</v>
      </c>
      <c r="B12683" t="s">
        <v>4809</v>
      </c>
      <c r="C12683" t="s">
        <v>5049</v>
      </c>
      <c r="D12683" t="s">
        <v>558</v>
      </c>
      <c r="E12683">
        <v>264200</v>
      </c>
      <c r="F12683">
        <v>1.8111753371868999E-2</v>
      </c>
      <c r="G12683">
        <v>66</v>
      </c>
    </row>
    <row r="12684" spans="1:7" x14ac:dyDescent="0.25">
      <c r="A12684">
        <v>14471</v>
      </c>
      <c r="B12684" t="s">
        <v>157</v>
      </c>
      <c r="C12684" t="s">
        <v>1075</v>
      </c>
      <c r="D12684" t="s">
        <v>403</v>
      </c>
      <c r="E12684">
        <v>172500</v>
      </c>
      <c r="F12684">
        <v>3.5414165666266498E-2</v>
      </c>
      <c r="G12684">
        <v>0</v>
      </c>
    </row>
    <row r="12685" spans="1:7" x14ac:dyDescent="0.25">
      <c r="A12685">
        <v>7423</v>
      </c>
      <c r="B12685" t="s">
        <v>804</v>
      </c>
      <c r="C12685" t="s">
        <v>733</v>
      </c>
      <c r="D12685" t="s">
        <v>8250</v>
      </c>
      <c r="E12685">
        <v>762000</v>
      </c>
      <c r="F12685">
        <v>5.5547859814378701E-2</v>
      </c>
      <c r="G12685">
        <v>113</v>
      </c>
    </row>
    <row r="12686" spans="1:7" x14ac:dyDescent="0.25">
      <c r="A12686">
        <v>31626</v>
      </c>
      <c r="B12686" t="s">
        <v>316</v>
      </c>
      <c r="C12686" t="s">
        <v>2990</v>
      </c>
      <c r="D12686" t="s">
        <v>2618</v>
      </c>
      <c r="E12686">
        <v>104500</v>
      </c>
      <c r="F12686">
        <v>0.15469613259668499</v>
      </c>
      <c r="G12686">
        <v>109</v>
      </c>
    </row>
    <row r="12687" spans="1:7" x14ac:dyDescent="0.25">
      <c r="A12687">
        <v>15014</v>
      </c>
      <c r="B12687" t="s">
        <v>9342</v>
      </c>
      <c r="C12687" t="s">
        <v>1538</v>
      </c>
      <c r="D12687" t="s">
        <v>1587</v>
      </c>
      <c r="E12687">
        <v>59900</v>
      </c>
      <c r="F12687">
        <v>-0.109955423476969</v>
      </c>
      <c r="G12687">
        <v>0</v>
      </c>
    </row>
    <row r="12688" spans="1:7" x14ac:dyDescent="0.25">
      <c r="A12688">
        <v>19505</v>
      </c>
      <c r="B12688" t="s">
        <v>494</v>
      </c>
      <c r="C12688" t="s">
        <v>1538</v>
      </c>
      <c r="D12688" t="s">
        <v>261</v>
      </c>
      <c r="E12688">
        <v>209900</v>
      </c>
      <c r="F12688">
        <v>2.4402147388970199E-2</v>
      </c>
      <c r="G12688">
        <v>78</v>
      </c>
    </row>
    <row r="12689" spans="1:7" x14ac:dyDescent="0.25">
      <c r="A12689">
        <v>80440</v>
      </c>
      <c r="B12689" t="s">
        <v>6537</v>
      </c>
      <c r="C12689" t="s">
        <v>6509</v>
      </c>
      <c r="D12689" t="s">
        <v>8274</v>
      </c>
      <c r="E12689">
        <v>372100</v>
      </c>
      <c r="F12689">
        <v>8.8329921029540806E-2</v>
      </c>
      <c r="G12689">
        <v>79</v>
      </c>
    </row>
    <row r="12690" spans="1:7" x14ac:dyDescent="0.25">
      <c r="A12690">
        <v>78417</v>
      </c>
      <c r="B12690" t="s">
        <v>8363</v>
      </c>
      <c r="C12690" t="s">
        <v>6396</v>
      </c>
      <c r="D12690" t="s">
        <v>8363</v>
      </c>
      <c r="E12690">
        <v>122800</v>
      </c>
      <c r="F12690">
        <v>6.6898349261511697E-2</v>
      </c>
      <c r="G12690">
        <v>0</v>
      </c>
    </row>
    <row r="12691" spans="1:7" x14ac:dyDescent="0.25">
      <c r="A12691">
        <v>70515</v>
      </c>
      <c r="B12691" t="s">
        <v>6133</v>
      </c>
      <c r="C12691" t="s">
        <v>6091</v>
      </c>
      <c r="E12691">
        <v>78300</v>
      </c>
      <c r="F12691">
        <v>5.3835800807536999E-2</v>
      </c>
      <c r="G12691">
        <v>0</v>
      </c>
    </row>
    <row r="12692" spans="1:7" x14ac:dyDescent="0.25">
      <c r="A12692">
        <v>46157</v>
      </c>
      <c r="B12692" t="s">
        <v>2283</v>
      </c>
      <c r="C12692" t="s">
        <v>4413</v>
      </c>
      <c r="D12692" t="s">
        <v>8292</v>
      </c>
      <c r="E12692">
        <v>177500</v>
      </c>
      <c r="F12692">
        <v>9.5003084515731001E-2</v>
      </c>
      <c r="G12692">
        <v>64.5</v>
      </c>
    </row>
    <row r="12693" spans="1:7" x14ac:dyDescent="0.25">
      <c r="A12693">
        <v>91906</v>
      </c>
      <c r="B12693" t="s">
        <v>6948</v>
      </c>
      <c r="C12693" t="s">
        <v>99</v>
      </c>
      <c r="D12693" t="s">
        <v>8275</v>
      </c>
      <c r="E12693">
        <v>302000</v>
      </c>
      <c r="F12693">
        <v>1.0709504685408299E-2</v>
      </c>
      <c r="G12693">
        <v>59</v>
      </c>
    </row>
    <row r="12694" spans="1:7" x14ac:dyDescent="0.25">
      <c r="A12694">
        <v>48063</v>
      </c>
      <c r="B12694" t="s">
        <v>2838</v>
      </c>
      <c r="C12694" t="s">
        <v>4633</v>
      </c>
      <c r="D12694" t="s">
        <v>8278</v>
      </c>
      <c r="E12694">
        <v>231300</v>
      </c>
      <c r="F12694">
        <v>6.1983471074380202E-2</v>
      </c>
      <c r="G12694">
        <v>75</v>
      </c>
    </row>
    <row r="12695" spans="1:7" x14ac:dyDescent="0.25">
      <c r="A12695">
        <v>98039</v>
      </c>
      <c r="B12695" t="s">
        <v>1463</v>
      </c>
      <c r="C12695" t="s">
        <v>7521</v>
      </c>
      <c r="D12695" t="s">
        <v>8268</v>
      </c>
      <c r="E12695">
        <v>2710000</v>
      </c>
      <c r="F12695">
        <v>-3.2592010852104399E-2</v>
      </c>
      <c r="G12695">
        <v>49</v>
      </c>
    </row>
    <row r="12696" spans="1:7" x14ac:dyDescent="0.25">
      <c r="A12696">
        <v>47665</v>
      </c>
      <c r="B12696" t="s">
        <v>4611</v>
      </c>
      <c r="C12696" t="s">
        <v>4413</v>
      </c>
      <c r="E12696">
        <v>114200</v>
      </c>
      <c r="F12696">
        <v>4.6746104491292399E-2</v>
      </c>
      <c r="G12696">
        <v>64.5</v>
      </c>
    </row>
    <row r="12697" spans="1:7" x14ac:dyDescent="0.25">
      <c r="A12697">
        <v>5764</v>
      </c>
      <c r="B12697" t="s">
        <v>674</v>
      </c>
      <c r="C12697" t="s">
        <v>641</v>
      </c>
      <c r="D12697" t="s">
        <v>666</v>
      </c>
      <c r="E12697">
        <v>148400</v>
      </c>
      <c r="F12697">
        <v>3.7762237762237798E-2</v>
      </c>
      <c r="G12697">
        <v>115</v>
      </c>
    </row>
    <row r="12698" spans="1:7" x14ac:dyDescent="0.25">
      <c r="A12698">
        <v>18709</v>
      </c>
      <c r="B12698" t="s">
        <v>9343</v>
      </c>
      <c r="C12698" t="s">
        <v>1538</v>
      </c>
      <c r="D12698" t="s">
        <v>8358</v>
      </c>
      <c r="E12698">
        <v>78100</v>
      </c>
      <c r="F12698">
        <v>-3.8265306122449E-3</v>
      </c>
      <c r="G12698">
        <v>0</v>
      </c>
    </row>
    <row r="12699" spans="1:7" x14ac:dyDescent="0.25">
      <c r="A12699">
        <v>55802</v>
      </c>
      <c r="B12699" t="s">
        <v>3011</v>
      </c>
      <c r="C12699" t="s">
        <v>5260</v>
      </c>
      <c r="D12699" t="s">
        <v>3011</v>
      </c>
      <c r="E12699">
        <v>307900</v>
      </c>
      <c r="F12699">
        <v>2.9765886287625401E-2</v>
      </c>
      <c r="G12699">
        <v>66</v>
      </c>
    </row>
    <row r="12700" spans="1:7" x14ac:dyDescent="0.25">
      <c r="A12700">
        <v>93285</v>
      </c>
      <c r="B12700" t="s">
        <v>7093</v>
      </c>
      <c r="C12700" t="s">
        <v>99</v>
      </c>
      <c r="D12700" t="s">
        <v>7095</v>
      </c>
      <c r="E12700">
        <v>172500</v>
      </c>
      <c r="F12700">
        <v>9.3155893536121706E-2</v>
      </c>
      <c r="G12700">
        <v>73</v>
      </c>
    </row>
    <row r="12701" spans="1:7" x14ac:dyDescent="0.25">
      <c r="A12701">
        <v>24528</v>
      </c>
      <c r="B12701" t="s">
        <v>2497</v>
      </c>
      <c r="C12701" t="s">
        <v>2066</v>
      </c>
      <c r="D12701" t="s">
        <v>2494</v>
      </c>
      <c r="E12701">
        <v>79300</v>
      </c>
      <c r="F12701">
        <v>-7.5093867334167699E-3</v>
      </c>
      <c r="G12701">
        <v>69</v>
      </c>
    </row>
    <row r="12702" spans="1:7" x14ac:dyDescent="0.25">
      <c r="A12702">
        <v>97148</v>
      </c>
      <c r="B12702" t="s">
        <v>7449</v>
      </c>
      <c r="C12702" t="s">
        <v>7409</v>
      </c>
      <c r="D12702" t="s">
        <v>8281</v>
      </c>
      <c r="E12702">
        <v>362700</v>
      </c>
      <c r="F12702">
        <v>4.4642857142857102E-2</v>
      </c>
      <c r="G12702">
        <v>61</v>
      </c>
    </row>
    <row r="12703" spans="1:7" x14ac:dyDescent="0.25">
      <c r="A12703">
        <v>21561</v>
      </c>
      <c r="B12703" t="s">
        <v>655</v>
      </c>
      <c r="C12703" t="s">
        <v>101</v>
      </c>
      <c r="E12703">
        <v>306900</v>
      </c>
      <c r="F12703">
        <v>4.0338983050847502E-2</v>
      </c>
      <c r="G12703">
        <v>137</v>
      </c>
    </row>
    <row r="12704" spans="1:7" x14ac:dyDescent="0.25">
      <c r="A12704">
        <v>24236</v>
      </c>
      <c r="B12704" t="s">
        <v>1905</v>
      </c>
      <c r="C12704" t="s">
        <v>2066</v>
      </c>
      <c r="D12704" t="s">
        <v>8348</v>
      </c>
      <c r="E12704">
        <v>113600</v>
      </c>
      <c r="F12704">
        <v>0.14285714285714299</v>
      </c>
      <c r="G12704">
        <v>87</v>
      </c>
    </row>
    <row r="12705" spans="1:7" x14ac:dyDescent="0.25">
      <c r="A12705">
        <v>29178</v>
      </c>
      <c r="B12705" t="s">
        <v>7881</v>
      </c>
      <c r="C12705" t="s">
        <v>2868</v>
      </c>
      <c r="D12705" t="s">
        <v>1781</v>
      </c>
      <c r="E12705">
        <v>26800</v>
      </c>
      <c r="F12705">
        <v>9.8360655737704902E-2</v>
      </c>
      <c r="G12705">
        <v>69.5</v>
      </c>
    </row>
    <row r="12706" spans="1:7" x14ac:dyDescent="0.25">
      <c r="A12706">
        <v>44470</v>
      </c>
      <c r="B12706" t="s">
        <v>715</v>
      </c>
      <c r="C12706" t="s">
        <v>4080</v>
      </c>
      <c r="D12706" t="s">
        <v>8379</v>
      </c>
      <c r="E12706">
        <v>129400</v>
      </c>
      <c r="F12706">
        <v>-7.7220077220077198E-4</v>
      </c>
      <c r="G12706">
        <v>0</v>
      </c>
    </row>
    <row r="12707" spans="1:7" x14ac:dyDescent="0.25">
      <c r="A12707">
        <v>48096</v>
      </c>
      <c r="B12707" t="s">
        <v>4655</v>
      </c>
      <c r="C12707" t="s">
        <v>4633</v>
      </c>
      <c r="D12707" t="s">
        <v>8278</v>
      </c>
      <c r="E12707">
        <v>260500</v>
      </c>
      <c r="F12707">
        <v>-6.4836003051105999E-3</v>
      </c>
      <c r="G12707">
        <v>65</v>
      </c>
    </row>
    <row r="12708" spans="1:7" x14ac:dyDescent="0.25">
      <c r="A12708">
        <v>7857</v>
      </c>
      <c r="B12708" t="s">
        <v>903</v>
      </c>
      <c r="C12708" t="s">
        <v>733</v>
      </c>
      <c r="D12708" t="s">
        <v>8250</v>
      </c>
      <c r="E12708">
        <v>261900</v>
      </c>
      <c r="F12708">
        <v>6.9204152249135002E-3</v>
      </c>
      <c r="G12708">
        <v>103</v>
      </c>
    </row>
    <row r="12709" spans="1:7" x14ac:dyDescent="0.25">
      <c r="A12709">
        <v>10987</v>
      </c>
      <c r="B12709" t="s">
        <v>1130</v>
      </c>
      <c r="C12709" t="s">
        <v>1075</v>
      </c>
      <c r="D12709" t="s">
        <v>8250</v>
      </c>
      <c r="E12709">
        <v>482600</v>
      </c>
      <c r="F12709">
        <v>-3.36403684421306E-2</v>
      </c>
      <c r="G12709">
        <v>124</v>
      </c>
    </row>
    <row r="12710" spans="1:7" x14ac:dyDescent="0.25">
      <c r="A12710">
        <v>22578</v>
      </c>
      <c r="B12710" t="s">
        <v>9344</v>
      </c>
      <c r="C12710" t="s">
        <v>2066</v>
      </c>
      <c r="E12710">
        <v>325200</v>
      </c>
      <c r="F12710">
        <v>-6.4161319890009196E-3</v>
      </c>
      <c r="G12710">
        <v>0</v>
      </c>
    </row>
    <row r="12711" spans="1:7" x14ac:dyDescent="0.25">
      <c r="A12711">
        <v>59425</v>
      </c>
      <c r="B12711" t="s">
        <v>5498</v>
      </c>
      <c r="C12711" t="s">
        <v>5488</v>
      </c>
      <c r="E12711">
        <v>151800</v>
      </c>
      <c r="F12711">
        <v>-4.70809792843691E-2</v>
      </c>
      <c r="G12711">
        <v>0</v>
      </c>
    </row>
    <row r="12712" spans="1:7" x14ac:dyDescent="0.25">
      <c r="A12712">
        <v>72946</v>
      </c>
      <c r="B12712" t="s">
        <v>6266</v>
      </c>
      <c r="C12712" t="s">
        <v>6206</v>
      </c>
      <c r="D12712" t="s">
        <v>6261</v>
      </c>
      <c r="E12712">
        <v>94800</v>
      </c>
      <c r="F12712">
        <v>6.9977426636568807E-2</v>
      </c>
      <c r="G12712">
        <v>77</v>
      </c>
    </row>
    <row r="12713" spans="1:7" x14ac:dyDescent="0.25">
      <c r="A12713">
        <v>8836</v>
      </c>
      <c r="B12713" t="s">
        <v>333</v>
      </c>
      <c r="C12713" t="s">
        <v>733</v>
      </c>
      <c r="D12713" t="s">
        <v>8250</v>
      </c>
      <c r="E12713">
        <v>555800</v>
      </c>
      <c r="F12713">
        <v>2.83071230342276E-2</v>
      </c>
      <c r="G12713">
        <v>100</v>
      </c>
    </row>
    <row r="12714" spans="1:7" x14ac:dyDescent="0.25">
      <c r="A12714">
        <v>16373</v>
      </c>
      <c r="B12714" t="s">
        <v>1390</v>
      </c>
      <c r="C12714" t="s">
        <v>1538</v>
      </c>
      <c r="D12714" t="s">
        <v>1695</v>
      </c>
      <c r="E12714">
        <v>88700</v>
      </c>
      <c r="F12714">
        <v>-1.12612612612613E-3</v>
      </c>
      <c r="G12714">
        <v>121</v>
      </c>
    </row>
    <row r="12715" spans="1:7" x14ac:dyDescent="0.25">
      <c r="A12715">
        <v>46501</v>
      </c>
      <c r="B12715" t="s">
        <v>4469</v>
      </c>
      <c r="C12715" t="s">
        <v>4413</v>
      </c>
      <c r="D12715" t="s">
        <v>344</v>
      </c>
      <c r="E12715">
        <v>101100</v>
      </c>
      <c r="F12715">
        <v>-1.17302052785924E-2</v>
      </c>
      <c r="G12715">
        <v>77</v>
      </c>
    </row>
    <row r="12716" spans="1:7" x14ac:dyDescent="0.25">
      <c r="A12716">
        <v>40385</v>
      </c>
      <c r="B12716" t="s">
        <v>3037</v>
      </c>
      <c r="C12716" t="s">
        <v>4016</v>
      </c>
      <c r="D12716" t="s">
        <v>8290</v>
      </c>
      <c r="E12716">
        <v>154900</v>
      </c>
      <c r="F12716">
        <v>0.11278735632183901</v>
      </c>
      <c r="G12716">
        <v>71</v>
      </c>
    </row>
    <row r="12717" spans="1:7" x14ac:dyDescent="0.25">
      <c r="A12717">
        <v>51510</v>
      </c>
      <c r="B12717" t="s">
        <v>5003</v>
      </c>
      <c r="C12717" t="s">
        <v>4942</v>
      </c>
      <c r="D12717" t="s">
        <v>8386</v>
      </c>
      <c r="E12717">
        <v>106600</v>
      </c>
      <c r="F12717">
        <v>5.5445544554455502E-2</v>
      </c>
      <c r="G12717">
        <v>56</v>
      </c>
    </row>
    <row r="12718" spans="1:7" x14ac:dyDescent="0.25">
      <c r="A12718">
        <v>45850</v>
      </c>
      <c r="B12718" t="s">
        <v>4404</v>
      </c>
      <c r="C12718" t="s">
        <v>4080</v>
      </c>
      <c r="D12718" t="s">
        <v>1497</v>
      </c>
      <c r="E12718">
        <v>127000</v>
      </c>
      <c r="F12718">
        <v>0.102430555555556</v>
      </c>
      <c r="G12718">
        <v>72</v>
      </c>
    </row>
    <row r="12719" spans="1:7" x14ac:dyDescent="0.25">
      <c r="A12719">
        <v>97101</v>
      </c>
      <c r="B12719" t="s">
        <v>2026</v>
      </c>
      <c r="C12719" t="s">
        <v>7409</v>
      </c>
      <c r="D12719" t="s">
        <v>8281</v>
      </c>
      <c r="E12719">
        <v>280400</v>
      </c>
      <c r="F12719">
        <v>8.0539499036608897E-2</v>
      </c>
      <c r="G12719">
        <v>61</v>
      </c>
    </row>
    <row r="12720" spans="1:7" x14ac:dyDescent="0.25">
      <c r="A12720">
        <v>74435</v>
      </c>
      <c r="B12720" t="s">
        <v>2351</v>
      </c>
      <c r="C12720" t="s">
        <v>6269</v>
      </c>
      <c r="D12720" t="s">
        <v>6261</v>
      </c>
      <c r="E12720">
        <v>90700</v>
      </c>
      <c r="F12720">
        <v>5.5432372505543198E-3</v>
      </c>
      <c r="G12720">
        <v>126</v>
      </c>
    </row>
    <row r="12721" spans="1:7" x14ac:dyDescent="0.25">
      <c r="A12721">
        <v>7721</v>
      </c>
      <c r="B12721" t="s">
        <v>866</v>
      </c>
      <c r="C12721" t="s">
        <v>733</v>
      </c>
      <c r="D12721" t="s">
        <v>8250</v>
      </c>
      <c r="E12721">
        <v>274900</v>
      </c>
      <c r="F12721">
        <v>3.6967182195397998E-2</v>
      </c>
      <c r="G12721">
        <v>105</v>
      </c>
    </row>
    <row r="12722" spans="1:7" x14ac:dyDescent="0.25">
      <c r="A12722">
        <v>12775</v>
      </c>
      <c r="B12722" t="s">
        <v>1330</v>
      </c>
      <c r="C12722" t="s">
        <v>1075</v>
      </c>
      <c r="E12722">
        <v>198100</v>
      </c>
      <c r="F12722">
        <v>9.99444752915047E-2</v>
      </c>
      <c r="G12722">
        <v>148</v>
      </c>
    </row>
    <row r="12723" spans="1:7" x14ac:dyDescent="0.25">
      <c r="A12723">
        <v>38357</v>
      </c>
      <c r="B12723" t="s">
        <v>3893</v>
      </c>
      <c r="C12723" t="s">
        <v>3692</v>
      </c>
      <c r="E12723">
        <v>89700</v>
      </c>
      <c r="F12723">
        <v>7.0405727923627703E-2</v>
      </c>
      <c r="G12723">
        <v>0</v>
      </c>
    </row>
    <row r="12724" spans="1:7" x14ac:dyDescent="0.25">
      <c r="A12724">
        <v>97396</v>
      </c>
      <c r="B12724" t="s">
        <v>7470</v>
      </c>
      <c r="C12724" t="s">
        <v>7409</v>
      </c>
      <c r="D12724" t="s">
        <v>8281</v>
      </c>
      <c r="E12724">
        <v>201600</v>
      </c>
      <c r="F12724">
        <v>0.126256983240223</v>
      </c>
      <c r="G12724">
        <v>61</v>
      </c>
    </row>
    <row r="12725" spans="1:7" x14ac:dyDescent="0.25">
      <c r="A12725">
        <v>8092</v>
      </c>
      <c r="B12725" t="s">
        <v>1468</v>
      </c>
      <c r="C12725" t="s">
        <v>733</v>
      </c>
      <c r="D12725" t="s">
        <v>8250</v>
      </c>
      <c r="E12725">
        <v>278800</v>
      </c>
      <c r="F12725">
        <v>5.52611657834974E-2</v>
      </c>
      <c r="G12725">
        <v>117</v>
      </c>
    </row>
    <row r="12726" spans="1:7" x14ac:dyDescent="0.25">
      <c r="A12726">
        <v>30055</v>
      </c>
      <c r="B12726" t="s">
        <v>303</v>
      </c>
      <c r="C12726" t="s">
        <v>2990</v>
      </c>
      <c r="D12726" t="s">
        <v>8261</v>
      </c>
      <c r="E12726">
        <v>229700</v>
      </c>
      <c r="F12726">
        <v>8.9141773352299697E-2</v>
      </c>
      <c r="G12726">
        <v>62</v>
      </c>
    </row>
    <row r="12727" spans="1:7" x14ac:dyDescent="0.25">
      <c r="A12727">
        <v>17028</v>
      </c>
      <c r="B12727" t="s">
        <v>916</v>
      </c>
      <c r="C12727" t="s">
        <v>1538</v>
      </c>
      <c r="D12727" t="s">
        <v>8364</v>
      </c>
      <c r="E12727">
        <v>222300</v>
      </c>
      <c r="F12727">
        <v>1.2295081967213101E-2</v>
      </c>
      <c r="G12727">
        <v>74.5</v>
      </c>
    </row>
    <row r="12728" spans="1:7" x14ac:dyDescent="0.25">
      <c r="A12728">
        <v>40056</v>
      </c>
      <c r="B12728" t="s">
        <v>4020</v>
      </c>
      <c r="C12728" t="s">
        <v>4016</v>
      </c>
      <c r="D12728" t="s">
        <v>8319</v>
      </c>
      <c r="E12728">
        <v>218900</v>
      </c>
      <c r="F12728">
        <v>8.1521739130434798E-2</v>
      </c>
      <c r="G12728">
        <v>69</v>
      </c>
    </row>
    <row r="12729" spans="1:7" x14ac:dyDescent="0.25">
      <c r="A12729">
        <v>1984</v>
      </c>
      <c r="B12729" t="s">
        <v>291</v>
      </c>
      <c r="C12729" t="s">
        <v>106</v>
      </c>
      <c r="D12729" t="s">
        <v>8271</v>
      </c>
      <c r="E12729">
        <v>635300</v>
      </c>
      <c r="F12729">
        <v>2.6332794830371601E-2</v>
      </c>
      <c r="G12729">
        <v>70</v>
      </c>
    </row>
    <row r="12730" spans="1:7" x14ac:dyDescent="0.25">
      <c r="A12730">
        <v>46371</v>
      </c>
      <c r="B12730" t="s">
        <v>4462</v>
      </c>
      <c r="C12730" t="s">
        <v>4413</v>
      </c>
      <c r="D12730" t="s">
        <v>8344</v>
      </c>
      <c r="E12730">
        <v>193200</v>
      </c>
      <c r="F12730">
        <v>4.3760129659643397E-2</v>
      </c>
      <c r="G12730">
        <v>78</v>
      </c>
    </row>
    <row r="12731" spans="1:7" x14ac:dyDescent="0.25">
      <c r="A12731">
        <v>11732</v>
      </c>
      <c r="B12731" t="s">
        <v>1184</v>
      </c>
      <c r="C12731" t="s">
        <v>1075</v>
      </c>
      <c r="D12731" t="s">
        <v>8250</v>
      </c>
      <c r="E12731">
        <v>658200</v>
      </c>
      <c r="F12731">
        <v>-2.4455313472654502E-2</v>
      </c>
      <c r="G12731">
        <v>134</v>
      </c>
    </row>
    <row r="12732" spans="1:7" x14ac:dyDescent="0.25">
      <c r="A12732">
        <v>48467</v>
      </c>
      <c r="B12732" t="s">
        <v>4717</v>
      </c>
      <c r="C12732" t="s">
        <v>4633</v>
      </c>
      <c r="E12732">
        <v>122600</v>
      </c>
      <c r="F12732">
        <v>-4.5171339563862899E-2</v>
      </c>
      <c r="G12732">
        <v>76</v>
      </c>
    </row>
    <row r="12733" spans="1:7" x14ac:dyDescent="0.25">
      <c r="A12733">
        <v>38610</v>
      </c>
      <c r="B12733" t="s">
        <v>8735</v>
      </c>
      <c r="C12733" t="s">
        <v>3932</v>
      </c>
      <c r="E12733">
        <v>90500</v>
      </c>
      <c r="F12733">
        <v>-8.7701612903225798E-2</v>
      </c>
      <c r="G12733">
        <v>0</v>
      </c>
    </row>
    <row r="12734" spans="1:7" x14ac:dyDescent="0.25">
      <c r="A12734">
        <v>24137</v>
      </c>
      <c r="B12734" t="s">
        <v>2462</v>
      </c>
      <c r="C12734" t="s">
        <v>2066</v>
      </c>
      <c r="D12734" t="s">
        <v>2435</v>
      </c>
      <c r="E12734">
        <v>304100</v>
      </c>
      <c r="F12734">
        <v>9.4672426205903507E-2</v>
      </c>
      <c r="G12734">
        <v>103</v>
      </c>
    </row>
    <row r="12735" spans="1:7" x14ac:dyDescent="0.25">
      <c r="A12735">
        <v>61422</v>
      </c>
      <c r="B12735" t="s">
        <v>3427</v>
      </c>
      <c r="C12735" t="s">
        <v>5519</v>
      </c>
      <c r="D12735" t="s">
        <v>4643</v>
      </c>
      <c r="E12735">
        <v>56000</v>
      </c>
      <c r="F12735">
        <v>0.15942028985507201</v>
      </c>
      <c r="G12735">
        <v>129</v>
      </c>
    </row>
    <row r="12736" spans="1:7" x14ac:dyDescent="0.25">
      <c r="A12736">
        <v>72088</v>
      </c>
      <c r="B12736" t="s">
        <v>9233</v>
      </c>
      <c r="C12736" t="s">
        <v>6206</v>
      </c>
      <c r="E12736">
        <v>80900</v>
      </c>
      <c r="F12736">
        <v>1.6331658291457302E-2</v>
      </c>
      <c r="G12736">
        <v>0</v>
      </c>
    </row>
    <row r="12737" spans="1:7" x14ac:dyDescent="0.25">
      <c r="A12737">
        <v>89444</v>
      </c>
      <c r="B12737" t="s">
        <v>3410</v>
      </c>
      <c r="C12737" t="s">
        <v>6849</v>
      </c>
      <c r="D12737" t="s">
        <v>8486</v>
      </c>
      <c r="E12737">
        <v>367200</v>
      </c>
      <c r="F12737">
        <v>0.152542372881356</v>
      </c>
      <c r="G12737">
        <v>64</v>
      </c>
    </row>
    <row r="12738" spans="1:7" x14ac:dyDescent="0.25">
      <c r="A12738">
        <v>54126</v>
      </c>
      <c r="B12738" t="s">
        <v>3766</v>
      </c>
      <c r="C12738" t="s">
        <v>5049</v>
      </c>
      <c r="D12738" t="s">
        <v>5190</v>
      </c>
      <c r="E12738">
        <v>191600</v>
      </c>
      <c r="F12738">
        <v>3.5116153430578098E-2</v>
      </c>
      <c r="G12738">
        <v>66</v>
      </c>
    </row>
    <row r="12739" spans="1:7" x14ac:dyDescent="0.25">
      <c r="A12739">
        <v>96755</v>
      </c>
      <c r="B12739" t="s">
        <v>8736</v>
      </c>
      <c r="C12739" t="s">
        <v>7368</v>
      </c>
      <c r="D12739" t="s">
        <v>7379</v>
      </c>
      <c r="E12739">
        <v>377300</v>
      </c>
      <c r="F12739">
        <v>-1.6935904116727501E-2</v>
      </c>
      <c r="G12739">
        <v>0</v>
      </c>
    </row>
    <row r="12740" spans="1:7" x14ac:dyDescent="0.25">
      <c r="A12740">
        <v>34289</v>
      </c>
      <c r="B12740" t="s">
        <v>3518</v>
      </c>
      <c r="C12740" t="s">
        <v>3212</v>
      </c>
      <c r="D12740" t="s">
        <v>8311</v>
      </c>
      <c r="E12740">
        <v>265800</v>
      </c>
      <c r="F12740">
        <v>-7.4682598954443598E-3</v>
      </c>
      <c r="G12740">
        <v>98</v>
      </c>
    </row>
    <row r="12741" spans="1:7" x14ac:dyDescent="0.25">
      <c r="A12741">
        <v>49332</v>
      </c>
      <c r="B12741" t="s">
        <v>4841</v>
      </c>
      <c r="C12741" t="s">
        <v>4633</v>
      </c>
      <c r="D12741" t="s">
        <v>4831</v>
      </c>
      <c r="E12741">
        <v>114800</v>
      </c>
      <c r="F12741">
        <v>0.17985611510791399</v>
      </c>
      <c r="G12741">
        <v>89</v>
      </c>
    </row>
    <row r="12742" spans="1:7" x14ac:dyDescent="0.25">
      <c r="A12742">
        <v>50627</v>
      </c>
      <c r="B12742" t="s">
        <v>9427</v>
      </c>
      <c r="C12742" t="s">
        <v>4942</v>
      </c>
      <c r="E12742">
        <v>60300</v>
      </c>
      <c r="F12742">
        <v>-0.111929307805596</v>
      </c>
      <c r="G12742">
        <v>0</v>
      </c>
    </row>
    <row r="12743" spans="1:7" x14ac:dyDescent="0.25">
      <c r="A12743">
        <v>48722</v>
      </c>
      <c r="B12743" t="s">
        <v>720</v>
      </c>
      <c r="C12743" t="s">
        <v>4633</v>
      </c>
      <c r="D12743" t="s">
        <v>4720</v>
      </c>
      <c r="E12743">
        <v>103100</v>
      </c>
      <c r="F12743">
        <v>0.11459459459459501</v>
      </c>
      <c r="G12743">
        <v>62</v>
      </c>
    </row>
    <row r="12744" spans="1:7" x14ac:dyDescent="0.25">
      <c r="A12744">
        <v>43542</v>
      </c>
      <c r="B12744" t="s">
        <v>4153</v>
      </c>
      <c r="C12744" t="s">
        <v>4080</v>
      </c>
      <c r="D12744" t="s">
        <v>4160</v>
      </c>
      <c r="E12744">
        <v>295600</v>
      </c>
      <c r="F12744">
        <v>6.7919075144508706E-2</v>
      </c>
      <c r="G12744">
        <v>69</v>
      </c>
    </row>
    <row r="12745" spans="1:7" x14ac:dyDescent="0.25">
      <c r="A12745">
        <v>77650</v>
      </c>
      <c r="B12745" t="s">
        <v>8737</v>
      </c>
      <c r="C12745" t="s">
        <v>6396</v>
      </c>
      <c r="D12745" t="s">
        <v>8252</v>
      </c>
      <c r="E12745">
        <v>249800</v>
      </c>
      <c r="F12745">
        <v>-1.22578094108343E-2</v>
      </c>
      <c r="G12745">
        <v>0</v>
      </c>
    </row>
    <row r="12746" spans="1:7" x14ac:dyDescent="0.25">
      <c r="A12746">
        <v>24486</v>
      </c>
      <c r="B12746" t="s">
        <v>2493</v>
      </c>
      <c r="C12746" t="s">
        <v>2066</v>
      </c>
      <c r="D12746" t="s">
        <v>8368</v>
      </c>
      <c r="E12746">
        <v>209000</v>
      </c>
      <c r="F12746">
        <v>4.4999999999999998E-2</v>
      </c>
      <c r="G12746">
        <v>73</v>
      </c>
    </row>
    <row r="12747" spans="1:7" x14ac:dyDescent="0.25">
      <c r="A12747">
        <v>59011</v>
      </c>
      <c r="B12747" t="s">
        <v>8738</v>
      </c>
      <c r="C12747" t="s">
        <v>5488</v>
      </c>
      <c r="E12747">
        <v>207700</v>
      </c>
      <c r="F12747">
        <v>0.112479914301018</v>
      </c>
      <c r="G12747">
        <v>0</v>
      </c>
    </row>
    <row r="12748" spans="1:7" x14ac:dyDescent="0.25">
      <c r="A12748">
        <v>89034</v>
      </c>
      <c r="B12748" t="s">
        <v>6422</v>
      </c>
      <c r="C12748" t="s">
        <v>6849</v>
      </c>
      <c r="D12748" t="s">
        <v>8277</v>
      </c>
      <c r="E12748">
        <v>337400</v>
      </c>
      <c r="F12748">
        <v>7.7658303464755102E-3</v>
      </c>
      <c r="G12748">
        <v>69.5</v>
      </c>
    </row>
    <row r="12749" spans="1:7" x14ac:dyDescent="0.25">
      <c r="A12749">
        <v>63382</v>
      </c>
      <c r="B12749" t="s">
        <v>4369</v>
      </c>
      <c r="C12749" t="s">
        <v>5817</v>
      </c>
      <c r="D12749" t="s">
        <v>1383</v>
      </c>
      <c r="E12749">
        <v>68700</v>
      </c>
      <c r="F12749">
        <v>-2.9027576197387501E-3</v>
      </c>
      <c r="G12749">
        <v>0</v>
      </c>
    </row>
    <row r="12750" spans="1:7" x14ac:dyDescent="0.25">
      <c r="A12750">
        <v>75973</v>
      </c>
      <c r="B12750" t="s">
        <v>1559</v>
      </c>
      <c r="C12750" t="s">
        <v>6396</v>
      </c>
      <c r="E12750">
        <v>128700</v>
      </c>
      <c r="F12750">
        <v>-5.2980132450331098E-2</v>
      </c>
      <c r="G12750">
        <v>0</v>
      </c>
    </row>
    <row r="12751" spans="1:7" x14ac:dyDescent="0.25">
      <c r="A12751">
        <v>12809</v>
      </c>
      <c r="B12751" t="s">
        <v>1335</v>
      </c>
      <c r="C12751" t="s">
        <v>1075</v>
      </c>
      <c r="D12751" t="s">
        <v>1331</v>
      </c>
      <c r="E12751">
        <v>172400</v>
      </c>
      <c r="F12751">
        <v>7.8848560700876105E-2</v>
      </c>
      <c r="G12751">
        <v>119</v>
      </c>
    </row>
    <row r="12752" spans="1:7" x14ac:dyDescent="0.25">
      <c r="A12752">
        <v>48145</v>
      </c>
      <c r="B12752" t="s">
        <v>4665</v>
      </c>
      <c r="C12752" t="s">
        <v>4633</v>
      </c>
      <c r="D12752" t="s">
        <v>709</v>
      </c>
      <c r="E12752">
        <v>156500</v>
      </c>
      <c r="F12752">
        <v>4.4029352901934597E-2</v>
      </c>
      <c r="G12752">
        <v>75</v>
      </c>
    </row>
    <row r="12753" spans="1:7" x14ac:dyDescent="0.25">
      <c r="A12753">
        <v>62558</v>
      </c>
      <c r="B12753" t="s">
        <v>5799</v>
      </c>
      <c r="C12753" t="s">
        <v>5519</v>
      </c>
      <c r="D12753" t="s">
        <v>144</v>
      </c>
      <c r="E12753">
        <v>128800</v>
      </c>
      <c r="F12753">
        <v>0.102739726027397</v>
      </c>
      <c r="G12753">
        <v>82</v>
      </c>
    </row>
    <row r="12754" spans="1:7" x14ac:dyDescent="0.25">
      <c r="A12754">
        <v>12484</v>
      </c>
      <c r="B12754" t="s">
        <v>1286</v>
      </c>
      <c r="C12754" t="s">
        <v>1075</v>
      </c>
      <c r="D12754" t="s">
        <v>345</v>
      </c>
      <c r="E12754">
        <v>308900</v>
      </c>
      <c r="F12754">
        <v>6.99688257706962E-2</v>
      </c>
      <c r="G12754">
        <v>119</v>
      </c>
    </row>
    <row r="12755" spans="1:7" x14ac:dyDescent="0.25">
      <c r="A12755">
        <v>15636</v>
      </c>
      <c r="B12755" t="s">
        <v>1567</v>
      </c>
      <c r="C12755" t="s">
        <v>1538</v>
      </c>
      <c r="D12755" t="s">
        <v>1587</v>
      </c>
      <c r="E12755">
        <v>283900</v>
      </c>
      <c r="F12755">
        <v>2.49097472924188E-2</v>
      </c>
      <c r="G12755">
        <v>85</v>
      </c>
    </row>
    <row r="12756" spans="1:7" x14ac:dyDescent="0.25">
      <c r="A12756">
        <v>54562</v>
      </c>
      <c r="B12756" t="s">
        <v>5215</v>
      </c>
      <c r="C12756" t="s">
        <v>5049</v>
      </c>
      <c r="E12756">
        <v>257900</v>
      </c>
      <c r="F12756">
        <v>0.107342206955775</v>
      </c>
      <c r="G12756">
        <v>81</v>
      </c>
    </row>
    <row r="12757" spans="1:7" x14ac:dyDescent="0.25">
      <c r="A12757">
        <v>45120</v>
      </c>
      <c r="B12757" t="s">
        <v>4327</v>
      </c>
      <c r="C12757" t="s">
        <v>4080</v>
      </c>
      <c r="D12757" t="s">
        <v>4333</v>
      </c>
      <c r="E12757">
        <v>105200</v>
      </c>
      <c r="F12757">
        <v>2.3346303501945501E-2</v>
      </c>
      <c r="G12757">
        <v>63</v>
      </c>
    </row>
    <row r="12758" spans="1:7" x14ac:dyDescent="0.25">
      <c r="A12758">
        <v>55741</v>
      </c>
      <c r="B12758" t="s">
        <v>2882</v>
      </c>
      <c r="C12758" t="s">
        <v>5260</v>
      </c>
      <c r="D12758" t="s">
        <v>3011</v>
      </c>
      <c r="E12758">
        <v>107600</v>
      </c>
      <c r="F12758">
        <v>-6.0262008733624403E-2</v>
      </c>
      <c r="G12758">
        <v>78</v>
      </c>
    </row>
    <row r="12759" spans="1:7" x14ac:dyDescent="0.25">
      <c r="A12759">
        <v>47161</v>
      </c>
      <c r="B12759" t="s">
        <v>4554</v>
      </c>
      <c r="C12759" t="s">
        <v>4413</v>
      </c>
      <c r="D12759" t="s">
        <v>8319</v>
      </c>
      <c r="E12759">
        <v>165900</v>
      </c>
      <c r="F12759">
        <v>9.7222222222222196E-2</v>
      </c>
      <c r="G12759">
        <v>65.5</v>
      </c>
    </row>
    <row r="12760" spans="1:7" x14ac:dyDescent="0.25">
      <c r="A12760">
        <v>93453</v>
      </c>
      <c r="B12760" t="s">
        <v>7113</v>
      </c>
      <c r="C12760" t="s">
        <v>99</v>
      </c>
      <c r="D12760" t="s">
        <v>8360</v>
      </c>
      <c r="E12760">
        <v>541800</v>
      </c>
      <c r="F12760">
        <v>9.3440968718466202E-2</v>
      </c>
      <c r="G12760">
        <v>78</v>
      </c>
    </row>
    <row r="12761" spans="1:7" x14ac:dyDescent="0.25">
      <c r="A12761">
        <v>53598</v>
      </c>
      <c r="B12761" t="s">
        <v>163</v>
      </c>
      <c r="C12761" t="s">
        <v>5049</v>
      </c>
      <c r="D12761" t="s">
        <v>558</v>
      </c>
      <c r="E12761">
        <v>297600</v>
      </c>
      <c r="F12761">
        <v>0.119217751034223</v>
      </c>
      <c r="G12761">
        <v>66</v>
      </c>
    </row>
    <row r="12762" spans="1:7" x14ac:dyDescent="0.25">
      <c r="A12762">
        <v>3048</v>
      </c>
      <c r="B12762" t="s">
        <v>419</v>
      </c>
      <c r="C12762" t="s">
        <v>444</v>
      </c>
      <c r="D12762" t="s">
        <v>8390</v>
      </c>
      <c r="E12762">
        <v>251500</v>
      </c>
      <c r="F12762">
        <v>1.1258544431041399E-2</v>
      </c>
      <c r="G12762">
        <v>65</v>
      </c>
    </row>
    <row r="12763" spans="1:7" x14ac:dyDescent="0.25">
      <c r="A12763">
        <v>4097</v>
      </c>
      <c r="B12763" t="s">
        <v>606</v>
      </c>
      <c r="C12763" t="s">
        <v>575</v>
      </c>
      <c r="D12763" t="s">
        <v>8395</v>
      </c>
      <c r="E12763">
        <v>372900</v>
      </c>
      <c r="F12763">
        <v>4.8060708263069102E-2</v>
      </c>
      <c r="G12763">
        <v>67</v>
      </c>
    </row>
    <row r="12764" spans="1:7" x14ac:dyDescent="0.25">
      <c r="A12764">
        <v>17063</v>
      </c>
      <c r="B12764" t="s">
        <v>9234</v>
      </c>
      <c r="C12764" t="s">
        <v>1538</v>
      </c>
      <c r="D12764" t="s">
        <v>9174</v>
      </c>
      <c r="E12764">
        <v>110400</v>
      </c>
      <c r="F12764">
        <v>0.15119916579770601</v>
      </c>
      <c r="G12764">
        <v>0</v>
      </c>
    </row>
    <row r="12765" spans="1:7" x14ac:dyDescent="0.25">
      <c r="A12765">
        <v>95627</v>
      </c>
      <c r="B12765" t="s">
        <v>7299</v>
      </c>
      <c r="C12765" t="s">
        <v>99</v>
      </c>
      <c r="D12765" t="s">
        <v>8273</v>
      </c>
      <c r="E12765">
        <v>355800</v>
      </c>
      <c r="F12765">
        <v>4.9867217468279698E-2</v>
      </c>
      <c r="G12765">
        <v>50</v>
      </c>
    </row>
    <row r="12766" spans="1:7" x14ac:dyDescent="0.25">
      <c r="A12766">
        <v>53058</v>
      </c>
      <c r="B12766" t="s">
        <v>5067</v>
      </c>
      <c r="C12766" t="s">
        <v>5049</v>
      </c>
      <c r="D12766" t="s">
        <v>8331</v>
      </c>
      <c r="E12766">
        <v>424400</v>
      </c>
      <c r="F12766">
        <v>8.2100968893421694E-2</v>
      </c>
      <c r="G12766">
        <v>63</v>
      </c>
    </row>
    <row r="12767" spans="1:7" x14ac:dyDescent="0.25">
      <c r="A12767">
        <v>98648</v>
      </c>
      <c r="B12767" t="s">
        <v>9235</v>
      </c>
      <c r="C12767" t="s">
        <v>7521</v>
      </c>
      <c r="D12767" t="s">
        <v>8281</v>
      </c>
      <c r="E12767">
        <v>336500</v>
      </c>
      <c r="F12767">
        <v>3.6341238065907E-2</v>
      </c>
      <c r="G12767">
        <v>61</v>
      </c>
    </row>
    <row r="12768" spans="1:7" x14ac:dyDescent="0.25">
      <c r="A12768">
        <v>17026</v>
      </c>
      <c r="B12768" t="s">
        <v>642</v>
      </c>
      <c r="C12768" t="s">
        <v>1538</v>
      </c>
      <c r="D12768" t="s">
        <v>537</v>
      </c>
      <c r="E12768">
        <v>196400</v>
      </c>
      <c r="F12768">
        <v>5.7050592034445603E-2</v>
      </c>
      <c r="G12768">
        <v>75</v>
      </c>
    </row>
    <row r="12769" spans="1:7" x14ac:dyDescent="0.25">
      <c r="A12769">
        <v>56567</v>
      </c>
      <c r="B12769" t="s">
        <v>1412</v>
      </c>
      <c r="C12769" t="s">
        <v>5260</v>
      </c>
      <c r="D12769" t="s">
        <v>8451</v>
      </c>
      <c r="E12769">
        <v>135600</v>
      </c>
      <c r="F12769">
        <v>0.10243902439024399</v>
      </c>
      <c r="G12769">
        <v>91</v>
      </c>
    </row>
    <row r="12770" spans="1:7" x14ac:dyDescent="0.25">
      <c r="A12770">
        <v>14821</v>
      </c>
      <c r="B12770" t="s">
        <v>7225</v>
      </c>
      <c r="C12770" t="s">
        <v>1075</v>
      </c>
      <c r="D12770" t="s">
        <v>8441</v>
      </c>
      <c r="E12770">
        <v>104200</v>
      </c>
      <c r="F12770">
        <v>1.1650485436893201E-2</v>
      </c>
      <c r="G12770">
        <v>0</v>
      </c>
    </row>
    <row r="12771" spans="1:7" x14ac:dyDescent="0.25">
      <c r="A12771">
        <v>7832</v>
      </c>
      <c r="B12771" t="s">
        <v>893</v>
      </c>
      <c r="C12771" t="s">
        <v>733</v>
      </c>
      <c r="D12771" t="s">
        <v>8350</v>
      </c>
      <c r="E12771">
        <v>265900</v>
      </c>
      <c r="F12771">
        <v>-3.3793604651162802E-2</v>
      </c>
      <c r="G12771">
        <v>111</v>
      </c>
    </row>
    <row r="12772" spans="1:7" x14ac:dyDescent="0.25">
      <c r="A12772">
        <v>79501</v>
      </c>
      <c r="B12772" t="s">
        <v>8234</v>
      </c>
      <c r="C12772" t="s">
        <v>6396</v>
      </c>
      <c r="D12772" t="s">
        <v>6036</v>
      </c>
      <c r="E12772">
        <v>62200</v>
      </c>
      <c r="F12772">
        <v>-4.7473200612557401E-2</v>
      </c>
      <c r="G12772">
        <v>71.5</v>
      </c>
    </row>
    <row r="12773" spans="1:7" x14ac:dyDescent="0.25">
      <c r="A12773">
        <v>5149</v>
      </c>
      <c r="B12773" t="s">
        <v>129</v>
      </c>
      <c r="C12773" t="s">
        <v>641</v>
      </c>
      <c r="D12773" t="s">
        <v>8477</v>
      </c>
      <c r="E12773">
        <v>241200</v>
      </c>
      <c r="F12773">
        <v>4.4155844155844198E-2</v>
      </c>
      <c r="G12773">
        <v>121</v>
      </c>
    </row>
    <row r="12774" spans="1:7" x14ac:dyDescent="0.25">
      <c r="A12774">
        <v>27053</v>
      </c>
      <c r="B12774" t="s">
        <v>2284</v>
      </c>
      <c r="C12774" t="s">
        <v>2564</v>
      </c>
      <c r="D12774" t="s">
        <v>2284</v>
      </c>
      <c r="E12774">
        <v>153500</v>
      </c>
      <c r="F12774">
        <v>0.127019089574156</v>
      </c>
      <c r="G12774">
        <v>87</v>
      </c>
    </row>
    <row r="12775" spans="1:7" x14ac:dyDescent="0.25">
      <c r="A12775">
        <v>45159</v>
      </c>
      <c r="B12775" t="s">
        <v>8205</v>
      </c>
      <c r="C12775" t="s">
        <v>4080</v>
      </c>
      <c r="D12775" t="s">
        <v>266</v>
      </c>
      <c r="E12775">
        <v>131600</v>
      </c>
      <c r="F12775">
        <v>1.9364833462432202E-2</v>
      </c>
      <c r="G12775">
        <v>53</v>
      </c>
    </row>
    <row r="12776" spans="1:7" x14ac:dyDescent="0.25">
      <c r="A12776">
        <v>77364</v>
      </c>
      <c r="B12776" t="s">
        <v>8739</v>
      </c>
      <c r="C12776" t="s">
        <v>6396</v>
      </c>
      <c r="E12776">
        <v>148200</v>
      </c>
      <c r="F12776">
        <v>1.43737166324435E-2</v>
      </c>
      <c r="G12776">
        <v>0</v>
      </c>
    </row>
    <row r="12777" spans="1:7" x14ac:dyDescent="0.25">
      <c r="A12777">
        <v>56467</v>
      </c>
      <c r="B12777" t="s">
        <v>5430</v>
      </c>
      <c r="C12777" t="s">
        <v>5260</v>
      </c>
      <c r="E12777">
        <v>247900</v>
      </c>
      <c r="F12777">
        <v>0.13507326007326001</v>
      </c>
      <c r="G12777">
        <v>93</v>
      </c>
    </row>
    <row r="12778" spans="1:7" x14ac:dyDescent="0.25">
      <c r="A12778">
        <v>61085</v>
      </c>
      <c r="B12778" t="s">
        <v>5691</v>
      </c>
      <c r="C12778" t="s">
        <v>5519</v>
      </c>
      <c r="E12778">
        <v>80300</v>
      </c>
      <c r="F12778">
        <v>4.2857142857142899E-2</v>
      </c>
      <c r="G12778">
        <v>0</v>
      </c>
    </row>
    <row r="12779" spans="1:7" x14ac:dyDescent="0.25">
      <c r="A12779">
        <v>93271</v>
      </c>
      <c r="B12779" t="s">
        <v>7089</v>
      </c>
      <c r="C12779" t="s">
        <v>99</v>
      </c>
      <c r="D12779" t="s">
        <v>8304</v>
      </c>
      <c r="E12779">
        <v>336400</v>
      </c>
      <c r="F12779">
        <v>0.102950819672131</v>
      </c>
      <c r="G12779">
        <v>65.5</v>
      </c>
    </row>
    <row r="12780" spans="1:7" x14ac:dyDescent="0.25">
      <c r="A12780">
        <v>95231</v>
      </c>
      <c r="B12780" t="s">
        <v>8740</v>
      </c>
      <c r="C12780" t="s">
        <v>99</v>
      </c>
      <c r="D12780" t="s">
        <v>8351</v>
      </c>
      <c r="E12780">
        <v>362700</v>
      </c>
      <c r="F12780">
        <v>8.3657006274275497E-2</v>
      </c>
      <c r="G12780">
        <v>0</v>
      </c>
    </row>
    <row r="12781" spans="1:7" x14ac:dyDescent="0.25">
      <c r="A12781">
        <v>16353</v>
      </c>
      <c r="B12781" t="s">
        <v>494</v>
      </c>
      <c r="C12781" t="s">
        <v>1538</v>
      </c>
      <c r="E12781">
        <v>82100</v>
      </c>
      <c r="F12781">
        <v>0.120054570259209</v>
      </c>
      <c r="G12781">
        <v>133.5</v>
      </c>
    </row>
    <row r="12782" spans="1:7" x14ac:dyDescent="0.25">
      <c r="A12782">
        <v>54872</v>
      </c>
      <c r="B12782" t="s">
        <v>8741</v>
      </c>
      <c r="C12782" t="s">
        <v>5049</v>
      </c>
      <c r="E12782">
        <v>140400</v>
      </c>
      <c r="F12782">
        <v>5.8823529411764698E-2</v>
      </c>
      <c r="G12782">
        <v>0</v>
      </c>
    </row>
    <row r="12783" spans="1:7" x14ac:dyDescent="0.25">
      <c r="A12783">
        <v>7046</v>
      </c>
      <c r="B12783" t="s">
        <v>762</v>
      </c>
      <c r="C12783" t="s">
        <v>733</v>
      </c>
      <c r="D12783" t="s">
        <v>8250</v>
      </c>
      <c r="E12783">
        <v>747100</v>
      </c>
      <c r="F12783">
        <v>-4.2425019225839501E-2</v>
      </c>
      <c r="G12783">
        <v>103</v>
      </c>
    </row>
    <row r="12784" spans="1:7" x14ac:dyDescent="0.25">
      <c r="A12784">
        <v>98240</v>
      </c>
      <c r="B12784" t="s">
        <v>4852</v>
      </c>
      <c r="C12784" t="s">
        <v>7521</v>
      </c>
      <c r="D12784" t="s">
        <v>293</v>
      </c>
      <c r="E12784">
        <v>415500</v>
      </c>
      <c r="F12784">
        <v>2.7702201335641899E-2</v>
      </c>
      <c r="G12784">
        <v>60</v>
      </c>
    </row>
    <row r="12785" spans="1:7" x14ac:dyDescent="0.25">
      <c r="A12785">
        <v>4254</v>
      </c>
      <c r="B12785" t="s">
        <v>613</v>
      </c>
      <c r="C12785" t="s">
        <v>575</v>
      </c>
      <c r="D12785" t="s">
        <v>8380</v>
      </c>
      <c r="E12785">
        <v>96300</v>
      </c>
      <c r="F12785">
        <v>0.15606242496998801</v>
      </c>
      <c r="G12785">
        <v>65</v>
      </c>
    </row>
    <row r="12786" spans="1:7" x14ac:dyDescent="0.25">
      <c r="A12786">
        <v>46773</v>
      </c>
      <c r="B12786" t="s">
        <v>1585</v>
      </c>
      <c r="C12786" t="s">
        <v>4413</v>
      </c>
      <c r="D12786" t="s">
        <v>4517</v>
      </c>
      <c r="E12786">
        <v>151700</v>
      </c>
      <c r="F12786">
        <v>7.5886524822695006E-2</v>
      </c>
      <c r="G12786">
        <v>55</v>
      </c>
    </row>
    <row r="12787" spans="1:7" x14ac:dyDescent="0.25">
      <c r="A12787">
        <v>62075</v>
      </c>
      <c r="B12787" t="s">
        <v>3516</v>
      </c>
      <c r="C12787" t="s">
        <v>5519</v>
      </c>
      <c r="E12787">
        <v>51900</v>
      </c>
      <c r="F12787">
        <v>9.9576271186440704E-2</v>
      </c>
      <c r="G12787">
        <v>96</v>
      </c>
    </row>
    <row r="12788" spans="1:7" x14ac:dyDescent="0.25">
      <c r="A12788">
        <v>62069</v>
      </c>
      <c r="B12788" t="s">
        <v>2747</v>
      </c>
      <c r="C12788" t="s">
        <v>5519</v>
      </c>
      <c r="D12788" t="s">
        <v>8263</v>
      </c>
      <c r="E12788">
        <v>55000</v>
      </c>
      <c r="F12788">
        <v>9.1269841269841306E-2</v>
      </c>
      <c r="G12788">
        <v>110</v>
      </c>
    </row>
    <row r="12789" spans="1:7" x14ac:dyDescent="0.25">
      <c r="A12789">
        <v>67661</v>
      </c>
      <c r="B12789" t="s">
        <v>1064</v>
      </c>
      <c r="C12789" t="s">
        <v>5958</v>
      </c>
      <c r="E12789">
        <v>58200</v>
      </c>
      <c r="F12789">
        <v>-5.8252427184466E-2</v>
      </c>
      <c r="G12789">
        <v>0</v>
      </c>
    </row>
    <row r="12790" spans="1:7" x14ac:dyDescent="0.25">
      <c r="A12790">
        <v>54949</v>
      </c>
      <c r="B12790" t="s">
        <v>8742</v>
      </c>
      <c r="C12790" t="s">
        <v>5049</v>
      </c>
      <c r="E12790">
        <v>126200</v>
      </c>
      <c r="F12790">
        <v>6.1396131202691301E-2</v>
      </c>
      <c r="G12790">
        <v>0</v>
      </c>
    </row>
    <row r="12791" spans="1:7" x14ac:dyDescent="0.25">
      <c r="A12791">
        <v>98392</v>
      </c>
      <c r="B12791" t="s">
        <v>7603</v>
      </c>
      <c r="C12791" t="s">
        <v>7521</v>
      </c>
      <c r="D12791" t="s">
        <v>8391</v>
      </c>
      <c r="E12791">
        <v>310800</v>
      </c>
      <c r="F12791">
        <v>8.7473757872638197E-2</v>
      </c>
      <c r="G12791">
        <v>54</v>
      </c>
    </row>
    <row r="12792" spans="1:7" x14ac:dyDescent="0.25">
      <c r="A12792">
        <v>1518</v>
      </c>
      <c r="B12792" t="s">
        <v>8743</v>
      </c>
      <c r="C12792" t="s">
        <v>106</v>
      </c>
      <c r="D12792" t="s">
        <v>222</v>
      </c>
      <c r="E12792">
        <v>326100</v>
      </c>
      <c r="F12792">
        <v>5.4998382400517597E-2</v>
      </c>
      <c r="G12792">
        <v>0</v>
      </c>
    </row>
    <row r="12793" spans="1:7" x14ac:dyDescent="0.25">
      <c r="A12793">
        <v>37049</v>
      </c>
      <c r="B12793" t="s">
        <v>3711</v>
      </c>
      <c r="C12793" t="s">
        <v>3692</v>
      </c>
      <c r="D12793" t="s">
        <v>8255</v>
      </c>
      <c r="E12793">
        <v>208800</v>
      </c>
      <c r="F12793">
        <v>5.7750759878419503E-2</v>
      </c>
      <c r="G12793">
        <v>62</v>
      </c>
    </row>
    <row r="12794" spans="1:7" x14ac:dyDescent="0.25">
      <c r="A12794">
        <v>75630</v>
      </c>
      <c r="B12794" t="s">
        <v>8744</v>
      </c>
      <c r="C12794" t="s">
        <v>6396</v>
      </c>
      <c r="E12794">
        <v>115500</v>
      </c>
      <c r="F12794">
        <v>6.9444444444444406E-2</v>
      </c>
      <c r="G12794">
        <v>0</v>
      </c>
    </row>
    <row r="12795" spans="1:7" x14ac:dyDescent="0.25">
      <c r="A12795">
        <v>37806</v>
      </c>
      <c r="B12795" t="s">
        <v>3825</v>
      </c>
      <c r="C12795" t="s">
        <v>3692</v>
      </c>
      <c r="D12795" t="s">
        <v>3848</v>
      </c>
      <c r="E12795">
        <v>135400</v>
      </c>
      <c r="F12795">
        <v>2.2658610271903301E-2</v>
      </c>
      <c r="G12795">
        <v>63</v>
      </c>
    </row>
    <row r="12796" spans="1:7" x14ac:dyDescent="0.25">
      <c r="A12796">
        <v>62535</v>
      </c>
      <c r="B12796" t="s">
        <v>3155</v>
      </c>
      <c r="C12796" t="s">
        <v>5519</v>
      </c>
      <c r="D12796" t="s">
        <v>1721</v>
      </c>
      <c r="E12796">
        <v>224200</v>
      </c>
      <c r="F12796">
        <v>1.8627896410722398E-2</v>
      </c>
      <c r="G12796">
        <v>80</v>
      </c>
    </row>
    <row r="12797" spans="1:7" x14ac:dyDescent="0.25">
      <c r="A12797">
        <v>20158</v>
      </c>
      <c r="B12797" t="s">
        <v>289</v>
      </c>
      <c r="C12797" t="s">
        <v>2066</v>
      </c>
      <c r="D12797" t="s">
        <v>8259</v>
      </c>
      <c r="E12797">
        <v>572700</v>
      </c>
      <c r="F12797">
        <v>3.5062353153804397E-2</v>
      </c>
      <c r="G12797">
        <v>59</v>
      </c>
    </row>
    <row r="12798" spans="1:7" x14ac:dyDescent="0.25">
      <c r="A12798">
        <v>14062</v>
      </c>
      <c r="B12798" t="s">
        <v>536</v>
      </c>
      <c r="C12798" t="s">
        <v>1075</v>
      </c>
      <c r="D12798" t="s">
        <v>8370</v>
      </c>
      <c r="E12798">
        <v>95500</v>
      </c>
      <c r="F12798">
        <v>7.3033707865168496E-2</v>
      </c>
      <c r="G12798">
        <v>93</v>
      </c>
    </row>
    <row r="12799" spans="1:7" x14ac:dyDescent="0.25">
      <c r="A12799">
        <v>67544</v>
      </c>
      <c r="B12799" t="s">
        <v>6052</v>
      </c>
      <c r="C12799" t="s">
        <v>5958</v>
      </c>
      <c r="D12799" t="s">
        <v>6050</v>
      </c>
      <c r="E12799">
        <v>63100</v>
      </c>
      <c r="F12799">
        <v>-6.5185185185185193E-2</v>
      </c>
      <c r="G12799">
        <v>0</v>
      </c>
    </row>
    <row r="12800" spans="1:7" x14ac:dyDescent="0.25">
      <c r="A12800">
        <v>30124</v>
      </c>
      <c r="B12800" t="s">
        <v>3024</v>
      </c>
      <c r="C12800" t="s">
        <v>2990</v>
      </c>
      <c r="D12800" t="s">
        <v>1416</v>
      </c>
      <c r="E12800">
        <v>159700</v>
      </c>
      <c r="F12800">
        <v>0.14152966404574699</v>
      </c>
      <c r="G12800">
        <v>78</v>
      </c>
    </row>
    <row r="12801" spans="1:7" x14ac:dyDescent="0.25">
      <c r="A12801">
        <v>53076</v>
      </c>
      <c r="B12801" t="s">
        <v>2719</v>
      </c>
      <c r="C12801" t="s">
        <v>5049</v>
      </c>
      <c r="D12801" t="s">
        <v>8331</v>
      </c>
      <c r="E12801">
        <v>357900</v>
      </c>
      <c r="F12801">
        <v>1.70502983802217E-2</v>
      </c>
      <c r="G12801">
        <v>69</v>
      </c>
    </row>
    <row r="12802" spans="1:7" x14ac:dyDescent="0.25">
      <c r="A12802">
        <v>78659</v>
      </c>
      <c r="B12802" t="s">
        <v>8745</v>
      </c>
      <c r="C12802" t="s">
        <v>6396</v>
      </c>
      <c r="D12802" t="s">
        <v>8254</v>
      </c>
      <c r="E12802">
        <v>225200</v>
      </c>
      <c r="F12802">
        <v>0.137948458817585</v>
      </c>
      <c r="G12802">
        <v>0</v>
      </c>
    </row>
    <row r="12803" spans="1:7" x14ac:dyDescent="0.25">
      <c r="A12803">
        <v>43318</v>
      </c>
      <c r="B12803" t="s">
        <v>4115</v>
      </c>
      <c r="C12803" t="s">
        <v>4080</v>
      </c>
      <c r="D12803" t="s">
        <v>4114</v>
      </c>
      <c r="E12803">
        <v>106500</v>
      </c>
      <c r="F12803">
        <v>8.5626911314984705E-2</v>
      </c>
      <c r="G12803">
        <v>70</v>
      </c>
    </row>
    <row r="12804" spans="1:7" x14ac:dyDescent="0.25">
      <c r="A12804">
        <v>49715</v>
      </c>
      <c r="B12804" t="s">
        <v>4905</v>
      </c>
      <c r="C12804" t="s">
        <v>4633</v>
      </c>
      <c r="D12804" t="s">
        <v>8444</v>
      </c>
      <c r="E12804">
        <v>121800</v>
      </c>
      <c r="F12804">
        <v>0.14151827553889401</v>
      </c>
      <c r="G12804">
        <v>90</v>
      </c>
    </row>
    <row r="12805" spans="1:7" x14ac:dyDescent="0.25">
      <c r="A12805">
        <v>60551</v>
      </c>
      <c r="B12805" t="s">
        <v>4423</v>
      </c>
      <c r="C12805" t="s">
        <v>5519</v>
      </c>
      <c r="D12805" t="s">
        <v>8423</v>
      </c>
      <c r="E12805">
        <v>185900</v>
      </c>
      <c r="F12805">
        <v>2.36784140969163E-2</v>
      </c>
      <c r="G12805">
        <v>92</v>
      </c>
    </row>
    <row r="12806" spans="1:7" x14ac:dyDescent="0.25">
      <c r="A12806">
        <v>20676</v>
      </c>
      <c r="B12806" t="s">
        <v>990</v>
      </c>
      <c r="C12806" t="s">
        <v>101</v>
      </c>
      <c r="D12806" t="s">
        <v>8259</v>
      </c>
      <c r="E12806">
        <v>346300</v>
      </c>
      <c r="F12806">
        <v>1.05048147067406E-2</v>
      </c>
      <c r="G12806">
        <v>105</v>
      </c>
    </row>
    <row r="12807" spans="1:7" x14ac:dyDescent="0.25">
      <c r="A12807">
        <v>26541</v>
      </c>
      <c r="B12807" t="s">
        <v>2558</v>
      </c>
      <c r="C12807" t="s">
        <v>2519</v>
      </c>
      <c r="D12807" t="s">
        <v>2556</v>
      </c>
      <c r="E12807">
        <v>139700</v>
      </c>
      <c r="F12807">
        <v>3.9434523809523801E-2</v>
      </c>
      <c r="G12807">
        <v>100</v>
      </c>
    </row>
    <row r="12808" spans="1:7" x14ac:dyDescent="0.25">
      <c r="A12808">
        <v>54874</v>
      </c>
      <c r="B12808" t="s">
        <v>8746</v>
      </c>
      <c r="C12808" t="s">
        <v>5049</v>
      </c>
      <c r="D12808" t="s">
        <v>3011</v>
      </c>
      <c r="E12808">
        <v>147600</v>
      </c>
      <c r="F12808">
        <v>5.1282051282051301E-2</v>
      </c>
      <c r="G12808">
        <v>0</v>
      </c>
    </row>
    <row r="12809" spans="1:7" x14ac:dyDescent="0.25">
      <c r="A12809">
        <v>58047</v>
      </c>
      <c r="B12809" t="s">
        <v>8747</v>
      </c>
      <c r="C12809" t="s">
        <v>5471</v>
      </c>
      <c r="D12809" t="s">
        <v>8298</v>
      </c>
      <c r="E12809">
        <v>307900</v>
      </c>
      <c r="F12809">
        <v>-5.89853300733496E-2</v>
      </c>
      <c r="G12809">
        <v>0</v>
      </c>
    </row>
    <row r="12810" spans="1:7" x14ac:dyDescent="0.25">
      <c r="A12810">
        <v>13787</v>
      </c>
      <c r="B12810" t="s">
        <v>1431</v>
      </c>
      <c r="C12810" t="s">
        <v>1075</v>
      </c>
      <c r="D12810" t="s">
        <v>1444</v>
      </c>
      <c r="E12810">
        <v>101600</v>
      </c>
      <c r="F12810">
        <v>-0.18524458700882099</v>
      </c>
      <c r="G12810">
        <v>107</v>
      </c>
    </row>
    <row r="12811" spans="1:7" x14ac:dyDescent="0.25">
      <c r="A12811">
        <v>56461</v>
      </c>
      <c r="B12811" t="s">
        <v>5427</v>
      </c>
      <c r="C12811" t="s">
        <v>5260</v>
      </c>
      <c r="E12811">
        <v>204900</v>
      </c>
      <c r="F12811">
        <v>0.13706992230854601</v>
      </c>
      <c r="G12811">
        <v>93</v>
      </c>
    </row>
    <row r="12812" spans="1:7" x14ac:dyDescent="0.25">
      <c r="A12812">
        <v>80535</v>
      </c>
      <c r="B12812" t="s">
        <v>5427</v>
      </c>
      <c r="C12812" t="s">
        <v>6509</v>
      </c>
      <c r="D12812" t="s">
        <v>6553</v>
      </c>
      <c r="E12812">
        <v>365300</v>
      </c>
      <c r="F12812">
        <v>2.72778402699663E-2</v>
      </c>
      <c r="G12812">
        <v>58</v>
      </c>
    </row>
    <row r="12813" spans="1:7" x14ac:dyDescent="0.25">
      <c r="A12813">
        <v>12529</v>
      </c>
      <c r="B12813" t="s">
        <v>844</v>
      </c>
      <c r="C12813" t="s">
        <v>1075</v>
      </c>
      <c r="D12813" t="s">
        <v>234</v>
      </c>
      <c r="E12813">
        <v>308900</v>
      </c>
      <c r="F12813">
        <v>4.7118644067796603E-2</v>
      </c>
      <c r="G12813">
        <v>125</v>
      </c>
    </row>
    <row r="12814" spans="1:7" x14ac:dyDescent="0.25">
      <c r="A12814">
        <v>4461</v>
      </c>
      <c r="B12814" t="s">
        <v>238</v>
      </c>
      <c r="C12814" t="s">
        <v>575</v>
      </c>
      <c r="D12814" t="s">
        <v>627</v>
      </c>
      <c r="E12814">
        <v>132800</v>
      </c>
      <c r="F12814">
        <v>6.4102564102564097E-2</v>
      </c>
      <c r="G12814">
        <v>70</v>
      </c>
    </row>
    <row r="12815" spans="1:7" x14ac:dyDescent="0.25">
      <c r="A12815">
        <v>22213</v>
      </c>
      <c r="B12815" t="s">
        <v>356</v>
      </c>
      <c r="C12815" t="s">
        <v>2066</v>
      </c>
      <c r="D12815" t="s">
        <v>8259</v>
      </c>
      <c r="E12815">
        <v>806600</v>
      </c>
      <c r="F12815">
        <v>-1.0428168322905201E-2</v>
      </c>
      <c r="G12815">
        <v>60</v>
      </c>
    </row>
    <row r="12816" spans="1:7" x14ac:dyDescent="0.25">
      <c r="A12816">
        <v>84318</v>
      </c>
      <c r="B12816" t="s">
        <v>660</v>
      </c>
      <c r="C12816" t="s">
        <v>6693</v>
      </c>
      <c r="D12816" t="s">
        <v>4100</v>
      </c>
      <c r="E12816">
        <v>321400</v>
      </c>
      <c r="F12816">
        <v>7.0263070263070299E-2</v>
      </c>
      <c r="G12816">
        <v>59</v>
      </c>
    </row>
    <row r="12817" spans="1:7" x14ac:dyDescent="0.25">
      <c r="A12817">
        <v>73438</v>
      </c>
      <c r="B12817" t="s">
        <v>6301</v>
      </c>
      <c r="C12817" t="s">
        <v>6269</v>
      </c>
      <c r="D12817" t="s">
        <v>1949</v>
      </c>
      <c r="E12817">
        <v>36000</v>
      </c>
      <c r="F12817">
        <v>-0.12195121951219499</v>
      </c>
      <c r="G12817">
        <v>100</v>
      </c>
    </row>
    <row r="12818" spans="1:7" x14ac:dyDescent="0.25">
      <c r="A12818">
        <v>16371</v>
      </c>
      <c r="B12818" t="s">
        <v>2658</v>
      </c>
      <c r="C12818" t="s">
        <v>1538</v>
      </c>
      <c r="D12818" t="s">
        <v>138</v>
      </c>
      <c r="E12818">
        <v>90800</v>
      </c>
      <c r="F12818">
        <v>-1.6251354279523299E-2</v>
      </c>
      <c r="G12818">
        <v>0</v>
      </c>
    </row>
    <row r="12819" spans="1:7" x14ac:dyDescent="0.25">
      <c r="A12819">
        <v>43447</v>
      </c>
      <c r="B12819" t="s">
        <v>207</v>
      </c>
      <c r="C12819" t="s">
        <v>4080</v>
      </c>
      <c r="D12819" t="s">
        <v>4160</v>
      </c>
      <c r="E12819">
        <v>135300</v>
      </c>
      <c r="F12819">
        <v>4.1570438799076202E-2</v>
      </c>
      <c r="G12819">
        <v>72</v>
      </c>
    </row>
    <row r="12820" spans="1:7" x14ac:dyDescent="0.25">
      <c r="A12820">
        <v>35741</v>
      </c>
      <c r="B12820" t="s">
        <v>3620</v>
      </c>
      <c r="C12820" t="s">
        <v>3568</v>
      </c>
      <c r="D12820" t="s">
        <v>3620</v>
      </c>
      <c r="E12820">
        <v>253700</v>
      </c>
      <c r="F12820">
        <v>-1.16867939228672E-2</v>
      </c>
      <c r="G12820">
        <v>68.5</v>
      </c>
    </row>
    <row r="12821" spans="1:7" x14ac:dyDescent="0.25">
      <c r="A12821">
        <v>93235</v>
      </c>
      <c r="B12821" t="s">
        <v>2788</v>
      </c>
      <c r="C12821" t="s">
        <v>99</v>
      </c>
      <c r="D12821" t="s">
        <v>8304</v>
      </c>
      <c r="E12821">
        <v>152300</v>
      </c>
      <c r="F12821">
        <v>7.3291050035236102E-2</v>
      </c>
      <c r="G12821">
        <v>65.5</v>
      </c>
    </row>
    <row r="12822" spans="1:7" x14ac:dyDescent="0.25">
      <c r="A12822">
        <v>1235</v>
      </c>
      <c r="B12822" t="s">
        <v>153</v>
      </c>
      <c r="C12822" t="s">
        <v>106</v>
      </c>
      <c r="D12822" t="s">
        <v>146</v>
      </c>
      <c r="E12822">
        <v>207000</v>
      </c>
      <c r="F12822">
        <v>1.02489019033675E-2</v>
      </c>
      <c r="G12822">
        <v>94</v>
      </c>
    </row>
    <row r="12823" spans="1:7" x14ac:dyDescent="0.25">
      <c r="A12823">
        <v>15312</v>
      </c>
      <c r="B12823" t="s">
        <v>1597</v>
      </c>
      <c r="C12823" t="s">
        <v>1538</v>
      </c>
      <c r="D12823" t="s">
        <v>1587</v>
      </c>
      <c r="E12823">
        <v>120400</v>
      </c>
      <c r="F12823">
        <v>-2.82485875706215E-2</v>
      </c>
      <c r="G12823">
        <v>94</v>
      </c>
    </row>
    <row r="12824" spans="1:7" x14ac:dyDescent="0.25">
      <c r="A12824">
        <v>29439</v>
      </c>
      <c r="B12824" t="s">
        <v>2922</v>
      </c>
      <c r="C12824" t="s">
        <v>2868</v>
      </c>
      <c r="D12824" t="s">
        <v>8301</v>
      </c>
      <c r="E12824">
        <v>731900</v>
      </c>
      <c r="F12824">
        <v>5.02224135457024E-2</v>
      </c>
      <c r="G12824">
        <v>91</v>
      </c>
    </row>
    <row r="12825" spans="1:7" x14ac:dyDescent="0.25">
      <c r="A12825">
        <v>43517</v>
      </c>
      <c r="B12825" t="s">
        <v>4146</v>
      </c>
      <c r="C12825" t="s">
        <v>4080</v>
      </c>
      <c r="E12825">
        <v>102600</v>
      </c>
      <c r="F12825">
        <v>6.6528066528066504E-2</v>
      </c>
      <c r="G12825">
        <v>60.5</v>
      </c>
    </row>
    <row r="12826" spans="1:7" x14ac:dyDescent="0.25">
      <c r="A12826">
        <v>61547</v>
      </c>
      <c r="B12826" t="s">
        <v>5472</v>
      </c>
      <c r="C12826" t="s">
        <v>5519</v>
      </c>
      <c r="D12826" t="s">
        <v>5722</v>
      </c>
      <c r="E12826">
        <v>166500</v>
      </c>
      <c r="F12826">
        <v>-4.4750430292599001E-2</v>
      </c>
      <c r="G12826">
        <v>91</v>
      </c>
    </row>
    <row r="12827" spans="1:7" x14ac:dyDescent="0.25">
      <c r="A12827">
        <v>55917</v>
      </c>
      <c r="B12827" t="s">
        <v>5371</v>
      </c>
      <c r="C12827" t="s">
        <v>5260</v>
      </c>
      <c r="D12827" t="s">
        <v>5282</v>
      </c>
      <c r="E12827">
        <v>150700</v>
      </c>
      <c r="F12827">
        <v>0.11464497041420101</v>
      </c>
      <c r="G12827">
        <v>64</v>
      </c>
    </row>
    <row r="12828" spans="1:7" x14ac:dyDescent="0.25">
      <c r="A12828">
        <v>18051</v>
      </c>
      <c r="B12828" t="s">
        <v>1866</v>
      </c>
      <c r="C12828" t="s">
        <v>1538</v>
      </c>
      <c r="D12828" t="s">
        <v>8350</v>
      </c>
      <c r="E12828">
        <v>321300</v>
      </c>
      <c r="F12828">
        <v>3.9805825242718397E-2</v>
      </c>
      <c r="G12828">
        <v>70</v>
      </c>
    </row>
    <row r="12829" spans="1:7" x14ac:dyDescent="0.25">
      <c r="A12829">
        <v>21140</v>
      </c>
      <c r="B12829" t="s">
        <v>2211</v>
      </c>
      <c r="C12829" t="s">
        <v>101</v>
      </c>
      <c r="D12829" t="s">
        <v>8267</v>
      </c>
      <c r="E12829">
        <v>464800</v>
      </c>
      <c r="F12829">
        <v>3.0598669623059901E-2</v>
      </c>
      <c r="G12829">
        <v>90</v>
      </c>
    </row>
    <row r="12830" spans="1:7" x14ac:dyDescent="0.25">
      <c r="A12830">
        <v>49622</v>
      </c>
      <c r="B12830" t="s">
        <v>4883</v>
      </c>
      <c r="C12830" t="s">
        <v>4633</v>
      </c>
      <c r="E12830">
        <v>148000</v>
      </c>
      <c r="F12830">
        <v>2.8492008339124401E-2</v>
      </c>
      <c r="G12830">
        <v>99</v>
      </c>
    </row>
    <row r="12831" spans="1:7" x14ac:dyDescent="0.25">
      <c r="A12831">
        <v>66861</v>
      </c>
      <c r="B12831" t="s">
        <v>394</v>
      </c>
      <c r="C12831" t="s">
        <v>5958</v>
      </c>
      <c r="E12831">
        <v>77400</v>
      </c>
      <c r="F12831">
        <v>-5.2631578947368397E-2</v>
      </c>
      <c r="G12831">
        <v>0</v>
      </c>
    </row>
    <row r="12832" spans="1:7" x14ac:dyDescent="0.25">
      <c r="A12832">
        <v>48436</v>
      </c>
      <c r="B12832" t="s">
        <v>4708</v>
      </c>
      <c r="C12832" t="s">
        <v>4633</v>
      </c>
      <c r="D12832" t="s">
        <v>4719</v>
      </c>
      <c r="E12832">
        <v>178600</v>
      </c>
      <c r="F12832">
        <v>2.8209556706966E-2</v>
      </c>
      <c r="G12832">
        <v>72</v>
      </c>
    </row>
    <row r="12833" spans="1:7" x14ac:dyDescent="0.25">
      <c r="A12833">
        <v>76640</v>
      </c>
      <c r="B12833" t="s">
        <v>1593</v>
      </c>
      <c r="C12833" t="s">
        <v>6396</v>
      </c>
      <c r="D12833" t="s">
        <v>3037</v>
      </c>
      <c r="E12833">
        <v>147100</v>
      </c>
      <c r="F12833">
        <v>0.167460317460317</v>
      </c>
      <c r="G12833">
        <v>0</v>
      </c>
    </row>
    <row r="12834" spans="1:7" x14ac:dyDescent="0.25">
      <c r="A12834">
        <v>12466</v>
      </c>
      <c r="B12834" t="s">
        <v>8748</v>
      </c>
      <c r="C12834" t="s">
        <v>1075</v>
      </c>
      <c r="D12834" t="s">
        <v>345</v>
      </c>
      <c r="E12834">
        <v>211500</v>
      </c>
      <c r="F12834">
        <v>0.10790990047145101</v>
      </c>
      <c r="G12834">
        <v>0</v>
      </c>
    </row>
    <row r="12835" spans="1:7" x14ac:dyDescent="0.25">
      <c r="A12835">
        <v>47520</v>
      </c>
      <c r="B12835" t="s">
        <v>4588</v>
      </c>
      <c r="C12835" t="s">
        <v>4413</v>
      </c>
      <c r="E12835">
        <v>87600</v>
      </c>
      <c r="F12835">
        <v>9.6370463078848598E-2</v>
      </c>
      <c r="G12835">
        <v>0</v>
      </c>
    </row>
    <row r="12836" spans="1:7" x14ac:dyDescent="0.25">
      <c r="A12836">
        <v>54960</v>
      </c>
      <c r="B12836" t="s">
        <v>9346</v>
      </c>
      <c r="C12836" t="s">
        <v>5049</v>
      </c>
      <c r="E12836">
        <v>150300</v>
      </c>
      <c r="F12836">
        <v>7.8192252510760396E-2</v>
      </c>
      <c r="G12836">
        <v>0</v>
      </c>
    </row>
    <row r="12837" spans="1:7" x14ac:dyDescent="0.25">
      <c r="A12837">
        <v>23958</v>
      </c>
      <c r="B12837" t="s">
        <v>9345</v>
      </c>
      <c r="C12837" t="s">
        <v>2066</v>
      </c>
      <c r="E12837">
        <v>113100</v>
      </c>
      <c r="F12837">
        <v>1.8918918918918899E-2</v>
      </c>
      <c r="G12837">
        <v>0</v>
      </c>
    </row>
    <row r="12838" spans="1:7" x14ac:dyDescent="0.25">
      <c r="A12838">
        <v>37338</v>
      </c>
      <c r="B12838" t="s">
        <v>3761</v>
      </c>
      <c r="C12838" t="s">
        <v>3692</v>
      </c>
      <c r="D12838" t="s">
        <v>2183</v>
      </c>
      <c r="E12838">
        <v>99500</v>
      </c>
      <c r="F12838">
        <v>0.14896073903002299</v>
      </c>
      <c r="G12838">
        <v>153</v>
      </c>
    </row>
    <row r="12839" spans="1:7" x14ac:dyDescent="0.25">
      <c r="A12839">
        <v>72858</v>
      </c>
      <c r="B12839" t="s">
        <v>1846</v>
      </c>
      <c r="C12839" t="s">
        <v>6206</v>
      </c>
      <c r="D12839" t="s">
        <v>3835</v>
      </c>
      <c r="E12839">
        <v>132700</v>
      </c>
      <c r="F12839">
        <v>5.7370517928286902E-2</v>
      </c>
      <c r="G12839">
        <v>81.5</v>
      </c>
    </row>
    <row r="12840" spans="1:7" x14ac:dyDescent="0.25">
      <c r="A12840">
        <v>16346</v>
      </c>
      <c r="B12840" t="s">
        <v>1667</v>
      </c>
      <c r="C12840" t="s">
        <v>1538</v>
      </c>
      <c r="D12840" t="s">
        <v>1695</v>
      </c>
      <c r="E12840">
        <v>105400</v>
      </c>
      <c r="F12840">
        <v>6.8965517241379296E-2</v>
      </c>
      <c r="G12840">
        <v>121</v>
      </c>
    </row>
    <row r="12841" spans="1:7" x14ac:dyDescent="0.25">
      <c r="A12841">
        <v>14081</v>
      </c>
      <c r="B12841" t="s">
        <v>536</v>
      </c>
      <c r="C12841" t="s">
        <v>1075</v>
      </c>
      <c r="D12841" t="s">
        <v>8370</v>
      </c>
      <c r="E12841">
        <v>123300</v>
      </c>
      <c r="F12841">
        <v>0.11786038077969201</v>
      </c>
      <c r="G12841">
        <v>0</v>
      </c>
    </row>
    <row r="12842" spans="1:7" x14ac:dyDescent="0.25">
      <c r="A12842">
        <v>15052</v>
      </c>
      <c r="B12842" t="s">
        <v>1556</v>
      </c>
      <c r="C12842" t="s">
        <v>1538</v>
      </c>
      <c r="D12842" t="s">
        <v>1587</v>
      </c>
      <c r="E12842">
        <v>133000</v>
      </c>
      <c r="F12842">
        <v>5.89171974522293E-2</v>
      </c>
      <c r="G12842">
        <v>78</v>
      </c>
    </row>
    <row r="12843" spans="1:7" x14ac:dyDescent="0.25">
      <c r="A12843">
        <v>43522</v>
      </c>
      <c r="B12843" t="s">
        <v>4149</v>
      </c>
      <c r="C12843" t="s">
        <v>4080</v>
      </c>
      <c r="D12843" t="s">
        <v>4160</v>
      </c>
      <c r="E12843">
        <v>157600</v>
      </c>
      <c r="F12843">
        <v>4.3017868960952999E-2</v>
      </c>
      <c r="G12843">
        <v>72</v>
      </c>
    </row>
    <row r="12844" spans="1:7" x14ac:dyDescent="0.25">
      <c r="A12844">
        <v>44234</v>
      </c>
      <c r="B12844" t="s">
        <v>4241</v>
      </c>
      <c r="C12844" t="s">
        <v>4080</v>
      </c>
      <c r="D12844" t="s">
        <v>1797</v>
      </c>
      <c r="E12844">
        <v>201200</v>
      </c>
      <c r="F12844">
        <v>5.5060304142632403E-2</v>
      </c>
      <c r="G12844">
        <v>69</v>
      </c>
    </row>
    <row r="12845" spans="1:7" x14ac:dyDescent="0.25">
      <c r="A12845">
        <v>97111</v>
      </c>
      <c r="B12845" t="s">
        <v>1495</v>
      </c>
      <c r="C12845" t="s">
        <v>7409</v>
      </c>
      <c r="D12845" t="s">
        <v>8281</v>
      </c>
      <c r="E12845">
        <v>337100</v>
      </c>
      <c r="F12845">
        <v>4.2362399505256602E-2</v>
      </c>
      <c r="G12845">
        <v>61</v>
      </c>
    </row>
    <row r="12846" spans="1:7" x14ac:dyDescent="0.25">
      <c r="A12846">
        <v>45369</v>
      </c>
      <c r="B12846" t="s">
        <v>4366</v>
      </c>
      <c r="C12846" t="s">
        <v>4080</v>
      </c>
      <c r="D12846" t="s">
        <v>144</v>
      </c>
      <c r="E12846">
        <v>166400</v>
      </c>
      <c r="F12846">
        <v>1.8359853121174999E-2</v>
      </c>
      <c r="G12846">
        <v>77</v>
      </c>
    </row>
    <row r="12847" spans="1:7" x14ac:dyDescent="0.25">
      <c r="A12847">
        <v>37035</v>
      </c>
      <c r="B12847" t="s">
        <v>3706</v>
      </c>
      <c r="C12847" t="s">
        <v>3692</v>
      </c>
      <c r="D12847" t="s">
        <v>8255</v>
      </c>
      <c r="E12847">
        <v>197700</v>
      </c>
      <c r="F12847">
        <v>9.83333333333333E-2</v>
      </c>
      <c r="G12847">
        <v>61.5</v>
      </c>
    </row>
    <row r="12848" spans="1:7" x14ac:dyDescent="0.25">
      <c r="A12848">
        <v>54013</v>
      </c>
      <c r="B12848" t="s">
        <v>5151</v>
      </c>
      <c r="C12848" t="s">
        <v>5049</v>
      </c>
      <c r="D12848" t="s">
        <v>8314</v>
      </c>
      <c r="E12848">
        <v>185800</v>
      </c>
      <c r="F12848">
        <v>0.20181112548512301</v>
      </c>
      <c r="G12848">
        <v>72</v>
      </c>
    </row>
    <row r="12849" spans="1:7" x14ac:dyDescent="0.25">
      <c r="A12849">
        <v>54015</v>
      </c>
      <c r="B12849" t="s">
        <v>4454</v>
      </c>
      <c r="C12849" t="s">
        <v>5049</v>
      </c>
      <c r="D12849" t="s">
        <v>8314</v>
      </c>
      <c r="E12849">
        <v>226800</v>
      </c>
      <c r="F12849">
        <v>3.3257403189066101E-2</v>
      </c>
      <c r="G12849">
        <v>72</v>
      </c>
    </row>
    <row r="12850" spans="1:7" x14ac:dyDescent="0.25">
      <c r="A12850">
        <v>49648</v>
      </c>
      <c r="B12850" t="s">
        <v>4890</v>
      </c>
      <c r="C12850" t="s">
        <v>4633</v>
      </c>
      <c r="E12850">
        <v>417200</v>
      </c>
      <c r="F12850">
        <v>0.10633784142137399</v>
      </c>
      <c r="G12850">
        <v>99</v>
      </c>
    </row>
    <row r="12851" spans="1:7" x14ac:dyDescent="0.25">
      <c r="A12851">
        <v>71435</v>
      </c>
      <c r="B12851" t="s">
        <v>2994</v>
      </c>
      <c r="C12851" t="s">
        <v>6091</v>
      </c>
      <c r="E12851">
        <v>95500</v>
      </c>
      <c r="F12851">
        <v>4.48577680525164E-2</v>
      </c>
      <c r="G12851">
        <v>0</v>
      </c>
    </row>
    <row r="12852" spans="1:7" x14ac:dyDescent="0.25">
      <c r="A12852">
        <v>76225</v>
      </c>
      <c r="B12852" t="s">
        <v>8749</v>
      </c>
      <c r="C12852" t="s">
        <v>6396</v>
      </c>
      <c r="D12852" t="s">
        <v>8262</v>
      </c>
      <c r="E12852">
        <v>194000</v>
      </c>
      <c r="F12852">
        <v>7.0640176600441501E-2</v>
      </c>
      <c r="G12852">
        <v>0</v>
      </c>
    </row>
    <row r="12853" spans="1:7" x14ac:dyDescent="0.25">
      <c r="A12853">
        <v>43310</v>
      </c>
      <c r="B12853" t="s">
        <v>4112</v>
      </c>
      <c r="C12853" t="s">
        <v>4080</v>
      </c>
      <c r="D12853" t="s">
        <v>4114</v>
      </c>
      <c r="E12853">
        <v>146000</v>
      </c>
      <c r="F12853">
        <v>0.11111111111111099</v>
      </c>
      <c r="G12853">
        <v>70</v>
      </c>
    </row>
    <row r="12854" spans="1:7" x14ac:dyDescent="0.25">
      <c r="A12854">
        <v>63341</v>
      </c>
      <c r="B12854" t="s">
        <v>5853</v>
      </c>
      <c r="C12854" t="s">
        <v>5817</v>
      </c>
      <c r="D12854" t="s">
        <v>8263</v>
      </c>
      <c r="E12854">
        <v>388600</v>
      </c>
      <c r="F12854">
        <v>-5.6294779938587504E-3</v>
      </c>
      <c r="G12854">
        <v>65.5</v>
      </c>
    </row>
    <row r="12855" spans="1:7" x14ac:dyDescent="0.25">
      <c r="A12855">
        <v>13825</v>
      </c>
      <c r="B12855" t="s">
        <v>1437</v>
      </c>
      <c r="C12855" t="s">
        <v>1075</v>
      </c>
      <c r="D12855" t="s">
        <v>1436</v>
      </c>
      <c r="E12855">
        <v>150400</v>
      </c>
      <c r="F12855">
        <v>3.7241379310344797E-2</v>
      </c>
      <c r="G12855">
        <v>113</v>
      </c>
    </row>
    <row r="12856" spans="1:7" x14ac:dyDescent="0.25">
      <c r="A12856">
        <v>47638</v>
      </c>
      <c r="B12856" t="s">
        <v>4606</v>
      </c>
      <c r="C12856" t="s">
        <v>4413</v>
      </c>
      <c r="D12856" t="s">
        <v>4613</v>
      </c>
      <c r="E12856">
        <v>189500</v>
      </c>
      <c r="F12856">
        <v>6.5205171444631796E-2</v>
      </c>
      <c r="G12856">
        <v>71</v>
      </c>
    </row>
    <row r="12857" spans="1:7" x14ac:dyDescent="0.25">
      <c r="A12857">
        <v>13033</v>
      </c>
      <c r="B12857" t="s">
        <v>1362</v>
      </c>
      <c r="C12857" t="s">
        <v>1075</v>
      </c>
      <c r="D12857" t="s">
        <v>194</v>
      </c>
      <c r="E12857">
        <v>117800</v>
      </c>
      <c r="F12857">
        <v>7.3837739288969903E-2</v>
      </c>
      <c r="G12857">
        <v>106</v>
      </c>
    </row>
    <row r="12858" spans="1:7" x14ac:dyDescent="0.25">
      <c r="A12858">
        <v>37373</v>
      </c>
      <c r="B12858" t="s">
        <v>8750</v>
      </c>
      <c r="C12858" t="s">
        <v>3692</v>
      </c>
      <c r="D12858" t="s">
        <v>3763</v>
      </c>
      <c r="E12858">
        <v>161300</v>
      </c>
      <c r="F12858">
        <v>0.13671599718111299</v>
      </c>
      <c r="G12858">
        <v>0</v>
      </c>
    </row>
    <row r="12859" spans="1:7" x14ac:dyDescent="0.25">
      <c r="A12859">
        <v>64658</v>
      </c>
      <c r="B12859" t="s">
        <v>8751</v>
      </c>
      <c r="C12859" t="s">
        <v>5817</v>
      </c>
      <c r="E12859">
        <v>54700</v>
      </c>
      <c r="F12859">
        <v>6.6276803118908406E-2</v>
      </c>
      <c r="G12859">
        <v>0</v>
      </c>
    </row>
    <row r="12860" spans="1:7" x14ac:dyDescent="0.25">
      <c r="A12860">
        <v>70653</v>
      </c>
      <c r="B12860" t="s">
        <v>6151</v>
      </c>
      <c r="C12860" t="s">
        <v>6091</v>
      </c>
      <c r="D12860" t="s">
        <v>8422</v>
      </c>
      <c r="E12860">
        <v>72100</v>
      </c>
      <c r="F12860">
        <v>4.3415340086830699E-2</v>
      </c>
      <c r="G12860">
        <v>0</v>
      </c>
    </row>
    <row r="12861" spans="1:7" x14ac:dyDescent="0.25">
      <c r="A12861">
        <v>34737</v>
      </c>
      <c r="B12861" t="s">
        <v>3550</v>
      </c>
      <c r="C12861" t="s">
        <v>3212</v>
      </c>
      <c r="D12861" t="s">
        <v>8272</v>
      </c>
      <c r="E12861">
        <v>258900</v>
      </c>
      <c r="F12861">
        <v>5.0304259634888403E-2</v>
      </c>
      <c r="G12861">
        <v>86</v>
      </c>
    </row>
    <row r="12862" spans="1:7" x14ac:dyDescent="0.25">
      <c r="A12862">
        <v>64061</v>
      </c>
      <c r="B12862" t="s">
        <v>2196</v>
      </c>
      <c r="C12862" t="s">
        <v>5817</v>
      </c>
      <c r="D12862" t="s">
        <v>1347</v>
      </c>
      <c r="E12862">
        <v>227000</v>
      </c>
      <c r="F12862">
        <v>0.269574944071588</v>
      </c>
      <c r="G12862">
        <v>75</v>
      </c>
    </row>
    <row r="12863" spans="1:7" x14ac:dyDescent="0.25">
      <c r="A12863">
        <v>18346</v>
      </c>
      <c r="B12863" t="s">
        <v>1901</v>
      </c>
      <c r="C12863" t="s">
        <v>1538</v>
      </c>
      <c r="D12863" t="s">
        <v>1891</v>
      </c>
      <c r="E12863">
        <v>127700</v>
      </c>
      <c r="F12863">
        <v>6.15128844555278E-2</v>
      </c>
      <c r="G12863">
        <v>108</v>
      </c>
    </row>
    <row r="12864" spans="1:7" x14ac:dyDescent="0.25">
      <c r="A12864">
        <v>37144</v>
      </c>
      <c r="B12864" t="s">
        <v>2431</v>
      </c>
      <c r="C12864" t="s">
        <v>3692</v>
      </c>
      <c r="E12864">
        <v>104900</v>
      </c>
      <c r="F12864">
        <v>0.17732884399551099</v>
      </c>
      <c r="G12864">
        <v>89</v>
      </c>
    </row>
    <row r="12865" spans="1:7" x14ac:dyDescent="0.25">
      <c r="A12865">
        <v>46932</v>
      </c>
      <c r="B12865" t="s">
        <v>4526</v>
      </c>
      <c r="C12865" t="s">
        <v>4413</v>
      </c>
      <c r="D12865" t="s">
        <v>8752</v>
      </c>
      <c r="E12865">
        <v>116400</v>
      </c>
      <c r="F12865">
        <v>8.7850467289719597E-2</v>
      </c>
      <c r="G12865">
        <v>0</v>
      </c>
    </row>
    <row r="12866" spans="1:7" x14ac:dyDescent="0.25">
      <c r="A12866">
        <v>76470</v>
      </c>
      <c r="B12866" t="s">
        <v>3135</v>
      </c>
      <c r="C12866" t="s">
        <v>6396</v>
      </c>
      <c r="E12866">
        <v>39300</v>
      </c>
      <c r="F12866">
        <v>1.5503875968992199E-2</v>
      </c>
      <c r="G12866">
        <v>0</v>
      </c>
    </row>
    <row r="12867" spans="1:7" x14ac:dyDescent="0.25">
      <c r="A12867">
        <v>16254</v>
      </c>
      <c r="B12867" t="s">
        <v>1693</v>
      </c>
      <c r="C12867" t="s">
        <v>1538</v>
      </c>
      <c r="E12867">
        <v>110300</v>
      </c>
      <c r="F12867">
        <v>5.2480916030534397E-2</v>
      </c>
      <c r="G12867">
        <v>133.5</v>
      </c>
    </row>
    <row r="12868" spans="1:7" x14ac:dyDescent="0.25">
      <c r="A12868">
        <v>95536</v>
      </c>
      <c r="B12868" t="s">
        <v>4685</v>
      </c>
      <c r="C12868" t="s">
        <v>99</v>
      </c>
      <c r="D12868" t="s">
        <v>8429</v>
      </c>
      <c r="E12868">
        <v>363100</v>
      </c>
      <c r="F12868">
        <v>6.5434272300469498E-2</v>
      </c>
      <c r="G12868">
        <v>0</v>
      </c>
    </row>
    <row r="12869" spans="1:7" x14ac:dyDescent="0.25">
      <c r="A12869">
        <v>26444</v>
      </c>
      <c r="B12869" t="s">
        <v>9347</v>
      </c>
      <c r="C12869" t="s">
        <v>2519</v>
      </c>
      <c r="D12869" t="s">
        <v>2556</v>
      </c>
      <c r="E12869">
        <v>62400</v>
      </c>
      <c r="F12869">
        <v>2.9702970297029702E-2</v>
      </c>
      <c r="G12869">
        <v>0</v>
      </c>
    </row>
    <row r="12870" spans="1:7" x14ac:dyDescent="0.25">
      <c r="A12870">
        <v>25315</v>
      </c>
      <c r="B12870" t="s">
        <v>2426</v>
      </c>
      <c r="C12870" t="s">
        <v>2519</v>
      </c>
      <c r="D12870" t="s">
        <v>1740</v>
      </c>
      <c r="E12870">
        <v>58200</v>
      </c>
      <c r="F12870">
        <v>-0.105990783410138</v>
      </c>
      <c r="G12870">
        <v>96</v>
      </c>
    </row>
    <row r="12871" spans="1:7" x14ac:dyDescent="0.25">
      <c r="A12871">
        <v>35148</v>
      </c>
      <c r="B12871" t="s">
        <v>9236</v>
      </c>
      <c r="C12871" t="s">
        <v>3568</v>
      </c>
      <c r="D12871" t="s">
        <v>8299</v>
      </c>
      <c r="E12871">
        <v>97500</v>
      </c>
      <c r="F12871">
        <v>7.1428571428571397E-2</v>
      </c>
      <c r="G12871">
        <v>71</v>
      </c>
    </row>
    <row r="12872" spans="1:7" x14ac:dyDescent="0.25">
      <c r="A12872">
        <v>30259</v>
      </c>
      <c r="B12872" t="s">
        <v>3054</v>
      </c>
      <c r="C12872" t="s">
        <v>2990</v>
      </c>
      <c r="D12872" t="s">
        <v>8261</v>
      </c>
      <c r="E12872">
        <v>200400</v>
      </c>
      <c r="F12872">
        <v>5.0865233350812798E-2</v>
      </c>
      <c r="G12872">
        <v>59</v>
      </c>
    </row>
    <row r="12873" spans="1:7" x14ac:dyDescent="0.25">
      <c r="A12873">
        <v>39044</v>
      </c>
      <c r="B12873" t="s">
        <v>7896</v>
      </c>
      <c r="C12873" t="s">
        <v>3932</v>
      </c>
      <c r="D12873" t="s">
        <v>557</v>
      </c>
      <c r="E12873">
        <v>135600</v>
      </c>
      <c r="F12873">
        <v>0.10965630114566299</v>
      </c>
      <c r="G12873">
        <v>77</v>
      </c>
    </row>
    <row r="12874" spans="1:7" x14ac:dyDescent="0.25">
      <c r="A12874">
        <v>21034</v>
      </c>
      <c r="B12874" t="s">
        <v>2181</v>
      </c>
      <c r="C12874" t="s">
        <v>101</v>
      </c>
      <c r="D12874" t="s">
        <v>8267</v>
      </c>
      <c r="E12874">
        <v>271400</v>
      </c>
      <c r="F12874">
        <v>1.6479400749063702E-2</v>
      </c>
      <c r="G12874">
        <v>82</v>
      </c>
    </row>
    <row r="12875" spans="1:7" x14ac:dyDescent="0.25">
      <c r="A12875">
        <v>52033</v>
      </c>
      <c r="B12875" t="s">
        <v>2273</v>
      </c>
      <c r="C12875" t="s">
        <v>4942</v>
      </c>
      <c r="D12875" t="s">
        <v>5008</v>
      </c>
      <c r="E12875">
        <v>161700</v>
      </c>
      <c r="F12875">
        <v>3.5211267605633798E-2</v>
      </c>
      <c r="G12875">
        <v>77</v>
      </c>
    </row>
    <row r="12876" spans="1:7" x14ac:dyDescent="0.25">
      <c r="A12876">
        <v>55707</v>
      </c>
      <c r="B12876" t="s">
        <v>5352</v>
      </c>
      <c r="C12876" t="s">
        <v>5260</v>
      </c>
      <c r="D12876" t="s">
        <v>3011</v>
      </c>
      <c r="E12876">
        <v>169800</v>
      </c>
      <c r="F12876">
        <v>7.4003795066413705E-2</v>
      </c>
      <c r="G12876">
        <v>82.5</v>
      </c>
    </row>
    <row r="12877" spans="1:7" x14ac:dyDescent="0.25">
      <c r="A12877">
        <v>8247</v>
      </c>
      <c r="B12877" t="s">
        <v>994</v>
      </c>
      <c r="C12877" t="s">
        <v>733</v>
      </c>
      <c r="D12877" t="s">
        <v>987</v>
      </c>
      <c r="E12877">
        <v>1564700</v>
      </c>
      <c r="F12877">
        <v>5.3031832559391603E-2</v>
      </c>
      <c r="G12877">
        <v>114.5</v>
      </c>
    </row>
    <row r="12878" spans="1:7" x14ac:dyDescent="0.25">
      <c r="A12878">
        <v>48191</v>
      </c>
      <c r="B12878" t="s">
        <v>622</v>
      </c>
      <c r="C12878" t="s">
        <v>4633</v>
      </c>
      <c r="D12878" t="s">
        <v>4658</v>
      </c>
      <c r="E12878">
        <v>217000</v>
      </c>
      <c r="F12878">
        <v>0.109406952965235</v>
      </c>
      <c r="G12878">
        <v>63</v>
      </c>
    </row>
    <row r="12879" spans="1:7" x14ac:dyDescent="0.25">
      <c r="A12879">
        <v>47874</v>
      </c>
      <c r="B12879" t="s">
        <v>2229</v>
      </c>
      <c r="C12879" t="s">
        <v>4413</v>
      </c>
      <c r="E12879">
        <v>84900</v>
      </c>
      <c r="F12879">
        <v>8.8461538461538494E-2</v>
      </c>
      <c r="G12879">
        <v>0</v>
      </c>
    </row>
    <row r="12880" spans="1:7" x14ac:dyDescent="0.25">
      <c r="A12880">
        <v>6093</v>
      </c>
      <c r="B12880" t="s">
        <v>688</v>
      </c>
      <c r="C12880" t="s">
        <v>678</v>
      </c>
      <c r="D12880" t="s">
        <v>8276</v>
      </c>
      <c r="E12880">
        <v>298600</v>
      </c>
      <c r="F12880">
        <v>4.2597765363128502E-2</v>
      </c>
      <c r="G12880">
        <v>89</v>
      </c>
    </row>
    <row r="12881" spans="1:7" x14ac:dyDescent="0.25">
      <c r="A12881">
        <v>27233</v>
      </c>
      <c r="B12881" t="s">
        <v>2588</v>
      </c>
      <c r="C12881" t="s">
        <v>2564</v>
      </c>
      <c r="D12881" t="s">
        <v>8289</v>
      </c>
      <c r="E12881">
        <v>158700</v>
      </c>
      <c r="F12881">
        <v>3.79506641366224E-3</v>
      </c>
      <c r="G12881">
        <v>72</v>
      </c>
    </row>
    <row r="12882" spans="1:7" x14ac:dyDescent="0.25">
      <c r="A12882">
        <v>75446</v>
      </c>
      <c r="B12882" t="s">
        <v>8233</v>
      </c>
      <c r="C12882" t="s">
        <v>6396</v>
      </c>
      <c r="D12882" t="s">
        <v>8232</v>
      </c>
      <c r="E12882">
        <v>80000</v>
      </c>
      <c r="F12882">
        <v>1.1378002528444999E-2</v>
      </c>
      <c r="G12882">
        <v>85</v>
      </c>
    </row>
    <row r="12883" spans="1:7" x14ac:dyDescent="0.25">
      <c r="A12883">
        <v>43450</v>
      </c>
      <c r="B12883" t="s">
        <v>4134</v>
      </c>
      <c r="C12883" t="s">
        <v>4080</v>
      </c>
      <c r="D12883" t="s">
        <v>4160</v>
      </c>
      <c r="E12883">
        <v>144200</v>
      </c>
      <c r="F12883">
        <v>5.10204081632653E-2</v>
      </c>
      <c r="G12883">
        <v>72</v>
      </c>
    </row>
    <row r="12884" spans="1:7" x14ac:dyDescent="0.25">
      <c r="A12884">
        <v>76577</v>
      </c>
      <c r="B12884" t="s">
        <v>2002</v>
      </c>
      <c r="C12884" t="s">
        <v>6396</v>
      </c>
      <c r="E12884">
        <v>134900</v>
      </c>
      <c r="F12884">
        <v>8.1796311146752204E-2</v>
      </c>
      <c r="G12884">
        <v>0</v>
      </c>
    </row>
    <row r="12885" spans="1:7" x14ac:dyDescent="0.25">
      <c r="A12885">
        <v>14125</v>
      </c>
      <c r="B12885" t="s">
        <v>3894</v>
      </c>
      <c r="C12885" t="s">
        <v>1075</v>
      </c>
      <c r="D12885" t="s">
        <v>4326</v>
      </c>
      <c r="E12885">
        <v>104700</v>
      </c>
      <c r="F12885">
        <v>4.7E-2</v>
      </c>
      <c r="G12885">
        <v>0</v>
      </c>
    </row>
    <row r="12886" spans="1:7" x14ac:dyDescent="0.25">
      <c r="A12886">
        <v>28742</v>
      </c>
      <c r="B12886" t="s">
        <v>2846</v>
      </c>
      <c r="C12886" t="s">
        <v>2564</v>
      </c>
      <c r="D12886" t="s">
        <v>2862</v>
      </c>
      <c r="E12886">
        <v>282600</v>
      </c>
      <c r="F12886">
        <v>6.1209162598573001E-2</v>
      </c>
      <c r="G12886">
        <v>68</v>
      </c>
    </row>
    <row r="12887" spans="1:7" x14ac:dyDescent="0.25">
      <c r="A12887">
        <v>56672</v>
      </c>
      <c r="B12887" t="s">
        <v>5456</v>
      </c>
      <c r="C12887" t="s">
        <v>5260</v>
      </c>
      <c r="D12887" t="s">
        <v>5416</v>
      </c>
      <c r="E12887">
        <v>152200</v>
      </c>
      <c r="F12887">
        <v>9.2838196286472094E-3</v>
      </c>
      <c r="G12887">
        <v>84</v>
      </c>
    </row>
    <row r="12888" spans="1:7" x14ac:dyDescent="0.25">
      <c r="A12888">
        <v>71260</v>
      </c>
      <c r="B12888" t="s">
        <v>394</v>
      </c>
      <c r="C12888" t="s">
        <v>6091</v>
      </c>
      <c r="D12888" t="s">
        <v>709</v>
      </c>
      <c r="E12888">
        <v>71400</v>
      </c>
      <c r="F12888">
        <v>4.53879941434846E-2</v>
      </c>
      <c r="G12888">
        <v>95</v>
      </c>
    </row>
    <row r="12889" spans="1:7" x14ac:dyDescent="0.25">
      <c r="A12889">
        <v>50421</v>
      </c>
      <c r="B12889" t="s">
        <v>9348</v>
      </c>
      <c r="C12889" t="s">
        <v>4942</v>
      </c>
      <c r="E12889">
        <v>84000</v>
      </c>
      <c r="F12889">
        <v>1.57194679564692E-2</v>
      </c>
      <c r="G12889">
        <v>0</v>
      </c>
    </row>
    <row r="12890" spans="1:7" x14ac:dyDescent="0.25">
      <c r="A12890">
        <v>48179</v>
      </c>
      <c r="B12890" t="s">
        <v>195</v>
      </c>
      <c r="C12890" t="s">
        <v>4633</v>
      </c>
      <c r="D12890" t="s">
        <v>709</v>
      </c>
      <c r="E12890">
        <v>184300</v>
      </c>
      <c r="F12890">
        <v>4.7159090909090901E-2</v>
      </c>
      <c r="G12890">
        <v>75</v>
      </c>
    </row>
    <row r="12891" spans="1:7" x14ac:dyDescent="0.25">
      <c r="A12891">
        <v>23690</v>
      </c>
      <c r="B12891" t="s">
        <v>1093</v>
      </c>
      <c r="C12891" t="s">
        <v>2066</v>
      </c>
      <c r="D12891" t="s">
        <v>8266</v>
      </c>
      <c r="E12891">
        <v>240100</v>
      </c>
      <c r="F12891">
        <v>-1.6386726751331401E-2</v>
      </c>
      <c r="G12891">
        <v>78</v>
      </c>
    </row>
    <row r="12892" spans="1:7" x14ac:dyDescent="0.25">
      <c r="A12892">
        <v>54129</v>
      </c>
      <c r="B12892" t="s">
        <v>5169</v>
      </c>
      <c r="C12892" t="s">
        <v>5049</v>
      </c>
      <c r="D12892" t="s">
        <v>5245</v>
      </c>
      <c r="E12892">
        <v>158300</v>
      </c>
      <c r="F12892">
        <v>2.65888456549935E-2</v>
      </c>
      <c r="G12892">
        <v>52</v>
      </c>
    </row>
    <row r="12893" spans="1:7" x14ac:dyDescent="0.25">
      <c r="A12893">
        <v>51023</v>
      </c>
      <c r="B12893" t="s">
        <v>9237</v>
      </c>
      <c r="C12893" t="s">
        <v>4942</v>
      </c>
      <c r="E12893">
        <v>92200</v>
      </c>
      <c r="F12893">
        <v>5.97701149425287E-2</v>
      </c>
      <c r="G12893">
        <v>0</v>
      </c>
    </row>
    <row r="12894" spans="1:7" x14ac:dyDescent="0.25">
      <c r="A12894">
        <v>13461</v>
      </c>
      <c r="B12894" t="s">
        <v>1419</v>
      </c>
      <c r="C12894" t="s">
        <v>1075</v>
      </c>
      <c r="D12894" t="s">
        <v>8366</v>
      </c>
      <c r="E12894">
        <v>150300</v>
      </c>
      <c r="F12894">
        <v>1.00806451612903E-2</v>
      </c>
      <c r="G12894">
        <v>93</v>
      </c>
    </row>
    <row r="12895" spans="1:7" x14ac:dyDescent="0.25">
      <c r="A12895">
        <v>44040</v>
      </c>
      <c r="B12895" t="s">
        <v>4194</v>
      </c>
      <c r="C12895" t="s">
        <v>4080</v>
      </c>
      <c r="D12895" t="s">
        <v>8270</v>
      </c>
      <c r="E12895">
        <v>465200</v>
      </c>
      <c r="F12895">
        <v>-1.8772410883779799E-2</v>
      </c>
      <c r="G12895">
        <v>71</v>
      </c>
    </row>
    <row r="12896" spans="1:7" x14ac:dyDescent="0.25">
      <c r="A12896">
        <v>93202</v>
      </c>
      <c r="B12896" t="s">
        <v>7070</v>
      </c>
      <c r="C12896" t="s">
        <v>99</v>
      </c>
      <c r="D12896" t="s">
        <v>8305</v>
      </c>
      <c r="E12896">
        <v>169300</v>
      </c>
      <c r="F12896">
        <v>8.6649550706033404E-2</v>
      </c>
      <c r="G12896">
        <v>64.5</v>
      </c>
    </row>
    <row r="12897" spans="1:7" x14ac:dyDescent="0.25">
      <c r="A12897">
        <v>37756</v>
      </c>
      <c r="B12897" t="s">
        <v>3620</v>
      </c>
      <c r="C12897" t="s">
        <v>3692</v>
      </c>
      <c r="E12897">
        <v>67600</v>
      </c>
      <c r="F12897">
        <v>-8.5250338294993205E-2</v>
      </c>
      <c r="G12897">
        <v>0</v>
      </c>
    </row>
    <row r="12898" spans="1:7" x14ac:dyDescent="0.25">
      <c r="A12898">
        <v>16157</v>
      </c>
      <c r="B12898" t="s">
        <v>1679</v>
      </c>
      <c r="C12898" t="s">
        <v>1538</v>
      </c>
      <c r="D12898" t="s">
        <v>559</v>
      </c>
      <c r="E12898">
        <v>91800</v>
      </c>
      <c r="F12898">
        <v>-2.4442082890542002E-2</v>
      </c>
      <c r="G12898">
        <v>108</v>
      </c>
    </row>
    <row r="12899" spans="1:7" x14ac:dyDescent="0.25">
      <c r="A12899">
        <v>49807</v>
      </c>
      <c r="B12899" t="s">
        <v>4930</v>
      </c>
      <c r="C12899" t="s">
        <v>4633</v>
      </c>
      <c r="D12899" t="s">
        <v>4934</v>
      </c>
      <c r="E12899">
        <v>127400</v>
      </c>
      <c r="F12899">
        <v>5.3763440860214999E-2</v>
      </c>
      <c r="G12899">
        <v>0</v>
      </c>
    </row>
    <row r="12900" spans="1:7" x14ac:dyDescent="0.25">
      <c r="A12900">
        <v>13308</v>
      </c>
      <c r="B12900" t="s">
        <v>1402</v>
      </c>
      <c r="C12900" t="s">
        <v>1075</v>
      </c>
      <c r="D12900" t="s">
        <v>8366</v>
      </c>
      <c r="E12900">
        <v>121700</v>
      </c>
      <c r="F12900">
        <v>-4.9059689288634498E-3</v>
      </c>
      <c r="G12900">
        <v>93</v>
      </c>
    </row>
    <row r="12901" spans="1:7" x14ac:dyDescent="0.25">
      <c r="A12901">
        <v>5656</v>
      </c>
      <c r="B12901" t="s">
        <v>9238</v>
      </c>
      <c r="C12901" t="s">
        <v>641</v>
      </c>
      <c r="E12901">
        <v>193200</v>
      </c>
      <c r="F12901">
        <v>6.7993366500829197E-2</v>
      </c>
      <c r="G12901">
        <v>0</v>
      </c>
    </row>
    <row r="12902" spans="1:7" x14ac:dyDescent="0.25">
      <c r="A12902">
        <v>32443</v>
      </c>
      <c r="B12902" t="s">
        <v>1840</v>
      </c>
      <c r="C12902" t="s">
        <v>3212</v>
      </c>
      <c r="E12902">
        <v>92900</v>
      </c>
      <c r="F12902">
        <v>5.8086560364464697E-2</v>
      </c>
      <c r="G12902">
        <v>0</v>
      </c>
    </row>
    <row r="12903" spans="1:7" x14ac:dyDescent="0.25">
      <c r="A12903">
        <v>72641</v>
      </c>
      <c r="B12903" t="s">
        <v>3030</v>
      </c>
      <c r="C12903" t="s">
        <v>6206</v>
      </c>
      <c r="D12903" t="s">
        <v>591</v>
      </c>
      <c r="E12903">
        <v>110600</v>
      </c>
      <c r="F12903">
        <v>5.8373205741626799E-2</v>
      </c>
      <c r="G12903">
        <v>0</v>
      </c>
    </row>
    <row r="12904" spans="1:7" x14ac:dyDescent="0.25">
      <c r="A12904">
        <v>4259</v>
      </c>
      <c r="B12904" t="s">
        <v>616</v>
      </c>
      <c r="C12904" t="s">
        <v>575</v>
      </c>
      <c r="D12904" t="s">
        <v>8408</v>
      </c>
      <c r="E12904">
        <v>205600</v>
      </c>
      <c r="F12904">
        <v>5.0587634133878401E-2</v>
      </c>
      <c r="G12904">
        <v>76</v>
      </c>
    </row>
    <row r="12905" spans="1:7" x14ac:dyDescent="0.25">
      <c r="A12905">
        <v>61360</v>
      </c>
      <c r="B12905" t="s">
        <v>2965</v>
      </c>
      <c r="C12905" t="s">
        <v>5519</v>
      </c>
      <c r="D12905" t="s">
        <v>8423</v>
      </c>
      <c r="E12905">
        <v>154000</v>
      </c>
      <c r="F12905">
        <v>4.4067796610169498E-2</v>
      </c>
      <c r="G12905">
        <v>92</v>
      </c>
    </row>
    <row r="12906" spans="1:7" x14ac:dyDescent="0.25">
      <c r="A12906">
        <v>99148</v>
      </c>
      <c r="B12906" t="s">
        <v>8753</v>
      </c>
      <c r="C12906" t="s">
        <v>7521</v>
      </c>
      <c r="D12906" t="s">
        <v>8306</v>
      </c>
      <c r="E12906">
        <v>255000</v>
      </c>
      <c r="F12906">
        <v>0.18329466357308599</v>
      </c>
      <c r="G12906">
        <v>0</v>
      </c>
    </row>
    <row r="12907" spans="1:7" x14ac:dyDescent="0.25">
      <c r="A12907">
        <v>28159</v>
      </c>
      <c r="B12907" t="s">
        <v>215</v>
      </c>
      <c r="C12907" t="s">
        <v>2564</v>
      </c>
      <c r="D12907" t="s">
        <v>8258</v>
      </c>
      <c r="E12907">
        <v>82000</v>
      </c>
      <c r="F12907">
        <v>-3.86869871043376E-2</v>
      </c>
      <c r="G12907">
        <v>62</v>
      </c>
    </row>
    <row r="12908" spans="1:7" x14ac:dyDescent="0.25">
      <c r="A12908">
        <v>21673</v>
      </c>
      <c r="B12908" t="s">
        <v>2268</v>
      </c>
      <c r="C12908" t="s">
        <v>101</v>
      </c>
      <c r="D12908" t="s">
        <v>342</v>
      </c>
      <c r="E12908">
        <v>249200</v>
      </c>
      <c r="F12908">
        <v>8.0321285140562296E-4</v>
      </c>
      <c r="G12908">
        <v>119.5</v>
      </c>
    </row>
    <row r="12909" spans="1:7" x14ac:dyDescent="0.25">
      <c r="A12909">
        <v>70052</v>
      </c>
      <c r="B12909" t="s">
        <v>6095</v>
      </c>
      <c r="C12909" t="s">
        <v>6091</v>
      </c>
      <c r="D12909" t="s">
        <v>8318</v>
      </c>
      <c r="E12909">
        <v>128100</v>
      </c>
      <c r="F12909">
        <v>-9.4699646643109495E-2</v>
      </c>
      <c r="G12909">
        <v>87</v>
      </c>
    </row>
    <row r="12910" spans="1:7" x14ac:dyDescent="0.25">
      <c r="A12910">
        <v>50638</v>
      </c>
      <c r="B12910" t="s">
        <v>9159</v>
      </c>
      <c r="C12910" t="s">
        <v>4942</v>
      </c>
      <c r="D12910" t="s">
        <v>8362</v>
      </c>
      <c r="E12910">
        <v>110700</v>
      </c>
      <c r="F12910">
        <v>5.93301435406699E-2</v>
      </c>
      <c r="G12910">
        <v>0</v>
      </c>
    </row>
    <row r="12911" spans="1:7" x14ac:dyDescent="0.25">
      <c r="A12911">
        <v>96114</v>
      </c>
      <c r="B12911" t="s">
        <v>4990</v>
      </c>
      <c r="C12911" t="s">
        <v>99</v>
      </c>
      <c r="D12911" t="s">
        <v>7361</v>
      </c>
      <c r="E12911">
        <v>247100</v>
      </c>
      <c r="F12911">
        <v>0.12012692656391701</v>
      </c>
      <c r="G12911">
        <v>77</v>
      </c>
    </row>
    <row r="12912" spans="1:7" x14ac:dyDescent="0.25">
      <c r="A12912">
        <v>85631</v>
      </c>
      <c r="B12912" t="s">
        <v>6787</v>
      </c>
      <c r="C12912" t="s">
        <v>6743</v>
      </c>
      <c r="D12912" t="s">
        <v>8264</v>
      </c>
      <c r="E12912">
        <v>68800</v>
      </c>
      <c r="F12912">
        <v>9.2063492063492097E-2</v>
      </c>
      <c r="G12912">
        <v>59</v>
      </c>
    </row>
    <row r="12913" spans="1:7" x14ac:dyDescent="0.25">
      <c r="A12913">
        <v>85939</v>
      </c>
      <c r="B12913" t="s">
        <v>1723</v>
      </c>
      <c r="C12913" t="s">
        <v>6743</v>
      </c>
      <c r="D12913" t="s">
        <v>6797</v>
      </c>
      <c r="E12913">
        <v>193200</v>
      </c>
      <c r="F12913">
        <v>7.8726968174204395E-2</v>
      </c>
      <c r="G12913">
        <v>0</v>
      </c>
    </row>
    <row r="12914" spans="1:7" x14ac:dyDescent="0.25">
      <c r="A12914">
        <v>29450</v>
      </c>
      <c r="B12914" t="s">
        <v>2924</v>
      </c>
      <c r="C12914" t="s">
        <v>2868</v>
      </c>
      <c r="D12914" t="s">
        <v>8301</v>
      </c>
      <c r="E12914">
        <v>229200</v>
      </c>
      <c r="F12914">
        <v>6.9029850746268703E-2</v>
      </c>
      <c r="G12914">
        <v>77</v>
      </c>
    </row>
    <row r="12915" spans="1:7" x14ac:dyDescent="0.25">
      <c r="A12915">
        <v>7803</v>
      </c>
      <c r="B12915" t="s">
        <v>887</v>
      </c>
      <c r="C12915" t="s">
        <v>733</v>
      </c>
      <c r="D12915" t="s">
        <v>8250</v>
      </c>
      <c r="E12915">
        <v>294600</v>
      </c>
      <c r="F12915">
        <v>3.8420867113147697E-2</v>
      </c>
      <c r="G12915">
        <v>103</v>
      </c>
    </row>
    <row r="12916" spans="1:7" x14ac:dyDescent="0.25">
      <c r="A12916">
        <v>38841</v>
      </c>
      <c r="B12916" t="s">
        <v>9428</v>
      </c>
      <c r="C12916" t="s">
        <v>3932</v>
      </c>
      <c r="D12916" t="s">
        <v>3941</v>
      </c>
      <c r="E12916">
        <v>89900</v>
      </c>
      <c r="F12916">
        <v>-0.12121212121212099</v>
      </c>
      <c r="G12916">
        <v>0</v>
      </c>
    </row>
    <row r="12917" spans="1:7" x14ac:dyDescent="0.25">
      <c r="A12917">
        <v>54171</v>
      </c>
      <c r="B12917" t="s">
        <v>5181</v>
      </c>
      <c r="C12917" t="s">
        <v>5049</v>
      </c>
      <c r="D12917" t="s">
        <v>5190</v>
      </c>
      <c r="E12917">
        <v>227400</v>
      </c>
      <c r="F12917">
        <v>0.10334788937408999</v>
      </c>
      <c r="G12917">
        <v>72.5</v>
      </c>
    </row>
    <row r="12918" spans="1:7" x14ac:dyDescent="0.25">
      <c r="A12918">
        <v>87008</v>
      </c>
      <c r="B12918" t="s">
        <v>6819</v>
      </c>
      <c r="C12918" t="s">
        <v>6816</v>
      </c>
      <c r="D12918" t="s">
        <v>6829</v>
      </c>
      <c r="E12918">
        <v>294300</v>
      </c>
      <c r="F12918">
        <v>9.2592592592592605E-3</v>
      </c>
      <c r="G12918">
        <v>75</v>
      </c>
    </row>
    <row r="12919" spans="1:7" x14ac:dyDescent="0.25">
      <c r="A12919">
        <v>63037</v>
      </c>
      <c r="B12919" t="s">
        <v>5824</v>
      </c>
      <c r="C12919" t="s">
        <v>5817</v>
      </c>
      <c r="D12919" t="s">
        <v>8263</v>
      </c>
      <c r="E12919">
        <v>163100</v>
      </c>
      <c r="F12919">
        <v>6.9508196721311505E-2</v>
      </c>
      <c r="G12919">
        <v>84</v>
      </c>
    </row>
    <row r="12920" spans="1:7" x14ac:dyDescent="0.25">
      <c r="A12920">
        <v>30171</v>
      </c>
      <c r="B12920" t="s">
        <v>1401</v>
      </c>
      <c r="C12920" t="s">
        <v>2990</v>
      </c>
      <c r="D12920" t="s">
        <v>3126</v>
      </c>
      <c r="E12920">
        <v>181700</v>
      </c>
      <c r="F12920">
        <v>4.5454545454545497E-2</v>
      </c>
      <c r="G12920">
        <v>65</v>
      </c>
    </row>
    <row r="12921" spans="1:7" x14ac:dyDescent="0.25">
      <c r="A12921">
        <v>39421</v>
      </c>
      <c r="B12921" t="s">
        <v>3982</v>
      </c>
      <c r="C12921" t="s">
        <v>3932</v>
      </c>
      <c r="E12921">
        <v>87200</v>
      </c>
      <c r="F12921">
        <v>-8.40336134453782E-2</v>
      </c>
      <c r="G12921">
        <v>0</v>
      </c>
    </row>
    <row r="12922" spans="1:7" x14ac:dyDescent="0.25">
      <c r="A12922">
        <v>75496</v>
      </c>
      <c r="B12922" t="s">
        <v>6438</v>
      </c>
      <c r="C12922" t="s">
        <v>6396</v>
      </c>
      <c r="D12922" t="s">
        <v>8262</v>
      </c>
      <c r="E12922">
        <v>81200</v>
      </c>
      <c r="F12922">
        <v>3.0456852791878201E-2</v>
      </c>
      <c r="G12922">
        <v>76</v>
      </c>
    </row>
    <row r="12923" spans="1:7" x14ac:dyDescent="0.25">
      <c r="A12923">
        <v>99323</v>
      </c>
      <c r="B12923" t="s">
        <v>4234</v>
      </c>
      <c r="C12923" t="s">
        <v>7521</v>
      </c>
      <c r="D12923" t="s">
        <v>7686</v>
      </c>
      <c r="E12923">
        <v>300200</v>
      </c>
      <c r="F12923">
        <v>0.19506369426751599</v>
      </c>
      <c r="G12923">
        <v>60</v>
      </c>
    </row>
    <row r="12924" spans="1:7" x14ac:dyDescent="0.25">
      <c r="A12924">
        <v>17529</v>
      </c>
      <c r="B12924" t="s">
        <v>1806</v>
      </c>
      <c r="C12924" t="s">
        <v>1538</v>
      </c>
      <c r="D12924" t="s">
        <v>205</v>
      </c>
      <c r="E12924">
        <v>280300</v>
      </c>
      <c r="F12924">
        <v>1.2278801011195399E-2</v>
      </c>
      <c r="G12924">
        <v>69</v>
      </c>
    </row>
    <row r="12925" spans="1:7" x14ac:dyDescent="0.25">
      <c r="A12925">
        <v>23062</v>
      </c>
      <c r="B12925" t="s">
        <v>2396</v>
      </c>
      <c r="C12925" t="s">
        <v>2066</v>
      </c>
      <c r="D12925" t="s">
        <v>8266</v>
      </c>
      <c r="E12925">
        <v>233500</v>
      </c>
      <c r="F12925">
        <v>5.0382366171839901E-2</v>
      </c>
      <c r="G12925">
        <v>109</v>
      </c>
    </row>
    <row r="12926" spans="1:7" x14ac:dyDescent="0.25">
      <c r="A12926">
        <v>74035</v>
      </c>
      <c r="B12926" t="s">
        <v>9429</v>
      </c>
      <c r="C12926" t="s">
        <v>6269</v>
      </c>
      <c r="D12926" t="s">
        <v>6347</v>
      </c>
      <c r="E12926">
        <v>55800</v>
      </c>
      <c r="F12926">
        <v>6.6921606118546806E-2</v>
      </c>
      <c r="G12926">
        <v>0</v>
      </c>
    </row>
    <row r="12927" spans="1:7" x14ac:dyDescent="0.25">
      <c r="A12927">
        <v>44429</v>
      </c>
      <c r="B12927" t="s">
        <v>4266</v>
      </c>
      <c r="C12927" t="s">
        <v>4080</v>
      </c>
      <c r="D12927" t="s">
        <v>8379</v>
      </c>
      <c r="E12927">
        <v>123500</v>
      </c>
      <c r="F12927">
        <v>-8.0321285140562207E-3</v>
      </c>
      <c r="G12927">
        <v>70</v>
      </c>
    </row>
    <row r="12928" spans="1:7" x14ac:dyDescent="0.25">
      <c r="A12928">
        <v>2715</v>
      </c>
      <c r="B12928" t="s">
        <v>389</v>
      </c>
      <c r="C12928" t="s">
        <v>106</v>
      </c>
      <c r="D12928" t="s">
        <v>8324</v>
      </c>
      <c r="E12928">
        <v>358300</v>
      </c>
      <c r="F12928">
        <v>4.3693562481794297E-2</v>
      </c>
      <c r="G12928">
        <v>74</v>
      </c>
    </row>
    <row r="12929" spans="1:7" x14ac:dyDescent="0.25">
      <c r="A12929">
        <v>45130</v>
      </c>
      <c r="B12929" t="s">
        <v>4328</v>
      </c>
      <c r="C12929" t="s">
        <v>4080</v>
      </c>
      <c r="D12929" t="s">
        <v>4333</v>
      </c>
      <c r="E12929">
        <v>133700</v>
      </c>
      <c r="F12929">
        <v>0.122586062132662</v>
      </c>
      <c r="G12929">
        <v>84.5</v>
      </c>
    </row>
    <row r="12930" spans="1:7" x14ac:dyDescent="0.25">
      <c r="A12930">
        <v>53960</v>
      </c>
      <c r="B12930" t="s">
        <v>8754</v>
      </c>
      <c r="C12930" t="s">
        <v>5049</v>
      </c>
      <c r="D12930" t="s">
        <v>558</v>
      </c>
      <c r="E12930">
        <v>181400</v>
      </c>
      <c r="F12930">
        <v>3.0681818181818199E-2</v>
      </c>
      <c r="G12930">
        <v>0</v>
      </c>
    </row>
    <row r="12931" spans="1:7" x14ac:dyDescent="0.25">
      <c r="A12931">
        <v>53075</v>
      </c>
      <c r="B12931" t="s">
        <v>9239</v>
      </c>
      <c r="C12931" t="s">
        <v>5049</v>
      </c>
      <c r="D12931" t="s">
        <v>9158</v>
      </c>
      <c r="E12931">
        <v>204000</v>
      </c>
      <c r="F12931">
        <v>0.108093427485062</v>
      </c>
      <c r="G12931">
        <v>62</v>
      </c>
    </row>
    <row r="12932" spans="1:7" x14ac:dyDescent="0.25">
      <c r="A12932">
        <v>13411</v>
      </c>
      <c r="B12932" t="s">
        <v>146</v>
      </c>
      <c r="C12932" t="s">
        <v>1075</v>
      </c>
      <c r="D12932" t="s">
        <v>1436</v>
      </c>
      <c r="E12932">
        <v>86700</v>
      </c>
      <c r="F12932">
        <v>-2.3648648648648601E-2</v>
      </c>
      <c r="G12932">
        <v>0</v>
      </c>
    </row>
    <row r="12933" spans="1:7" x14ac:dyDescent="0.25">
      <c r="A12933">
        <v>17034</v>
      </c>
      <c r="B12933" t="s">
        <v>1755</v>
      </c>
      <c r="C12933" t="s">
        <v>1538</v>
      </c>
      <c r="D12933" t="s">
        <v>8364</v>
      </c>
      <c r="E12933">
        <v>98700</v>
      </c>
      <c r="F12933">
        <v>0.13448275862069001</v>
      </c>
      <c r="G12933">
        <v>74.5</v>
      </c>
    </row>
    <row r="12934" spans="1:7" x14ac:dyDescent="0.25">
      <c r="A12934">
        <v>64070</v>
      </c>
      <c r="B12934" t="s">
        <v>5886</v>
      </c>
      <c r="C12934" t="s">
        <v>5817</v>
      </c>
      <c r="D12934" t="s">
        <v>5890</v>
      </c>
      <c r="E12934">
        <v>238700</v>
      </c>
      <c r="F12934">
        <v>7.1364452423698405E-2</v>
      </c>
      <c r="G12934">
        <v>59</v>
      </c>
    </row>
    <row r="12935" spans="1:7" x14ac:dyDescent="0.25">
      <c r="A12935">
        <v>21756</v>
      </c>
      <c r="B12935" t="s">
        <v>2280</v>
      </c>
      <c r="C12935" t="s">
        <v>101</v>
      </c>
      <c r="D12935" t="s">
        <v>8291</v>
      </c>
      <c r="E12935">
        <v>289700</v>
      </c>
      <c r="F12935">
        <v>2.2951977401129899E-2</v>
      </c>
      <c r="G12935">
        <v>93</v>
      </c>
    </row>
    <row r="12936" spans="1:7" x14ac:dyDescent="0.25">
      <c r="A12936">
        <v>54113</v>
      </c>
      <c r="B12936" t="s">
        <v>5167</v>
      </c>
      <c r="C12936" t="s">
        <v>5049</v>
      </c>
      <c r="D12936" t="s">
        <v>5245</v>
      </c>
      <c r="E12936">
        <v>192700</v>
      </c>
      <c r="F12936">
        <v>4.8992923244420297E-2</v>
      </c>
      <c r="G12936">
        <v>58</v>
      </c>
    </row>
    <row r="12937" spans="1:7" x14ac:dyDescent="0.25">
      <c r="A12937">
        <v>13667</v>
      </c>
      <c r="B12937" t="s">
        <v>308</v>
      </c>
      <c r="C12937" t="s">
        <v>1075</v>
      </c>
      <c r="D12937" t="s">
        <v>8466</v>
      </c>
      <c r="E12937">
        <v>70200</v>
      </c>
      <c r="F12937">
        <v>-2.5000000000000001E-2</v>
      </c>
      <c r="G12937">
        <v>0</v>
      </c>
    </row>
    <row r="12938" spans="1:7" x14ac:dyDescent="0.25">
      <c r="A12938">
        <v>32346</v>
      </c>
      <c r="B12938" t="s">
        <v>8194</v>
      </c>
      <c r="C12938" t="s">
        <v>3212</v>
      </c>
      <c r="D12938" t="s">
        <v>3255</v>
      </c>
      <c r="E12938">
        <v>254600</v>
      </c>
      <c r="F12938">
        <v>5.5292259083728297E-3</v>
      </c>
      <c r="G12938">
        <v>90</v>
      </c>
    </row>
    <row r="12939" spans="1:7" x14ac:dyDescent="0.25">
      <c r="A12939">
        <v>84754</v>
      </c>
      <c r="B12939" t="s">
        <v>709</v>
      </c>
      <c r="C12939" t="s">
        <v>6693</v>
      </c>
      <c r="E12939">
        <v>241100</v>
      </c>
      <c r="F12939">
        <v>3.4320034320034297E-2</v>
      </c>
      <c r="G12939">
        <v>0</v>
      </c>
    </row>
    <row r="12940" spans="1:7" x14ac:dyDescent="0.25">
      <c r="A12940">
        <v>29332</v>
      </c>
      <c r="B12940" t="s">
        <v>2906</v>
      </c>
      <c r="C12940" t="s">
        <v>2868</v>
      </c>
      <c r="D12940" t="s">
        <v>8303</v>
      </c>
      <c r="E12940">
        <v>217200</v>
      </c>
      <c r="F12940">
        <v>6.10649731314118E-2</v>
      </c>
      <c r="G12940">
        <v>77</v>
      </c>
    </row>
    <row r="12941" spans="1:7" x14ac:dyDescent="0.25">
      <c r="A12941">
        <v>21849</v>
      </c>
      <c r="B12941" t="s">
        <v>2304</v>
      </c>
      <c r="C12941" t="s">
        <v>101</v>
      </c>
      <c r="D12941" t="s">
        <v>284</v>
      </c>
      <c r="E12941">
        <v>172800</v>
      </c>
      <c r="F12941">
        <v>2.5519287833827901E-2</v>
      </c>
      <c r="G12941">
        <v>92</v>
      </c>
    </row>
    <row r="12942" spans="1:7" x14ac:dyDescent="0.25">
      <c r="A12942">
        <v>1522</v>
      </c>
      <c r="B12942" t="s">
        <v>203</v>
      </c>
      <c r="C12942" t="s">
        <v>106</v>
      </c>
      <c r="D12942" t="s">
        <v>222</v>
      </c>
      <c r="E12942">
        <v>319600</v>
      </c>
      <c r="F12942">
        <v>2.8314028314028301E-2</v>
      </c>
      <c r="G12942">
        <v>0</v>
      </c>
    </row>
    <row r="12943" spans="1:7" x14ac:dyDescent="0.25">
      <c r="A12943">
        <v>8560</v>
      </c>
      <c r="B12943" t="s">
        <v>1016</v>
      </c>
      <c r="C12943" t="s">
        <v>733</v>
      </c>
      <c r="D12943" t="s">
        <v>1025</v>
      </c>
      <c r="E12943">
        <v>370000</v>
      </c>
      <c r="F12943">
        <v>4.6158023350529502E-3</v>
      </c>
      <c r="G12943">
        <v>124</v>
      </c>
    </row>
    <row r="12944" spans="1:7" x14ac:dyDescent="0.25">
      <c r="A12944">
        <v>38066</v>
      </c>
      <c r="B12944" t="s">
        <v>3866</v>
      </c>
      <c r="C12944" t="s">
        <v>3692</v>
      </c>
      <c r="D12944" t="s">
        <v>3852</v>
      </c>
      <c r="E12944">
        <v>264300</v>
      </c>
      <c r="F12944">
        <v>0.13971539456662399</v>
      </c>
      <c r="G12944">
        <v>85</v>
      </c>
    </row>
    <row r="12945" spans="1:7" x14ac:dyDescent="0.25">
      <c r="A12945">
        <v>12075</v>
      </c>
      <c r="B12945" t="s">
        <v>1255</v>
      </c>
      <c r="C12945" t="s">
        <v>1075</v>
      </c>
      <c r="D12945" t="s">
        <v>234</v>
      </c>
      <c r="E12945">
        <v>264200</v>
      </c>
      <c r="F12945">
        <v>5.5533359968038397E-2</v>
      </c>
      <c r="G12945">
        <v>125</v>
      </c>
    </row>
    <row r="12946" spans="1:7" x14ac:dyDescent="0.25">
      <c r="A12946">
        <v>37183</v>
      </c>
      <c r="B12946" t="s">
        <v>3744</v>
      </c>
      <c r="C12946" t="s">
        <v>3692</v>
      </c>
      <c r="D12946" t="s">
        <v>3740</v>
      </c>
      <c r="E12946">
        <v>182900</v>
      </c>
      <c r="F12946">
        <v>6.6472303206997096E-2</v>
      </c>
      <c r="G12946">
        <v>73.5</v>
      </c>
    </row>
    <row r="12947" spans="1:7" x14ac:dyDescent="0.25">
      <c r="A12947">
        <v>62018</v>
      </c>
      <c r="B12947" t="s">
        <v>7926</v>
      </c>
      <c r="C12947" t="s">
        <v>5519</v>
      </c>
      <c r="D12947" t="s">
        <v>8263</v>
      </c>
      <c r="E12947">
        <v>56100</v>
      </c>
      <c r="F12947">
        <v>-2.6041666666666699E-2</v>
      </c>
      <c r="G12947">
        <v>83</v>
      </c>
    </row>
    <row r="12948" spans="1:7" x14ac:dyDescent="0.25">
      <c r="A12948">
        <v>53013</v>
      </c>
      <c r="B12948" t="s">
        <v>738</v>
      </c>
      <c r="C12948" t="s">
        <v>5049</v>
      </c>
      <c r="D12948" t="s">
        <v>9158</v>
      </c>
      <c r="E12948">
        <v>209000</v>
      </c>
      <c r="F12948">
        <v>6.5782763895971402E-2</v>
      </c>
      <c r="G12948">
        <v>62</v>
      </c>
    </row>
    <row r="12949" spans="1:7" x14ac:dyDescent="0.25">
      <c r="A12949">
        <v>5363</v>
      </c>
      <c r="B12949" t="s">
        <v>266</v>
      </c>
      <c r="C12949" t="s">
        <v>641</v>
      </c>
      <c r="E12949">
        <v>220300</v>
      </c>
      <c r="F12949">
        <v>5.2053486150907401E-2</v>
      </c>
      <c r="G12949">
        <v>0</v>
      </c>
    </row>
    <row r="12950" spans="1:7" x14ac:dyDescent="0.25">
      <c r="A12950">
        <v>66763</v>
      </c>
      <c r="B12950" t="s">
        <v>6000</v>
      </c>
      <c r="C12950" t="s">
        <v>5958</v>
      </c>
      <c r="D12950" t="s">
        <v>526</v>
      </c>
      <c r="E12950">
        <v>103000</v>
      </c>
      <c r="F12950">
        <v>3.9354187689202798E-2</v>
      </c>
      <c r="G12950">
        <v>0</v>
      </c>
    </row>
    <row r="12951" spans="1:7" x14ac:dyDescent="0.25">
      <c r="A12951">
        <v>52208</v>
      </c>
      <c r="B12951" t="s">
        <v>5015</v>
      </c>
      <c r="C12951" t="s">
        <v>4942</v>
      </c>
      <c r="D12951" t="s">
        <v>5031</v>
      </c>
      <c r="E12951">
        <v>84500</v>
      </c>
      <c r="F12951">
        <v>5.3615960099750601E-2</v>
      </c>
      <c r="G12951">
        <v>62</v>
      </c>
    </row>
    <row r="12952" spans="1:7" x14ac:dyDescent="0.25">
      <c r="A12952">
        <v>98340</v>
      </c>
      <c r="B12952" t="s">
        <v>7582</v>
      </c>
      <c r="C12952" t="s">
        <v>7521</v>
      </c>
      <c r="D12952" t="s">
        <v>8391</v>
      </c>
      <c r="E12952">
        <v>456700</v>
      </c>
      <c r="F12952">
        <v>3.6305877013841602E-2</v>
      </c>
      <c r="G12952">
        <v>54</v>
      </c>
    </row>
    <row r="12953" spans="1:7" x14ac:dyDescent="0.25">
      <c r="A12953">
        <v>17562</v>
      </c>
      <c r="B12953" t="s">
        <v>1776</v>
      </c>
      <c r="C12953" t="s">
        <v>1538</v>
      </c>
      <c r="D12953" t="s">
        <v>205</v>
      </c>
      <c r="E12953">
        <v>236600</v>
      </c>
      <c r="F12953">
        <v>3.3639143730886799E-2</v>
      </c>
      <c r="G12953">
        <v>69</v>
      </c>
    </row>
    <row r="12954" spans="1:7" x14ac:dyDescent="0.25">
      <c r="A12954">
        <v>16248</v>
      </c>
      <c r="B12954" t="s">
        <v>558</v>
      </c>
      <c r="C12954" t="s">
        <v>1538</v>
      </c>
      <c r="E12954">
        <v>62000</v>
      </c>
      <c r="F12954">
        <v>0.10124333925399601</v>
      </c>
      <c r="G12954">
        <v>133.5</v>
      </c>
    </row>
    <row r="12955" spans="1:7" x14ac:dyDescent="0.25">
      <c r="A12955">
        <v>62467</v>
      </c>
      <c r="B12955" t="s">
        <v>5790</v>
      </c>
      <c r="C12955" t="s">
        <v>5519</v>
      </c>
      <c r="D12955" t="s">
        <v>570</v>
      </c>
      <c r="E12955">
        <v>174700</v>
      </c>
      <c r="F12955">
        <v>0.13074433656957901</v>
      </c>
      <c r="G12955">
        <v>105</v>
      </c>
    </row>
    <row r="12956" spans="1:7" x14ac:dyDescent="0.25">
      <c r="A12956">
        <v>5735</v>
      </c>
      <c r="B12956" t="s">
        <v>669</v>
      </c>
      <c r="C12956" t="s">
        <v>641</v>
      </c>
      <c r="D12956" t="s">
        <v>666</v>
      </c>
      <c r="E12956">
        <v>171100</v>
      </c>
      <c r="F12956">
        <v>0.10032154340836</v>
      </c>
      <c r="G12956">
        <v>115</v>
      </c>
    </row>
    <row r="12957" spans="1:7" x14ac:dyDescent="0.25">
      <c r="A12957">
        <v>43824</v>
      </c>
      <c r="B12957" t="s">
        <v>4174</v>
      </c>
      <c r="C12957" t="s">
        <v>4080</v>
      </c>
      <c r="D12957" t="s">
        <v>4171</v>
      </c>
      <c r="E12957">
        <v>140100</v>
      </c>
      <c r="F12957">
        <v>0.16458852867830401</v>
      </c>
      <c r="G12957">
        <v>97.5</v>
      </c>
    </row>
    <row r="12958" spans="1:7" x14ac:dyDescent="0.25">
      <c r="A12958">
        <v>47523</v>
      </c>
      <c r="B12958" t="s">
        <v>4589</v>
      </c>
      <c r="C12958" t="s">
        <v>4413</v>
      </c>
      <c r="E12958">
        <v>109900</v>
      </c>
      <c r="F12958">
        <v>8.3826429980276104E-2</v>
      </c>
      <c r="G12958">
        <v>0</v>
      </c>
    </row>
    <row r="12959" spans="1:7" x14ac:dyDescent="0.25">
      <c r="A12959">
        <v>46065</v>
      </c>
      <c r="B12959" t="s">
        <v>3866</v>
      </c>
      <c r="C12959" t="s">
        <v>4413</v>
      </c>
      <c r="D12959" t="s">
        <v>1408</v>
      </c>
      <c r="E12959">
        <v>157500</v>
      </c>
      <c r="F12959">
        <v>8.5458304617505199E-2</v>
      </c>
      <c r="G12959">
        <v>61</v>
      </c>
    </row>
    <row r="12960" spans="1:7" x14ac:dyDescent="0.25">
      <c r="A12960">
        <v>49425</v>
      </c>
      <c r="B12960" t="s">
        <v>4859</v>
      </c>
      <c r="C12960" t="s">
        <v>4633</v>
      </c>
      <c r="D12960" t="s">
        <v>4865</v>
      </c>
      <c r="E12960">
        <v>110300</v>
      </c>
      <c r="F12960">
        <v>4.8479087452471502E-2</v>
      </c>
      <c r="G12960">
        <v>71</v>
      </c>
    </row>
    <row r="12961" spans="1:7" x14ac:dyDescent="0.25">
      <c r="A12961">
        <v>47032</v>
      </c>
      <c r="B12961" t="s">
        <v>4545</v>
      </c>
      <c r="C12961" t="s">
        <v>4413</v>
      </c>
      <c r="D12961" t="s">
        <v>4333</v>
      </c>
      <c r="E12961">
        <v>157900</v>
      </c>
      <c r="F12961">
        <v>7.8551912568306001E-2</v>
      </c>
      <c r="G12961">
        <v>75</v>
      </c>
    </row>
    <row r="12962" spans="1:7" x14ac:dyDescent="0.25">
      <c r="A12962">
        <v>70456</v>
      </c>
      <c r="B12962" t="s">
        <v>769</v>
      </c>
      <c r="C12962" t="s">
        <v>6091</v>
      </c>
      <c r="D12962" t="s">
        <v>4454</v>
      </c>
      <c r="E12962">
        <v>71200</v>
      </c>
      <c r="F12962">
        <v>8.3713850837138504E-2</v>
      </c>
      <c r="G12962">
        <v>88</v>
      </c>
    </row>
    <row r="12963" spans="1:7" x14ac:dyDescent="0.25">
      <c r="A12963">
        <v>53108</v>
      </c>
      <c r="B12963" t="s">
        <v>1480</v>
      </c>
      <c r="C12963" t="s">
        <v>5049</v>
      </c>
      <c r="D12963" t="s">
        <v>5107</v>
      </c>
      <c r="E12963">
        <v>236200</v>
      </c>
      <c r="F12963">
        <v>6.25281151596941E-2</v>
      </c>
      <c r="G12963">
        <v>55</v>
      </c>
    </row>
    <row r="12964" spans="1:7" x14ac:dyDescent="0.25">
      <c r="A12964">
        <v>49629</v>
      </c>
      <c r="B12964" t="s">
        <v>4884</v>
      </c>
      <c r="C12964" t="s">
        <v>4633</v>
      </c>
      <c r="E12964">
        <v>240800</v>
      </c>
      <c r="F12964">
        <v>8.8115680072300001E-2</v>
      </c>
      <c r="G12964">
        <v>99</v>
      </c>
    </row>
    <row r="12965" spans="1:7" x14ac:dyDescent="0.25">
      <c r="A12965">
        <v>55032</v>
      </c>
      <c r="B12965" t="s">
        <v>5272</v>
      </c>
      <c r="C12965" t="s">
        <v>5260</v>
      </c>
      <c r="D12965" t="s">
        <v>8314</v>
      </c>
      <c r="E12965">
        <v>250300</v>
      </c>
      <c r="F12965">
        <v>0.102643171806167</v>
      </c>
      <c r="G12965">
        <v>75</v>
      </c>
    </row>
    <row r="12966" spans="1:7" x14ac:dyDescent="0.25">
      <c r="A12966">
        <v>38313</v>
      </c>
      <c r="B12966" t="s">
        <v>3882</v>
      </c>
      <c r="C12966" t="s">
        <v>3692</v>
      </c>
      <c r="D12966" t="s">
        <v>557</v>
      </c>
      <c r="E12966">
        <v>113600</v>
      </c>
      <c r="F12966">
        <v>-1.73010380622837E-2</v>
      </c>
      <c r="G12966">
        <v>81</v>
      </c>
    </row>
    <row r="12967" spans="1:7" x14ac:dyDescent="0.25">
      <c r="A12967">
        <v>45623</v>
      </c>
      <c r="B12967" t="s">
        <v>7903</v>
      </c>
      <c r="C12967" t="s">
        <v>4080</v>
      </c>
      <c r="D12967" t="s">
        <v>1041</v>
      </c>
      <c r="E12967">
        <v>85600</v>
      </c>
      <c r="F12967">
        <v>1.9047619047619001E-2</v>
      </c>
      <c r="G12967">
        <v>105</v>
      </c>
    </row>
    <row r="12968" spans="1:7" x14ac:dyDescent="0.25">
      <c r="A12968">
        <v>13668</v>
      </c>
      <c r="B12968" t="s">
        <v>310</v>
      </c>
      <c r="C12968" t="s">
        <v>1075</v>
      </c>
      <c r="D12968" t="s">
        <v>8466</v>
      </c>
      <c r="E12968">
        <v>77800</v>
      </c>
      <c r="F12968">
        <v>3.87096774193548E-3</v>
      </c>
      <c r="G12968">
        <v>133.5</v>
      </c>
    </row>
    <row r="12969" spans="1:7" x14ac:dyDescent="0.25">
      <c r="A12969">
        <v>21850</v>
      </c>
      <c r="B12969" t="s">
        <v>2305</v>
      </c>
      <c r="C12969" t="s">
        <v>101</v>
      </c>
      <c r="D12969" t="s">
        <v>284</v>
      </c>
      <c r="E12969">
        <v>174200</v>
      </c>
      <c r="F12969">
        <v>2.7728613569321499E-2</v>
      </c>
      <c r="G12969">
        <v>92</v>
      </c>
    </row>
    <row r="12970" spans="1:7" x14ac:dyDescent="0.25">
      <c r="A12970">
        <v>54817</v>
      </c>
      <c r="B12970" t="s">
        <v>5237</v>
      </c>
      <c r="C12970" t="s">
        <v>5049</v>
      </c>
      <c r="E12970">
        <v>198500</v>
      </c>
      <c r="F12970">
        <v>2.2142121524201901E-2</v>
      </c>
      <c r="G12970">
        <v>84</v>
      </c>
    </row>
    <row r="12971" spans="1:7" x14ac:dyDescent="0.25">
      <c r="A12971">
        <v>66512</v>
      </c>
      <c r="B12971" t="s">
        <v>707</v>
      </c>
      <c r="C12971" t="s">
        <v>5958</v>
      </c>
      <c r="D12971" t="s">
        <v>4487</v>
      </c>
      <c r="E12971">
        <v>152900</v>
      </c>
      <c r="F12971">
        <v>2.0694259012015999E-2</v>
      </c>
      <c r="G12971">
        <v>58</v>
      </c>
    </row>
    <row r="12972" spans="1:7" x14ac:dyDescent="0.25">
      <c r="A12972">
        <v>98601</v>
      </c>
      <c r="B12972" t="s">
        <v>5391</v>
      </c>
      <c r="C12972" t="s">
        <v>7521</v>
      </c>
      <c r="D12972" t="s">
        <v>8281</v>
      </c>
      <c r="E12972">
        <v>453900</v>
      </c>
      <c r="F12972">
        <v>3.8197621225983497E-2</v>
      </c>
      <c r="G12972">
        <v>64</v>
      </c>
    </row>
    <row r="12973" spans="1:7" x14ac:dyDescent="0.25">
      <c r="A12973">
        <v>95982</v>
      </c>
      <c r="B12973" t="s">
        <v>7346</v>
      </c>
      <c r="C12973" t="s">
        <v>99</v>
      </c>
      <c r="D12973" t="s">
        <v>7348</v>
      </c>
      <c r="E12973">
        <v>275700</v>
      </c>
      <c r="F12973">
        <v>8.5860575029539199E-2</v>
      </c>
      <c r="G12973">
        <v>60</v>
      </c>
    </row>
    <row r="12974" spans="1:7" x14ac:dyDescent="0.25">
      <c r="A12974">
        <v>15679</v>
      </c>
      <c r="B12974" t="s">
        <v>1638</v>
      </c>
      <c r="C12974" t="s">
        <v>1538</v>
      </c>
      <c r="D12974" t="s">
        <v>1587</v>
      </c>
      <c r="E12974">
        <v>123900</v>
      </c>
      <c r="F12974">
        <v>-6.2783661119515902E-2</v>
      </c>
      <c r="G12974">
        <v>85</v>
      </c>
    </row>
    <row r="12975" spans="1:7" x14ac:dyDescent="0.25">
      <c r="A12975">
        <v>55073</v>
      </c>
      <c r="B12975" t="s">
        <v>5287</v>
      </c>
      <c r="C12975" t="s">
        <v>5260</v>
      </c>
      <c r="D12975" t="s">
        <v>8314</v>
      </c>
      <c r="E12975">
        <v>352200</v>
      </c>
      <c r="F12975">
        <v>9.1690544412607392E-3</v>
      </c>
      <c r="G12975">
        <v>70</v>
      </c>
    </row>
    <row r="12976" spans="1:7" x14ac:dyDescent="0.25">
      <c r="A12976">
        <v>64862</v>
      </c>
      <c r="B12976" t="s">
        <v>5907</v>
      </c>
      <c r="C12976" t="s">
        <v>5817</v>
      </c>
      <c r="D12976" t="s">
        <v>5903</v>
      </c>
      <c r="E12976">
        <v>101800</v>
      </c>
      <c r="F12976">
        <v>0.10173160173160201</v>
      </c>
      <c r="G12976">
        <v>78</v>
      </c>
    </row>
    <row r="12977" spans="1:7" x14ac:dyDescent="0.25">
      <c r="A12977">
        <v>61858</v>
      </c>
      <c r="B12977" t="s">
        <v>4375</v>
      </c>
      <c r="C12977" t="s">
        <v>5519</v>
      </c>
      <c r="D12977" t="s">
        <v>547</v>
      </c>
      <c r="E12977">
        <v>91700</v>
      </c>
      <c r="F12977">
        <v>4.3230944254835001E-2</v>
      </c>
      <c r="G12977">
        <v>105</v>
      </c>
    </row>
    <row r="12978" spans="1:7" x14ac:dyDescent="0.25">
      <c r="A12978">
        <v>67449</v>
      </c>
      <c r="B12978" t="s">
        <v>6040</v>
      </c>
      <c r="C12978" t="s">
        <v>5958</v>
      </c>
      <c r="E12978">
        <v>50900</v>
      </c>
      <c r="F12978">
        <v>-6.7765567765567802E-2</v>
      </c>
      <c r="G12978">
        <v>0</v>
      </c>
    </row>
    <row r="12979" spans="1:7" x14ac:dyDescent="0.25">
      <c r="A12979">
        <v>49655</v>
      </c>
      <c r="B12979" t="s">
        <v>1496</v>
      </c>
      <c r="C12979" t="s">
        <v>4633</v>
      </c>
      <c r="E12979">
        <v>100700</v>
      </c>
      <c r="F12979">
        <v>0.13785310734463299</v>
      </c>
      <c r="G12979">
        <v>0</v>
      </c>
    </row>
    <row r="12980" spans="1:7" x14ac:dyDescent="0.25">
      <c r="A12980">
        <v>95633</v>
      </c>
      <c r="B12980" t="s">
        <v>7304</v>
      </c>
      <c r="C12980" t="s">
        <v>99</v>
      </c>
      <c r="D12980" t="s">
        <v>8273</v>
      </c>
      <c r="E12980">
        <v>374600</v>
      </c>
      <c r="F12980">
        <v>2.1543496045814001E-2</v>
      </c>
      <c r="G12980">
        <v>77</v>
      </c>
    </row>
    <row r="12981" spans="1:7" x14ac:dyDescent="0.25">
      <c r="A12981">
        <v>49101</v>
      </c>
      <c r="B12981" t="s">
        <v>4799</v>
      </c>
      <c r="C12981" t="s">
        <v>4633</v>
      </c>
      <c r="D12981" t="s">
        <v>8377</v>
      </c>
      <c r="E12981">
        <v>175600</v>
      </c>
      <c r="F12981">
        <v>2.2118742724097799E-2</v>
      </c>
      <c r="G12981">
        <v>71</v>
      </c>
    </row>
    <row r="12982" spans="1:7" x14ac:dyDescent="0.25">
      <c r="A12982">
        <v>97019</v>
      </c>
      <c r="B12982" t="s">
        <v>7416</v>
      </c>
      <c r="C12982" t="s">
        <v>7409</v>
      </c>
      <c r="D12982" t="s">
        <v>8281</v>
      </c>
      <c r="E12982">
        <v>462600</v>
      </c>
      <c r="F12982">
        <v>-4.0904198062432697E-3</v>
      </c>
      <c r="G12982">
        <v>60</v>
      </c>
    </row>
    <row r="12983" spans="1:7" x14ac:dyDescent="0.25">
      <c r="A12983">
        <v>94508</v>
      </c>
      <c r="B12983" t="s">
        <v>7184</v>
      </c>
      <c r="C12983" t="s">
        <v>99</v>
      </c>
      <c r="D12983" t="s">
        <v>7192</v>
      </c>
      <c r="E12983">
        <v>796100</v>
      </c>
      <c r="F12983">
        <v>-7.8514456630109693E-3</v>
      </c>
      <c r="G12983">
        <v>60</v>
      </c>
    </row>
    <row r="12984" spans="1:7" x14ac:dyDescent="0.25">
      <c r="A12984">
        <v>96785</v>
      </c>
      <c r="B12984" t="s">
        <v>7301</v>
      </c>
      <c r="C12984" t="s">
        <v>7368</v>
      </c>
      <c r="D12984" t="s">
        <v>7379</v>
      </c>
      <c r="E12984">
        <v>227800</v>
      </c>
      <c r="F12984">
        <v>-2.18978102189781E-2</v>
      </c>
      <c r="G12984">
        <v>0</v>
      </c>
    </row>
    <row r="12985" spans="1:7" x14ac:dyDescent="0.25">
      <c r="A12985">
        <v>18972</v>
      </c>
      <c r="B12985" t="s">
        <v>997</v>
      </c>
      <c r="C12985" t="s">
        <v>1538</v>
      </c>
      <c r="D12985" t="s">
        <v>8293</v>
      </c>
      <c r="E12985">
        <v>349400</v>
      </c>
      <c r="F12985">
        <v>-8.5787818129825599E-4</v>
      </c>
      <c r="G12985">
        <v>79</v>
      </c>
    </row>
    <row r="12986" spans="1:7" x14ac:dyDescent="0.25">
      <c r="A12986">
        <v>53004</v>
      </c>
      <c r="B12986" t="s">
        <v>5051</v>
      </c>
      <c r="C12986" t="s">
        <v>5049</v>
      </c>
      <c r="D12986" t="s">
        <v>8331</v>
      </c>
      <c r="E12986">
        <v>223300</v>
      </c>
      <c r="F12986">
        <v>7.2011521843495005E-2</v>
      </c>
      <c r="G12986">
        <v>71</v>
      </c>
    </row>
    <row r="12987" spans="1:7" x14ac:dyDescent="0.25">
      <c r="A12987">
        <v>4347</v>
      </c>
      <c r="B12987" t="s">
        <v>624</v>
      </c>
      <c r="C12987" t="s">
        <v>575</v>
      </c>
      <c r="D12987" t="s">
        <v>8408</v>
      </c>
      <c r="E12987">
        <v>195300</v>
      </c>
      <c r="F12987">
        <v>7.01369863013699E-2</v>
      </c>
      <c r="G12987">
        <v>76</v>
      </c>
    </row>
    <row r="12988" spans="1:7" x14ac:dyDescent="0.25">
      <c r="A12988">
        <v>76005</v>
      </c>
      <c r="B12988" t="s">
        <v>356</v>
      </c>
      <c r="C12988" t="s">
        <v>6396</v>
      </c>
      <c r="D12988" t="s">
        <v>8262</v>
      </c>
      <c r="E12988">
        <v>392800</v>
      </c>
      <c r="F12988">
        <v>2.9080429656798499E-2</v>
      </c>
      <c r="G12988">
        <v>49</v>
      </c>
    </row>
    <row r="12989" spans="1:7" x14ac:dyDescent="0.25">
      <c r="A12989">
        <v>41092</v>
      </c>
      <c r="B12989" t="s">
        <v>761</v>
      </c>
      <c r="C12989" t="s">
        <v>4016</v>
      </c>
      <c r="D12989" t="s">
        <v>4333</v>
      </c>
      <c r="E12989">
        <v>167400</v>
      </c>
      <c r="F12989">
        <v>-2.1624780829924001E-2</v>
      </c>
      <c r="G12989">
        <v>62.5</v>
      </c>
    </row>
    <row r="12990" spans="1:7" x14ac:dyDescent="0.25">
      <c r="A12990">
        <v>88435</v>
      </c>
      <c r="B12990" t="s">
        <v>6847</v>
      </c>
      <c r="C12990" t="s">
        <v>6816</v>
      </c>
      <c r="E12990">
        <v>109900</v>
      </c>
      <c r="F12990">
        <v>0.11234817813765199</v>
      </c>
      <c r="G12990">
        <v>0</v>
      </c>
    </row>
    <row r="12991" spans="1:7" x14ac:dyDescent="0.25">
      <c r="A12991">
        <v>54810</v>
      </c>
      <c r="B12991" t="s">
        <v>5235</v>
      </c>
      <c r="C12991" t="s">
        <v>5049</v>
      </c>
      <c r="E12991">
        <v>185700</v>
      </c>
      <c r="F12991">
        <v>-3.1803962460896798E-2</v>
      </c>
      <c r="G12991">
        <v>61</v>
      </c>
    </row>
    <row r="12992" spans="1:7" x14ac:dyDescent="0.25">
      <c r="A12992">
        <v>53573</v>
      </c>
      <c r="B12992" t="s">
        <v>5127</v>
      </c>
      <c r="C12992" t="s">
        <v>5049</v>
      </c>
      <c r="D12992" t="s">
        <v>5138</v>
      </c>
      <c r="E12992">
        <v>108900</v>
      </c>
      <c r="F12992">
        <v>0.168454935622318</v>
      </c>
      <c r="G12992">
        <v>69.5</v>
      </c>
    </row>
    <row r="12993" spans="1:7" x14ac:dyDescent="0.25">
      <c r="A12993">
        <v>55718</v>
      </c>
      <c r="B12993" t="s">
        <v>1495</v>
      </c>
      <c r="C12993" t="s">
        <v>5260</v>
      </c>
      <c r="D12993" t="s">
        <v>3011</v>
      </c>
      <c r="E12993">
        <v>197000</v>
      </c>
      <c r="F12993">
        <v>6.0850834679590703E-2</v>
      </c>
      <c r="G12993">
        <v>82.5</v>
      </c>
    </row>
    <row r="12994" spans="1:7" x14ac:dyDescent="0.25">
      <c r="A12994">
        <v>73121</v>
      </c>
      <c r="B12994" t="s">
        <v>6295</v>
      </c>
      <c r="C12994" t="s">
        <v>6269</v>
      </c>
      <c r="D12994" t="s">
        <v>6295</v>
      </c>
      <c r="E12994">
        <v>131400</v>
      </c>
      <c r="F12994">
        <v>9.6828046744574306E-2</v>
      </c>
      <c r="G12994">
        <v>70</v>
      </c>
    </row>
    <row r="12995" spans="1:7" x14ac:dyDescent="0.25">
      <c r="A12995">
        <v>62275</v>
      </c>
      <c r="B12995" t="s">
        <v>8755</v>
      </c>
      <c r="C12995" t="s">
        <v>5519</v>
      </c>
      <c r="D12995" t="s">
        <v>8263</v>
      </c>
      <c r="E12995">
        <v>134800</v>
      </c>
      <c r="F12995">
        <v>0.10764174198849601</v>
      </c>
      <c r="G12995">
        <v>0</v>
      </c>
    </row>
    <row r="12996" spans="1:7" x14ac:dyDescent="0.25">
      <c r="A12996">
        <v>17023</v>
      </c>
      <c r="B12996" t="s">
        <v>494</v>
      </c>
      <c r="C12996" t="s">
        <v>1538</v>
      </c>
      <c r="D12996" t="s">
        <v>8364</v>
      </c>
      <c r="E12996">
        <v>145200</v>
      </c>
      <c r="F12996">
        <v>3.64025695931477E-2</v>
      </c>
      <c r="G12996">
        <v>74.5</v>
      </c>
    </row>
    <row r="12997" spans="1:7" x14ac:dyDescent="0.25">
      <c r="A12997">
        <v>27283</v>
      </c>
      <c r="B12997" t="s">
        <v>2598</v>
      </c>
      <c r="C12997" t="s">
        <v>2564</v>
      </c>
      <c r="D12997" t="s">
        <v>8289</v>
      </c>
      <c r="E12997">
        <v>150300</v>
      </c>
      <c r="F12997">
        <v>4.0080160320641297E-3</v>
      </c>
      <c r="G12997">
        <v>67</v>
      </c>
    </row>
    <row r="12998" spans="1:7" x14ac:dyDescent="0.25">
      <c r="A12998">
        <v>74343</v>
      </c>
      <c r="B12998" t="s">
        <v>4434</v>
      </c>
      <c r="C12998" t="s">
        <v>6269</v>
      </c>
      <c r="D12998" t="s">
        <v>3369</v>
      </c>
      <c r="E12998">
        <v>97600</v>
      </c>
      <c r="F12998">
        <v>0.201970443349754</v>
      </c>
      <c r="G12998">
        <v>92.5</v>
      </c>
    </row>
    <row r="12999" spans="1:7" x14ac:dyDescent="0.25">
      <c r="A12999">
        <v>46989</v>
      </c>
      <c r="B12999" t="s">
        <v>4538</v>
      </c>
      <c r="C12999" t="s">
        <v>4413</v>
      </c>
      <c r="D12999" t="s">
        <v>394</v>
      </c>
      <c r="E12999">
        <v>143000</v>
      </c>
      <c r="F12999">
        <v>0.118060985144644</v>
      </c>
      <c r="G12999">
        <v>76</v>
      </c>
    </row>
    <row r="13000" spans="1:7" x14ac:dyDescent="0.25">
      <c r="A13000">
        <v>47558</v>
      </c>
      <c r="B13000" t="s">
        <v>1008</v>
      </c>
      <c r="C13000" t="s">
        <v>4413</v>
      </c>
      <c r="D13000" t="s">
        <v>494</v>
      </c>
      <c r="E13000">
        <v>186000</v>
      </c>
      <c r="F13000">
        <v>6.2250142775556801E-2</v>
      </c>
      <c r="G13000">
        <v>0</v>
      </c>
    </row>
    <row r="13001" spans="1:7" x14ac:dyDescent="0.25">
      <c r="A13001">
        <v>52052</v>
      </c>
      <c r="B13001" t="s">
        <v>8756</v>
      </c>
      <c r="C13001" t="s">
        <v>4942</v>
      </c>
      <c r="E13001">
        <v>142800</v>
      </c>
      <c r="F13001">
        <v>8.4745762711864406E-3</v>
      </c>
      <c r="G13001">
        <v>0</v>
      </c>
    </row>
    <row r="13002" spans="1:7" x14ac:dyDescent="0.25">
      <c r="A13002">
        <v>13167</v>
      </c>
      <c r="B13002" t="s">
        <v>1395</v>
      </c>
      <c r="C13002" t="s">
        <v>1075</v>
      </c>
      <c r="D13002" t="s">
        <v>1396</v>
      </c>
      <c r="E13002">
        <v>144700</v>
      </c>
      <c r="F13002">
        <v>3.8765254845656898E-2</v>
      </c>
      <c r="G13002">
        <v>102</v>
      </c>
    </row>
    <row r="13003" spans="1:7" x14ac:dyDescent="0.25">
      <c r="A13003">
        <v>15563</v>
      </c>
      <c r="B13003" t="s">
        <v>1622</v>
      </c>
      <c r="C13003" t="s">
        <v>1538</v>
      </c>
      <c r="D13003" t="s">
        <v>393</v>
      </c>
      <c r="E13003">
        <v>92100</v>
      </c>
      <c r="F13003">
        <v>5.13698630136986E-2</v>
      </c>
      <c r="G13003">
        <v>113</v>
      </c>
    </row>
    <row r="13004" spans="1:7" x14ac:dyDescent="0.25">
      <c r="A13004">
        <v>14719</v>
      </c>
      <c r="B13004" t="s">
        <v>8757</v>
      </c>
      <c r="C13004" t="s">
        <v>1075</v>
      </c>
      <c r="D13004" t="s">
        <v>1523</v>
      </c>
      <c r="E13004">
        <v>75100</v>
      </c>
      <c r="F13004">
        <v>5.3295932678821899E-2</v>
      </c>
      <c r="G13004">
        <v>0</v>
      </c>
    </row>
    <row r="13005" spans="1:7" x14ac:dyDescent="0.25">
      <c r="A13005">
        <v>37408</v>
      </c>
      <c r="B13005" t="s">
        <v>3763</v>
      </c>
      <c r="C13005" t="s">
        <v>3692</v>
      </c>
      <c r="D13005" t="s">
        <v>3763</v>
      </c>
      <c r="E13005">
        <v>278100</v>
      </c>
      <c r="F13005">
        <v>5.1815431164901699E-2</v>
      </c>
      <c r="G13005">
        <v>0</v>
      </c>
    </row>
    <row r="13006" spans="1:7" x14ac:dyDescent="0.25">
      <c r="A13006">
        <v>7460</v>
      </c>
      <c r="B13006" t="s">
        <v>801</v>
      </c>
      <c r="C13006" t="s">
        <v>733</v>
      </c>
      <c r="D13006" t="s">
        <v>8250</v>
      </c>
      <c r="E13006">
        <v>241300</v>
      </c>
      <c r="F13006">
        <v>3.11965811965812E-2</v>
      </c>
      <c r="G13006">
        <v>137</v>
      </c>
    </row>
    <row r="13007" spans="1:7" x14ac:dyDescent="0.25">
      <c r="A13007">
        <v>12074</v>
      </c>
      <c r="B13007" t="s">
        <v>8758</v>
      </c>
      <c r="C13007" t="s">
        <v>1075</v>
      </c>
      <c r="D13007" t="s">
        <v>8320</v>
      </c>
      <c r="E13007">
        <v>200400</v>
      </c>
      <c r="F13007">
        <v>-0.109333333333333</v>
      </c>
      <c r="G13007">
        <v>0</v>
      </c>
    </row>
    <row r="13008" spans="1:7" x14ac:dyDescent="0.25">
      <c r="A13008">
        <v>43718</v>
      </c>
      <c r="B13008" t="s">
        <v>357</v>
      </c>
      <c r="C13008" t="s">
        <v>4080</v>
      </c>
      <c r="D13008" t="s">
        <v>2545</v>
      </c>
      <c r="E13008">
        <v>120100</v>
      </c>
      <c r="F13008">
        <v>8.9836660617059902E-2</v>
      </c>
      <c r="G13008">
        <v>103</v>
      </c>
    </row>
    <row r="13009" spans="1:7" x14ac:dyDescent="0.25">
      <c r="A13009">
        <v>61277</v>
      </c>
      <c r="B13009" t="s">
        <v>5700</v>
      </c>
      <c r="C13009" t="s">
        <v>5519</v>
      </c>
      <c r="D13009" t="s">
        <v>216</v>
      </c>
      <c r="E13009">
        <v>92300</v>
      </c>
      <c r="F13009">
        <v>0.16540404040404</v>
      </c>
      <c r="G13009">
        <v>93</v>
      </c>
    </row>
    <row r="13010" spans="1:7" x14ac:dyDescent="0.25">
      <c r="A13010">
        <v>62428</v>
      </c>
      <c r="B13010" t="s">
        <v>9240</v>
      </c>
      <c r="C13010" t="s">
        <v>5519</v>
      </c>
      <c r="D13010" t="s">
        <v>8430</v>
      </c>
      <c r="E13010">
        <v>80500</v>
      </c>
      <c r="F13010">
        <v>0.38316151202749099</v>
      </c>
      <c r="G13010">
        <v>0</v>
      </c>
    </row>
    <row r="13011" spans="1:7" x14ac:dyDescent="0.25">
      <c r="A13011">
        <v>23069</v>
      </c>
      <c r="B13011" t="s">
        <v>536</v>
      </c>
      <c r="C13011" t="s">
        <v>2066</v>
      </c>
      <c r="D13011" t="s">
        <v>157</v>
      </c>
      <c r="E13011">
        <v>246800</v>
      </c>
      <c r="F13011">
        <v>2.0678246484698098E-2</v>
      </c>
      <c r="G13011">
        <v>70.5</v>
      </c>
    </row>
    <row r="13012" spans="1:7" x14ac:dyDescent="0.25">
      <c r="A13012">
        <v>6069</v>
      </c>
      <c r="B13012" t="s">
        <v>312</v>
      </c>
      <c r="C13012" t="s">
        <v>678</v>
      </c>
      <c r="D13012" t="s">
        <v>725</v>
      </c>
      <c r="E13012">
        <v>385700</v>
      </c>
      <c r="F13012">
        <v>-5.4193231976458998E-2</v>
      </c>
      <c r="G13012">
        <v>93</v>
      </c>
    </row>
    <row r="13013" spans="1:7" x14ac:dyDescent="0.25">
      <c r="A13013">
        <v>28385</v>
      </c>
      <c r="B13013" t="s">
        <v>2755</v>
      </c>
      <c r="C13013" t="s">
        <v>2564</v>
      </c>
      <c r="E13013">
        <v>135300</v>
      </c>
      <c r="F13013">
        <v>0.144670050761421</v>
      </c>
      <c r="G13013">
        <v>95</v>
      </c>
    </row>
    <row r="13014" spans="1:7" x14ac:dyDescent="0.25">
      <c r="A13014">
        <v>11796</v>
      </c>
      <c r="B13014" t="s">
        <v>1171</v>
      </c>
      <c r="C13014" t="s">
        <v>1075</v>
      </c>
      <c r="D13014" t="s">
        <v>8250</v>
      </c>
      <c r="E13014">
        <v>381200</v>
      </c>
      <c r="F13014">
        <v>2.1162603803911099E-2</v>
      </c>
      <c r="G13014">
        <v>103</v>
      </c>
    </row>
    <row r="13015" spans="1:7" x14ac:dyDescent="0.25">
      <c r="A13015">
        <v>13476</v>
      </c>
      <c r="B13015" t="s">
        <v>819</v>
      </c>
      <c r="C13015" t="s">
        <v>1075</v>
      </c>
      <c r="D13015" t="s">
        <v>8366</v>
      </c>
      <c r="E13015">
        <v>139000</v>
      </c>
      <c r="F13015">
        <v>1.6825164594001501E-2</v>
      </c>
      <c r="G13015">
        <v>93</v>
      </c>
    </row>
    <row r="13016" spans="1:7" x14ac:dyDescent="0.25">
      <c r="A13016">
        <v>32767</v>
      </c>
      <c r="B13016" t="s">
        <v>3319</v>
      </c>
      <c r="C13016" t="s">
        <v>3212</v>
      </c>
      <c r="D13016" t="s">
        <v>8272</v>
      </c>
      <c r="E13016">
        <v>125200</v>
      </c>
      <c r="F13016">
        <v>8.7749782797567302E-2</v>
      </c>
      <c r="G13016">
        <v>86</v>
      </c>
    </row>
    <row r="13017" spans="1:7" x14ac:dyDescent="0.25">
      <c r="A13017">
        <v>14435</v>
      </c>
      <c r="B13017" t="s">
        <v>8759</v>
      </c>
      <c r="C13017" t="s">
        <v>1075</v>
      </c>
      <c r="D13017" t="s">
        <v>403</v>
      </c>
      <c r="E13017">
        <v>162000</v>
      </c>
      <c r="F13017">
        <v>-1.87764990914597E-2</v>
      </c>
      <c r="G13017">
        <v>0</v>
      </c>
    </row>
    <row r="13018" spans="1:7" x14ac:dyDescent="0.25">
      <c r="A13018">
        <v>46216</v>
      </c>
      <c r="B13018" t="s">
        <v>255</v>
      </c>
      <c r="C13018" t="s">
        <v>4413</v>
      </c>
      <c r="D13018" t="s">
        <v>8292</v>
      </c>
      <c r="E13018">
        <v>177100</v>
      </c>
      <c r="F13018">
        <v>8.0536912751677805E-2</v>
      </c>
      <c r="G13018">
        <v>60</v>
      </c>
    </row>
    <row r="13019" spans="1:7" x14ac:dyDescent="0.25">
      <c r="A13019">
        <v>44864</v>
      </c>
      <c r="B13019" t="s">
        <v>8760</v>
      </c>
      <c r="C13019" t="s">
        <v>4080</v>
      </c>
      <c r="D13019" t="s">
        <v>226</v>
      </c>
      <c r="E13019">
        <v>134300</v>
      </c>
      <c r="F13019">
        <v>6.8416865552903702E-2</v>
      </c>
      <c r="G13019">
        <v>0</v>
      </c>
    </row>
    <row r="13020" spans="1:7" x14ac:dyDescent="0.25">
      <c r="A13020">
        <v>46510</v>
      </c>
      <c r="B13020" t="s">
        <v>4472</v>
      </c>
      <c r="C13020" t="s">
        <v>4413</v>
      </c>
      <c r="D13020" t="s">
        <v>2762</v>
      </c>
      <c r="E13020">
        <v>125400</v>
      </c>
      <c r="F13020">
        <v>0.120643431635389</v>
      </c>
      <c r="G13020">
        <v>58</v>
      </c>
    </row>
    <row r="13021" spans="1:7" x14ac:dyDescent="0.25">
      <c r="A13021">
        <v>65063</v>
      </c>
      <c r="B13021" t="s">
        <v>5917</v>
      </c>
      <c r="C13021" t="s">
        <v>5817</v>
      </c>
      <c r="D13021" t="s">
        <v>3817</v>
      </c>
      <c r="E13021">
        <v>180300</v>
      </c>
      <c r="F13021">
        <v>3.7996545768566502E-2</v>
      </c>
      <c r="G13021">
        <v>94</v>
      </c>
    </row>
    <row r="13022" spans="1:7" x14ac:dyDescent="0.25">
      <c r="A13022">
        <v>50054</v>
      </c>
      <c r="B13022" t="s">
        <v>4949</v>
      </c>
      <c r="C13022" t="s">
        <v>4942</v>
      </c>
      <c r="D13022" t="s">
        <v>354</v>
      </c>
      <c r="E13022">
        <v>128000</v>
      </c>
      <c r="F13022">
        <v>3.1426269137792097E-2</v>
      </c>
      <c r="G13022">
        <v>67</v>
      </c>
    </row>
    <row r="13023" spans="1:7" x14ac:dyDescent="0.25">
      <c r="A13023">
        <v>55946</v>
      </c>
      <c r="B13023" t="s">
        <v>8761</v>
      </c>
      <c r="C13023" t="s">
        <v>5260</v>
      </c>
      <c r="D13023" t="s">
        <v>5283</v>
      </c>
      <c r="E13023">
        <v>166000</v>
      </c>
      <c r="F13023">
        <v>0.12010796221322501</v>
      </c>
      <c r="G13023">
        <v>0</v>
      </c>
    </row>
    <row r="13024" spans="1:7" x14ac:dyDescent="0.25">
      <c r="A13024">
        <v>66542</v>
      </c>
      <c r="B13024" t="s">
        <v>4827</v>
      </c>
      <c r="C13024" t="s">
        <v>5958</v>
      </c>
      <c r="D13024" t="s">
        <v>4487</v>
      </c>
      <c r="E13024">
        <v>191700</v>
      </c>
      <c r="F13024">
        <v>6.6777963272120197E-2</v>
      </c>
      <c r="G13024">
        <v>57</v>
      </c>
    </row>
    <row r="13025" spans="1:7" x14ac:dyDescent="0.25">
      <c r="A13025">
        <v>93066</v>
      </c>
      <c r="B13025" t="s">
        <v>7066</v>
      </c>
      <c r="C13025" t="s">
        <v>99</v>
      </c>
      <c r="D13025" t="s">
        <v>8296</v>
      </c>
      <c r="E13025">
        <v>1052000</v>
      </c>
      <c r="F13025">
        <v>2.4342745861733201E-2</v>
      </c>
      <c r="G13025">
        <v>65</v>
      </c>
    </row>
    <row r="13026" spans="1:7" x14ac:dyDescent="0.25">
      <c r="A13026">
        <v>44264</v>
      </c>
      <c r="B13026" t="s">
        <v>4246</v>
      </c>
      <c r="C13026" t="s">
        <v>4080</v>
      </c>
      <c r="D13026" t="s">
        <v>1797</v>
      </c>
      <c r="E13026">
        <v>261300</v>
      </c>
      <c r="F13026">
        <v>3.0710172744721699E-3</v>
      </c>
      <c r="G13026">
        <v>64</v>
      </c>
    </row>
    <row r="13027" spans="1:7" x14ac:dyDescent="0.25">
      <c r="A13027">
        <v>75568</v>
      </c>
      <c r="B13027" t="s">
        <v>594</v>
      </c>
      <c r="C13027" t="s">
        <v>6396</v>
      </c>
      <c r="E13027">
        <v>80100</v>
      </c>
      <c r="F13027">
        <v>2.0382165605095499E-2</v>
      </c>
      <c r="G13027">
        <v>0</v>
      </c>
    </row>
    <row r="13028" spans="1:7" x14ac:dyDescent="0.25">
      <c r="A13028">
        <v>17045</v>
      </c>
      <c r="B13028" t="s">
        <v>1379</v>
      </c>
      <c r="C13028" t="s">
        <v>1538</v>
      </c>
      <c r="D13028" t="s">
        <v>8364</v>
      </c>
      <c r="E13028">
        <v>165500</v>
      </c>
      <c r="F13028">
        <v>3.7617554858934199E-2</v>
      </c>
      <c r="G13028">
        <v>102</v>
      </c>
    </row>
    <row r="13029" spans="1:7" x14ac:dyDescent="0.25">
      <c r="A13029">
        <v>31046</v>
      </c>
      <c r="B13029" t="s">
        <v>3158</v>
      </c>
      <c r="C13029" t="s">
        <v>2990</v>
      </c>
      <c r="D13029" t="s">
        <v>8384</v>
      </c>
      <c r="E13029">
        <v>193700</v>
      </c>
      <c r="F13029">
        <v>8.5762331838565006E-2</v>
      </c>
      <c r="G13029">
        <v>92.5</v>
      </c>
    </row>
    <row r="13030" spans="1:7" x14ac:dyDescent="0.25">
      <c r="A13030">
        <v>15944</v>
      </c>
      <c r="B13030" t="s">
        <v>1655</v>
      </c>
      <c r="C13030" t="s">
        <v>1538</v>
      </c>
      <c r="D13030" t="s">
        <v>1548</v>
      </c>
      <c r="E13030">
        <v>94900</v>
      </c>
      <c r="F13030">
        <v>-1.4537902388369699E-2</v>
      </c>
      <c r="G13030">
        <v>99</v>
      </c>
    </row>
    <row r="13031" spans="1:7" x14ac:dyDescent="0.25">
      <c r="A13031">
        <v>70450</v>
      </c>
      <c r="B13031" t="s">
        <v>6127</v>
      </c>
      <c r="C13031" t="s">
        <v>6091</v>
      </c>
      <c r="D13031" t="s">
        <v>6122</v>
      </c>
      <c r="E13031">
        <v>89400</v>
      </c>
      <c r="F13031">
        <v>3.3526011560693597E-2</v>
      </c>
      <c r="G13031">
        <v>118</v>
      </c>
    </row>
    <row r="13032" spans="1:7" x14ac:dyDescent="0.25">
      <c r="A13032">
        <v>49435</v>
      </c>
      <c r="B13032" t="s">
        <v>4863</v>
      </c>
      <c r="C13032" t="s">
        <v>4633</v>
      </c>
      <c r="D13032" t="s">
        <v>8353</v>
      </c>
      <c r="E13032">
        <v>231600</v>
      </c>
      <c r="F13032">
        <v>0.115606936416185</v>
      </c>
      <c r="G13032">
        <v>58</v>
      </c>
    </row>
    <row r="13033" spans="1:7" x14ac:dyDescent="0.25">
      <c r="A13033">
        <v>55020</v>
      </c>
      <c r="B13033" t="s">
        <v>5268</v>
      </c>
      <c r="C13033" t="s">
        <v>5260</v>
      </c>
      <c r="D13033" t="s">
        <v>8314</v>
      </c>
      <c r="E13033">
        <v>327800</v>
      </c>
      <c r="F13033">
        <v>2.21390707826629E-2</v>
      </c>
      <c r="G13033">
        <v>73</v>
      </c>
    </row>
    <row r="13034" spans="1:7" x14ac:dyDescent="0.25">
      <c r="A13034">
        <v>15445</v>
      </c>
      <c r="B13034" t="s">
        <v>7969</v>
      </c>
      <c r="C13034" t="s">
        <v>1538</v>
      </c>
      <c r="D13034" t="s">
        <v>1587</v>
      </c>
      <c r="E13034">
        <v>131700</v>
      </c>
      <c r="F13034">
        <v>5.1077414205905801E-2</v>
      </c>
      <c r="G13034">
        <v>109.5</v>
      </c>
    </row>
    <row r="13035" spans="1:7" x14ac:dyDescent="0.25">
      <c r="A13035">
        <v>48831</v>
      </c>
      <c r="B13035" t="s">
        <v>4752</v>
      </c>
      <c r="C13035" t="s">
        <v>4633</v>
      </c>
      <c r="D13035" t="s">
        <v>8309</v>
      </c>
      <c r="E13035">
        <v>106800</v>
      </c>
      <c r="F13035">
        <v>0.141025641025641</v>
      </c>
      <c r="G13035">
        <v>66</v>
      </c>
    </row>
    <row r="13036" spans="1:7" x14ac:dyDescent="0.25">
      <c r="A13036">
        <v>59079</v>
      </c>
      <c r="B13036" t="s">
        <v>8542</v>
      </c>
      <c r="C13036" t="s">
        <v>5488</v>
      </c>
      <c r="D13036" t="s">
        <v>5492</v>
      </c>
      <c r="E13036">
        <v>267400</v>
      </c>
      <c r="F13036">
        <v>5.7753164556962E-2</v>
      </c>
      <c r="G13036">
        <v>0</v>
      </c>
    </row>
    <row r="13037" spans="1:7" x14ac:dyDescent="0.25">
      <c r="A13037">
        <v>49283</v>
      </c>
      <c r="B13037" t="s">
        <v>4825</v>
      </c>
      <c r="C13037" t="s">
        <v>4633</v>
      </c>
      <c r="D13037" t="s">
        <v>557</v>
      </c>
      <c r="E13037">
        <v>172600</v>
      </c>
      <c r="F13037">
        <v>2.1906453522794599E-2</v>
      </c>
      <c r="G13037">
        <v>64</v>
      </c>
    </row>
    <row r="13038" spans="1:7" x14ac:dyDescent="0.25">
      <c r="A13038">
        <v>37375</v>
      </c>
      <c r="B13038" t="s">
        <v>3773</v>
      </c>
      <c r="C13038" t="s">
        <v>3692</v>
      </c>
      <c r="D13038" t="s">
        <v>8420</v>
      </c>
      <c r="E13038">
        <v>243800</v>
      </c>
      <c r="F13038">
        <v>5.3131749460043197E-2</v>
      </c>
      <c r="G13038">
        <v>73</v>
      </c>
    </row>
    <row r="13039" spans="1:7" x14ac:dyDescent="0.25">
      <c r="A13039">
        <v>65734</v>
      </c>
      <c r="B13039" t="s">
        <v>5951</v>
      </c>
      <c r="C13039" t="s">
        <v>5817</v>
      </c>
      <c r="E13039">
        <v>119400</v>
      </c>
      <c r="F13039">
        <v>9.0410958904109606E-2</v>
      </c>
      <c r="G13039">
        <v>0</v>
      </c>
    </row>
    <row r="13040" spans="1:7" x14ac:dyDescent="0.25">
      <c r="A13040">
        <v>3278</v>
      </c>
      <c r="B13040" t="s">
        <v>493</v>
      </c>
      <c r="C13040" t="s">
        <v>444</v>
      </c>
      <c r="D13040" t="s">
        <v>230</v>
      </c>
      <c r="E13040">
        <v>242400</v>
      </c>
      <c r="F13040">
        <v>3.0174245643858899E-2</v>
      </c>
      <c r="G13040">
        <v>74</v>
      </c>
    </row>
    <row r="13041" spans="1:7" x14ac:dyDescent="0.25">
      <c r="A13041">
        <v>18630</v>
      </c>
      <c r="B13041" t="s">
        <v>7870</v>
      </c>
      <c r="C13041" t="s">
        <v>1538</v>
      </c>
      <c r="D13041" t="s">
        <v>8358</v>
      </c>
      <c r="E13041">
        <v>136900</v>
      </c>
      <c r="F13041">
        <v>3.5552193645990902E-2</v>
      </c>
      <c r="G13041">
        <v>112.5</v>
      </c>
    </row>
    <row r="13042" spans="1:7" x14ac:dyDescent="0.25">
      <c r="A13042">
        <v>96760</v>
      </c>
      <c r="B13042" t="s">
        <v>7392</v>
      </c>
      <c r="C13042" t="s">
        <v>7368</v>
      </c>
      <c r="D13042" t="s">
        <v>7379</v>
      </c>
      <c r="E13042">
        <v>248000</v>
      </c>
      <c r="F13042">
        <v>2.7340513670256798E-2</v>
      </c>
      <c r="G13042">
        <v>85.5</v>
      </c>
    </row>
    <row r="13043" spans="1:7" x14ac:dyDescent="0.25">
      <c r="A13043">
        <v>30624</v>
      </c>
      <c r="B13043" t="s">
        <v>2872</v>
      </c>
      <c r="C13043" t="s">
        <v>2990</v>
      </c>
      <c r="E13043">
        <v>103600</v>
      </c>
      <c r="F13043">
        <v>9.6296296296296297E-2</v>
      </c>
      <c r="G13043">
        <v>0</v>
      </c>
    </row>
    <row r="13044" spans="1:7" x14ac:dyDescent="0.25">
      <c r="A13044">
        <v>37356</v>
      </c>
      <c r="B13044" t="s">
        <v>9349</v>
      </c>
      <c r="C13044" t="s">
        <v>3692</v>
      </c>
      <c r="E13044">
        <v>192500</v>
      </c>
      <c r="F13044">
        <v>6.2728698379508601E-3</v>
      </c>
      <c r="G13044">
        <v>0</v>
      </c>
    </row>
    <row r="13045" spans="1:7" x14ac:dyDescent="0.25">
      <c r="A13045">
        <v>47598</v>
      </c>
      <c r="B13045" t="s">
        <v>962</v>
      </c>
      <c r="C13045" t="s">
        <v>4413</v>
      </c>
      <c r="D13045" t="s">
        <v>3030</v>
      </c>
      <c r="E13045">
        <v>70400</v>
      </c>
      <c r="F13045">
        <v>0.17725752508361201</v>
      </c>
      <c r="G13045">
        <v>0</v>
      </c>
    </row>
    <row r="13046" spans="1:7" x14ac:dyDescent="0.25">
      <c r="A13046">
        <v>16049</v>
      </c>
      <c r="B13046" t="s">
        <v>1662</v>
      </c>
      <c r="C13046" t="s">
        <v>1538</v>
      </c>
      <c r="E13046">
        <v>76300</v>
      </c>
      <c r="F13046">
        <v>7.4647887323943701E-2</v>
      </c>
      <c r="G13046">
        <v>133.5</v>
      </c>
    </row>
    <row r="13047" spans="1:7" x14ac:dyDescent="0.25">
      <c r="A13047">
        <v>49246</v>
      </c>
      <c r="B13047" t="s">
        <v>4814</v>
      </c>
      <c r="C13047" t="s">
        <v>4633</v>
      </c>
      <c r="D13047" t="s">
        <v>557</v>
      </c>
      <c r="E13047">
        <v>176100</v>
      </c>
      <c r="F13047">
        <v>3.5882352941176497E-2</v>
      </c>
      <c r="G13047">
        <v>64</v>
      </c>
    </row>
    <row r="13048" spans="1:7" x14ac:dyDescent="0.25">
      <c r="A13048">
        <v>46553</v>
      </c>
      <c r="B13048" t="s">
        <v>4363</v>
      </c>
      <c r="C13048" t="s">
        <v>4413</v>
      </c>
      <c r="D13048" t="s">
        <v>8365</v>
      </c>
      <c r="E13048">
        <v>183300</v>
      </c>
      <c r="F13048">
        <v>6.1993047508690599E-2</v>
      </c>
      <c r="G13048">
        <v>63</v>
      </c>
    </row>
    <row r="13049" spans="1:7" x14ac:dyDescent="0.25">
      <c r="A13049">
        <v>37317</v>
      </c>
      <c r="B13049" t="s">
        <v>3750</v>
      </c>
      <c r="C13049" t="s">
        <v>3692</v>
      </c>
      <c r="D13049" t="s">
        <v>2568</v>
      </c>
      <c r="E13049">
        <v>93300</v>
      </c>
      <c r="F13049">
        <v>0.136419001218027</v>
      </c>
      <c r="G13049">
        <v>443</v>
      </c>
    </row>
    <row r="13050" spans="1:7" x14ac:dyDescent="0.25">
      <c r="A13050">
        <v>65486</v>
      </c>
      <c r="B13050" t="s">
        <v>8762</v>
      </c>
      <c r="C13050" t="s">
        <v>5817</v>
      </c>
      <c r="E13050">
        <v>116400</v>
      </c>
      <c r="F13050">
        <v>2.19490781387182E-2</v>
      </c>
      <c r="G13050">
        <v>0</v>
      </c>
    </row>
    <row r="13051" spans="1:7" x14ac:dyDescent="0.25">
      <c r="A13051">
        <v>80643</v>
      </c>
      <c r="B13051" t="s">
        <v>6561</v>
      </c>
      <c r="C13051" t="s">
        <v>6509</v>
      </c>
      <c r="D13051" t="s">
        <v>6560</v>
      </c>
      <c r="E13051">
        <v>331800</v>
      </c>
      <c r="F13051">
        <v>2.12373037857802E-2</v>
      </c>
      <c r="G13051">
        <v>56</v>
      </c>
    </row>
    <row r="13052" spans="1:7" x14ac:dyDescent="0.25">
      <c r="A13052">
        <v>49650</v>
      </c>
      <c r="B13052" t="s">
        <v>4892</v>
      </c>
      <c r="C13052" t="s">
        <v>4633</v>
      </c>
      <c r="D13052" t="s">
        <v>4899</v>
      </c>
      <c r="E13052">
        <v>203800</v>
      </c>
      <c r="F13052">
        <v>0.130965593784684</v>
      </c>
      <c r="G13052">
        <v>85</v>
      </c>
    </row>
    <row r="13053" spans="1:7" x14ac:dyDescent="0.25">
      <c r="A13053">
        <v>65231</v>
      </c>
      <c r="B13053" t="s">
        <v>5920</v>
      </c>
      <c r="C13053" t="s">
        <v>5817</v>
      </c>
      <c r="D13053" t="s">
        <v>3817</v>
      </c>
      <c r="E13053">
        <v>156800</v>
      </c>
      <c r="F13053">
        <v>2.95469468154957E-2</v>
      </c>
      <c r="G13053">
        <v>94</v>
      </c>
    </row>
    <row r="13054" spans="1:7" x14ac:dyDescent="0.25">
      <c r="A13054">
        <v>76449</v>
      </c>
      <c r="B13054" t="s">
        <v>6476</v>
      </c>
      <c r="C13054" t="s">
        <v>6396</v>
      </c>
      <c r="D13054" t="s">
        <v>2551</v>
      </c>
      <c r="E13054">
        <v>285200</v>
      </c>
      <c r="F13054">
        <v>-1.0065949323151699E-2</v>
      </c>
      <c r="G13054">
        <v>73</v>
      </c>
    </row>
    <row r="13055" spans="1:7" x14ac:dyDescent="0.25">
      <c r="A13055">
        <v>23086</v>
      </c>
      <c r="B13055" t="s">
        <v>2403</v>
      </c>
      <c r="C13055" t="s">
        <v>2066</v>
      </c>
      <c r="D13055" t="s">
        <v>157</v>
      </c>
      <c r="E13055">
        <v>209300</v>
      </c>
      <c r="F13055">
        <v>4.7023511755877899E-2</v>
      </c>
      <c r="G13055">
        <v>67.5</v>
      </c>
    </row>
    <row r="13056" spans="1:7" x14ac:dyDescent="0.25">
      <c r="A13056">
        <v>56096</v>
      </c>
      <c r="B13056" t="s">
        <v>638</v>
      </c>
      <c r="C13056" t="s">
        <v>5260</v>
      </c>
      <c r="D13056" t="s">
        <v>8314</v>
      </c>
      <c r="E13056">
        <v>162700</v>
      </c>
      <c r="F13056">
        <v>-3.0637254901960801E-3</v>
      </c>
      <c r="G13056">
        <v>0</v>
      </c>
    </row>
    <row r="13057" spans="1:7" x14ac:dyDescent="0.25">
      <c r="A13057">
        <v>73541</v>
      </c>
      <c r="B13057" t="s">
        <v>2843</v>
      </c>
      <c r="C13057" t="s">
        <v>6269</v>
      </c>
      <c r="D13057" t="s">
        <v>4788</v>
      </c>
      <c r="E13057">
        <v>120400</v>
      </c>
      <c r="F13057">
        <v>0.13370998116760799</v>
      </c>
      <c r="G13057">
        <v>103</v>
      </c>
    </row>
    <row r="13058" spans="1:7" x14ac:dyDescent="0.25">
      <c r="A13058">
        <v>95485</v>
      </c>
      <c r="B13058" t="s">
        <v>8763</v>
      </c>
      <c r="C13058" t="s">
        <v>99</v>
      </c>
      <c r="D13058" t="s">
        <v>8484</v>
      </c>
      <c r="E13058">
        <v>279200</v>
      </c>
      <c r="F13058">
        <v>1.6751638747268802E-2</v>
      </c>
      <c r="G13058">
        <v>0</v>
      </c>
    </row>
    <row r="13059" spans="1:7" x14ac:dyDescent="0.25">
      <c r="A13059">
        <v>81615</v>
      </c>
      <c r="B13059" t="s">
        <v>6596</v>
      </c>
      <c r="C13059" t="s">
        <v>6509</v>
      </c>
      <c r="D13059" t="s">
        <v>6593</v>
      </c>
      <c r="E13059">
        <v>910900</v>
      </c>
      <c r="F13059">
        <v>9.3780019212295895E-2</v>
      </c>
      <c r="G13059">
        <v>196</v>
      </c>
    </row>
    <row r="13060" spans="1:7" x14ac:dyDescent="0.25">
      <c r="A13060">
        <v>2807</v>
      </c>
      <c r="B13060" t="s">
        <v>8764</v>
      </c>
      <c r="C13060" t="s">
        <v>408</v>
      </c>
      <c r="D13060" t="s">
        <v>8324</v>
      </c>
      <c r="E13060">
        <v>1085000</v>
      </c>
      <c r="F13060">
        <v>-4.4221282593375599E-2</v>
      </c>
      <c r="G13060">
        <v>0</v>
      </c>
    </row>
    <row r="13061" spans="1:7" x14ac:dyDescent="0.25">
      <c r="A13061">
        <v>12520</v>
      </c>
      <c r="B13061" t="s">
        <v>1298</v>
      </c>
      <c r="C13061" t="s">
        <v>1075</v>
      </c>
      <c r="D13061" t="s">
        <v>8250</v>
      </c>
      <c r="E13061">
        <v>310600</v>
      </c>
      <c r="F13061">
        <v>1.37075718015666E-2</v>
      </c>
      <c r="G13061">
        <v>124</v>
      </c>
    </row>
    <row r="13062" spans="1:7" x14ac:dyDescent="0.25">
      <c r="A13062">
        <v>30205</v>
      </c>
      <c r="B13062" t="s">
        <v>3042</v>
      </c>
      <c r="C13062" t="s">
        <v>2990</v>
      </c>
      <c r="D13062" t="s">
        <v>8261</v>
      </c>
      <c r="E13062">
        <v>319200</v>
      </c>
      <c r="F13062">
        <v>-1.8450184501845001E-2</v>
      </c>
      <c r="G13062">
        <v>66.5</v>
      </c>
    </row>
    <row r="13063" spans="1:7" x14ac:dyDescent="0.25">
      <c r="A13063">
        <v>59474</v>
      </c>
      <c r="B13063" t="s">
        <v>2722</v>
      </c>
      <c r="C13063" t="s">
        <v>5488</v>
      </c>
      <c r="E13063">
        <v>140000</v>
      </c>
      <c r="F13063">
        <v>0</v>
      </c>
      <c r="G13063">
        <v>0</v>
      </c>
    </row>
    <row r="13064" spans="1:7" x14ac:dyDescent="0.25">
      <c r="A13064">
        <v>45314</v>
      </c>
      <c r="B13064" t="s">
        <v>4352</v>
      </c>
      <c r="C13064" t="s">
        <v>4080</v>
      </c>
      <c r="D13064" t="s">
        <v>2183</v>
      </c>
      <c r="E13064">
        <v>166400</v>
      </c>
      <c r="F13064">
        <v>-9.1703056768558999E-2</v>
      </c>
      <c r="G13064">
        <v>62</v>
      </c>
    </row>
    <row r="13065" spans="1:7" x14ac:dyDescent="0.25">
      <c r="A13065">
        <v>46573</v>
      </c>
      <c r="B13065" t="s">
        <v>4488</v>
      </c>
      <c r="C13065" t="s">
        <v>4413</v>
      </c>
      <c r="D13065" t="s">
        <v>8365</v>
      </c>
      <c r="E13065">
        <v>184000</v>
      </c>
      <c r="F13065">
        <v>4.3083900226757399E-2</v>
      </c>
      <c r="G13065">
        <v>63</v>
      </c>
    </row>
    <row r="13066" spans="1:7" x14ac:dyDescent="0.25">
      <c r="A13066">
        <v>1223</v>
      </c>
      <c r="B13066" t="s">
        <v>149</v>
      </c>
      <c r="C13066" t="s">
        <v>106</v>
      </c>
      <c r="D13066" t="s">
        <v>146</v>
      </c>
      <c r="E13066">
        <v>221000</v>
      </c>
      <c r="F13066">
        <v>4.0890504316219902E-3</v>
      </c>
      <c r="G13066">
        <v>94</v>
      </c>
    </row>
    <row r="13067" spans="1:7" x14ac:dyDescent="0.25">
      <c r="A13067">
        <v>17082</v>
      </c>
      <c r="B13067" t="s">
        <v>9160</v>
      </c>
      <c r="C13067" t="s">
        <v>1538</v>
      </c>
      <c r="E13067">
        <v>143900</v>
      </c>
      <c r="F13067">
        <v>3.4507548526240099E-2</v>
      </c>
      <c r="G13067">
        <v>0</v>
      </c>
    </row>
    <row r="13068" spans="1:7" x14ac:dyDescent="0.25">
      <c r="A13068">
        <v>38873</v>
      </c>
      <c r="B13068" t="s">
        <v>8765</v>
      </c>
      <c r="C13068" t="s">
        <v>3932</v>
      </c>
      <c r="E13068">
        <v>79600</v>
      </c>
      <c r="F13068">
        <v>-1.4851485148514899E-2</v>
      </c>
      <c r="G13068">
        <v>0</v>
      </c>
    </row>
    <row r="13069" spans="1:7" x14ac:dyDescent="0.25">
      <c r="A13069">
        <v>50622</v>
      </c>
      <c r="B13069" t="s">
        <v>1802</v>
      </c>
      <c r="C13069" t="s">
        <v>4942</v>
      </c>
      <c r="D13069" t="s">
        <v>8362</v>
      </c>
      <c r="E13069">
        <v>201600</v>
      </c>
      <c r="F13069">
        <v>7.2340425531914901E-2</v>
      </c>
      <c r="G13069">
        <v>73</v>
      </c>
    </row>
    <row r="13070" spans="1:7" x14ac:dyDescent="0.25">
      <c r="A13070">
        <v>11719</v>
      </c>
      <c r="B13070" t="s">
        <v>1177</v>
      </c>
      <c r="C13070" t="s">
        <v>1075</v>
      </c>
      <c r="D13070" t="s">
        <v>8250</v>
      </c>
      <c r="E13070">
        <v>353100</v>
      </c>
      <c r="F13070">
        <v>9.7226193880469002E-3</v>
      </c>
      <c r="G13070">
        <v>111</v>
      </c>
    </row>
    <row r="13071" spans="1:7" x14ac:dyDescent="0.25">
      <c r="A13071">
        <v>32564</v>
      </c>
      <c r="B13071" t="s">
        <v>3286</v>
      </c>
      <c r="C13071" t="s">
        <v>3212</v>
      </c>
      <c r="D13071" t="s">
        <v>8382</v>
      </c>
      <c r="E13071">
        <v>153900</v>
      </c>
      <c r="F13071">
        <v>0.181120491174213</v>
      </c>
      <c r="G13071">
        <v>76</v>
      </c>
    </row>
    <row r="13072" spans="1:7" x14ac:dyDescent="0.25">
      <c r="A13072">
        <v>20688</v>
      </c>
      <c r="B13072" t="s">
        <v>2116</v>
      </c>
      <c r="C13072" t="s">
        <v>101</v>
      </c>
      <c r="D13072" t="s">
        <v>8259</v>
      </c>
      <c r="E13072">
        <v>264200</v>
      </c>
      <c r="F13072">
        <v>3.3646322378716703E-2</v>
      </c>
      <c r="G13072">
        <v>105</v>
      </c>
    </row>
    <row r="13073" spans="1:7" x14ac:dyDescent="0.25">
      <c r="A13073">
        <v>27880</v>
      </c>
      <c r="B13073" t="s">
        <v>2671</v>
      </c>
      <c r="C13073" t="s">
        <v>2564</v>
      </c>
      <c r="D13073" t="s">
        <v>2673</v>
      </c>
      <c r="E13073">
        <v>201400</v>
      </c>
      <c r="F13073">
        <v>6.3357972544878599E-2</v>
      </c>
      <c r="G13073">
        <v>71</v>
      </c>
    </row>
    <row r="13074" spans="1:7" x14ac:dyDescent="0.25">
      <c r="A13074">
        <v>80482</v>
      </c>
      <c r="B13074" t="s">
        <v>3323</v>
      </c>
      <c r="C13074" t="s">
        <v>6509</v>
      </c>
      <c r="E13074">
        <v>377800</v>
      </c>
      <c r="F13074">
        <v>4.3934788615639701E-2</v>
      </c>
      <c r="G13074">
        <v>55</v>
      </c>
    </row>
    <row r="13075" spans="1:7" x14ac:dyDescent="0.25">
      <c r="A13075">
        <v>16038</v>
      </c>
      <c r="B13075" t="s">
        <v>394</v>
      </c>
      <c r="C13075" t="s">
        <v>1538</v>
      </c>
      <c r="D13075" t="s">
        <v>1587</v>
      </c>
      <c r="E13075">
        <v>126200</v>
      </c>
      <c r="F13075">
        <v>7.5873827791986398E-2</v>
      </c>
      <c r="G13075">
        <v>79</v>
      </c>
    </row>
    <row r="13076" spans="1:7" x14ac:dyDescent="0.25">
      <c r="A13076">
        <v>1541</v>
      </c>
      <c r="B13076" t="s">
        <v>212</v>
      </c>
      <c r="C13076" t="s">
        <v>106</v>
      </c>
      <c r="D13076" t="s">
        <v>222</v>
      </c>
      <c r="E13076">
        <v>379700</v>
      </c>
      <c r="F13076">
        <v>3.9989044097507503E-2</v>
      </c>
      <c r="G13076">
        <v>0</v>
      </c>
    </row>
    <row r="13077" spans="1:7" x14ac:dyDescent="0.25">
      <c r="A13077">
        <v>26570</v>
      </c>
      <c r="B13077" t="s">
        <v>744</v>
      </c>
      <c r="C13077" t="s">
        <v>2519</v>
      </c>
      <c r="D13077" t="s">
        <v>2559</v>
      </c>
      <c r="E13077">
        <v>93200</v>
      </c>
      <c r="F13077">
        <v>5.3107344632768401E-2</v>
      </c>
      <c r="G13077">
        <v>82</v>
      </c>
    </row>
    <row r="13078" spans="1:7" x14ac:dyDescent="0.25">
      <c r="A13078">
        <v>35989</v>
      </c>
      <c r="B13078" t="s">
        <v>8766</v>
      </c>
      <c r="C13078" t="s">
        <v>3568</v>
      </c>
      <c r="D13078" t="s">
        <v>3634</v>
      </c>
      <c r="E13078">
        <v>110700</v>
      </c>
      <c r="F13078">
        <v>0.154327424400417</v>
      </c>
      <c r="G13078">
        <v>0</v>
      </c>
    </row>
    <row r="13079" spans="1:7" x14ac:dyDescent="0.25">
      <c r="A13079">
        <v>79252</v>
      </c>
      <c r="B13079" t="s">
        <v>9241</v>
      </c>
      <c r="C13079" t="s">
        <v>6396</v>
      </c>
      <c r="E13079">
        <v>58500</v>
      </c>
      <c r="F13079">
        <v>0</v>
      </c>
      <c r="G13079">
        <v>0</v>
      </c>
    </row>
    <row r="13080" spans="1:7" x14ac:dyDescent="0.25">
      <c r="A13080">
        <v>46349</v>
      </c>
      <c r="B13080" t="s">
        <v>4458</v>
      </c>
      <c r="C13080" t="s">
        <v>4413</v>
      </c>
      <c r="D13080" t="s">
        <v>8251</v>
      </c>
      <c r="E13080">
        <v>176300</v>
      </c>
      <c r="F13080">
        <v>9.0965346534653505E-2</v>
      </c>
      <c r="G13080">
        <v>87</v>
      </c>
    </row>
    <row r="13081" spans="1:7" x14ac:dyDescent="0.25">
      <c r="A13081">
        <v>45883</v>
      </c>
      <c r="B13081" t="s">
        <v>4406</v>
      </c>
      <c r="C13081" t="s">
        <v>4080</v>
      </c>
      <c r="D13081" t="s">
        <v>4395</v>
      </c>
      <c r="E13081">
        <v>220700</v>
      </c>
      <c r="F13081">
        <v>0.124872579001019</v>
      </c>
      <c r="G13081">
        <v>74</v>
      </c>
    </row>
    <row r="13082" spans="1:7" x14ac:dyDescent="0.25">
      <c r="A13082">
        <v>17563</v>
      </c>
      <c r="B13082" t="s">
        <v>1375</v>
      </c>
      <c r="C13082" t="s">
        <v>1538</v>
      </c>
      <c r="D13082" t="s">
        <v>205</v>
      </c>
      <c r="E13082">
        <v>231200</v>
      </c>
      <c r="F13082">
        <v>9.1080698442661603E-2</v>
      </c>
      <c r="G13082">
        <v>69</v>
      </c>
    </row>
    <row r="13083" spans="1:7" x14ac:dyDescent="0.25">
      <c r="A13083">
        <v>44846</v>
      </c>
      <c r="B13083" t="s">
        <v>524</v>
      </c>
      <c r="C13083" t="s">
        <v>4080</v>
      </c>
      <c r="D13083" t="s">
        <v>4316</v>
      </c>
      <c r="E13083">
        <v>147300</v>
      </c>
      <c r="F13083">
        <v>1.8672199170124502E-2</v>
      </c>
      <c r="G13083">
        <v>93</v>
      </c>
    </row>
    <row r="13084" spans="1:7" x14ac:dyDescent="0.25">
      <c r="A13084">
        <v>53956</v>
      </c>
      <c r="B13084" t="s">
        <v>347</v>
      </c>
      <c r="C13084" t="s">
        <v>5049</v>
      </c>
      <c r="D13084" t="s">
        <v>5140</v>
      </c>
      <c r="E13084">
        <v>137400</v>
      </c>
      <c r="F13084">
        <v>4.7256097560975603E-2</v>
      </c>
      <c r="G13084">
        <v>71</v>
      </c>
    </row>
    <row r="13085" spans="1:7" x14ac:dyDescent="0.25">
      <c r="A13085">
        <v>1360</v>
      </c>
      <c r="B13085" t="s">
        <v>174</v>
      </c>
      <c r="C13085" t="s">
        <v>106</v>
      </c>
      <c r="D13085" t="s">
        <v>8455</v>
      </c>
      <c r="E13085">
        <v>224500</v>
      </c>
      <c r="F13085">
        <v>1.4460009037505699E-2</v>
      </c>
      <c r="G13085">
        <v>96</v>
      </c>
    </row>
    <row r="13086" spans="1:7" x14ac:dyDescent="0.25">
      <c r="A13086">
        <v>45784</v>
      </c>
      <c r="B13086" t="s">
        <v>7905</v>
      </c>
      <c r="C13086" t="s">
        <v>4080</v>
      </c>
      <c r="D13086" t="s">
        <v>1812</v>
      </c>
      <c r="E13086">
        <v>170500</v>
      </c>
      <c r="F13086">
        <v>-4.3746494671901302E-2</v>
      </c>
      <c r="G13086">
        <v>102.5</v>
      </c>
    </row>
    <row r="13087" spans="1:7" x14ac:dyDescent="0.25">
      <c r="A13087">
        <v>44445</v>
      </c>
      <c r="B13087" t="s">
        <v>4273</v>
      </c>
      <c r="C13087" t="s">
        <v>4080</v>
      </c>
      <c r="D13087" t="s">
        <v>288</v>
      </c>
      <c r="E13087">
        <v>126300</v>
      </c>
      <c r="F13087">
        <v>4.12201154163232E-2</v>
      </c>
      <c r="G13087">
        <v>95</v>
      </c>
    </row>
    <row r="13088" spans="1:7" x14ac:dyDescent="0.25">
      <c r="A13088">
        <v>30555</v>
      </c>
      <c r="B13088" t="s">
        <v>3100</v>
      </c>
      <c r="C13088" t="s">
        <v>2990</v>
      </c>
      <c r="E13088">
        <v>137100</v>
      </c>
      <c r="F13088">
        <v>8.5510688836104506E-2</v>
      </c>
      <c r="G13088">
        <v>99</v>
      </c>
    </row>
    <row r="13089" spans="1:7" x14ac:dyDescent="0.25">
      <c r="A13089">
        <v>22734</v>
      </c>
      <c r="B13089" t="s">
        <v>2359</v>
      </c>
      <c r="C13089" t="s">
        <v>2066</v>
      </c>
      <c r="D13089" t="s">
        <v>8259</v>
      </c>
      <c r="E13089">
        <v>262100</v>
      </c>
      <c r="F13089">
        <v>1.3926499032881999E-2</v>
      </c>
      <c r="G13089">
        <v>81</v>
      </c>
    </row>
    <row r="13090" spans="1:7" x14ac:dyDescent="0.25">
      <c r="A13090">
        <v>63072</v>
      </c>
      <c r="B13090" t="s">
        <v>5835</v>
      </c>
      <c r="C13090" t="s">
        <v>5817</v>
      </c>
      <c r="D13090" t="s">
        <v>8263</v>
      </c>
      <c r="E13090">
        <v>190600</v>
      </c>
      <c r="F13090">
        <v>8.2339579784213496E-2</v>
      </c>
      <c r="G13090">
        <v>84</v>
      </c>
    </row>
    <row r="13091" spans="1:7" x14ac:dyDescent="0.25">
      <c r="A13091">
        <v>64843</v>
      </c>
      <c r="B13091" t="s">
        <v>5905</v>
      </c>
      <c r="C13091" t="s">
        <v>5817</v>
      </c>
      <c r="D13091" t="s">
        <v>8340</v>
      </c>
      <c r="E13091">
        <v>89000</v>
      </c>
      <c r="F13091">
        <v>5.6497175141242903E-3</v>
      </c>
      <c r="G13091">
        <v>70</v>
      </c>
    </row>
    <row r="13092" spans="1:7" x14ac:dyDescent="0.25">
      <c r="A13092">
        <v>53036</v>
      </c>
      <c r="B13092" t="s">
        <v>5062</v>
      </c>
      <c r="C13092" t="s">
        <v>5049</v>
      </c>
      <c r="D13092" t="s">
        <v>8457</v>
      </c>
      <c r="E13092">
        <v>281200</v>
      </c>
      <c r="F13092">
        <v>4.7299813780260699E-2</v>
      </c>
      <c r="G13092">
        <v>71</v>
      </c>
    </row>
    <row r="13093" spans="1:7" x14ac:dyDescent="0.25">
      <c r="A13093">
        <v>74733</v>
      </c>
      <c r="B13093" t="s">
        <v>3114</v>
      </c>
      <c r="C13093" t="s">
        <v>6269</v>
      </c>
      <c r="D13093" t="s">
        <v>6379</v>
      </c>
      <c r="E13093">
        <v>88500</v>
      </c>
      <c r="F13093">
        <v>3.1468531468531499E-2</v>
      </c>
      <c r="G13093">
        <v>98</v>
      </c>
    </row>
    <row r="13094" spans="1:7" x14ac:dyDescent="0.25">
      <c r="A13094">
        <v>12543</v>
      </c>
      <c r="B13094" t="s">
        <v>1307</v>
      </c>
      <c r="C13094" t="s">
        <v>1075</v>
      </c>
      <c r="D13094" t="s">
        <v>8250</v>
      </c>
      <c r="E13094">
        <v>161700</v>
      </c>
      <c r="F13094">
        <v>8.6693548387096794E-2</v>
      </c>
      <c r="G13094">
        <v>124</v>
      </c>
    </row>
    <row r="13095" spans="1:7" x14ac:dyDescent="0.25">
      <c r="A13095">
        <v>28071</v>
      </c>
      <c r="B13095" t="s">
        <v>2697</v>
      </c>
      <c r="C13095" t="s">
        <v>2564</v>
      </c>
      <c r="D13095" t="s">
        <v>8258</v>
      </c>
      <c r="E13095">
        <v>173000</v>
      </c>
      <c r="F13095">
        <v>2.4274718768502099E-2</v>
      </c>
      <c r="G13095">
        <v>62</v>
      </c>
    </row>
    <row r="13096" spans="1:7" x14ac:dyDescent="0.25">
      <c r="A13096">
        <v>33827</v>
      </c>
      <c r="B13096" t="s">
        <v>3471</v>
      </c>
      <c r="C13096" t="s">
        <v>3212</v>
      </c>
      <c r="D13096" t="s">
        <v>8337</v>
      </c>
      <c r="E13096">
        <v>165700</v>
      </c>
      <c r="F13096">
        <v>6.5594855305466201E-2</v>
      </c>
      <c r="G13096">
        <v>79</v>
      </c>
    </row>
    <row r="13097" spans="1:7" x14ac:dyDescent="0.25">
      <c r="A13097">
        <v>28137</v>
      </c>
      <c r="B13097" t="s">
        <v>2719</v>
      </c>
      <c r="C13097" t="s">
        <v>2564</v>
      </c>
      <c r="D13097" t="s">
        <v>8567</v>
      </c>
      <c r="E13097">
        <v>174700</v>
      </c>
      <c r="F13097">
        <v>4.8619447779111598E-2</v>
      </c>
      <c r="G13097">
        <v>74</v>
      </c>
    </row>
    <row r="13098" spans="1:7" x14ac:dyDescent="0.25">
      <c r="A13098">
        <v>51109</v>
      </c>
      <c r="B13098" t="s">
        <v>4996</v>
      </c>
      <c r="C13098" t="s">
        <v>4942</v>
      </c>
      <c r="D13098" t="s">
        <v>4996</v>
      </c>
      <c r="E13098">
        <v>96800</v>
      </c>
      <c r="F13098">
        <v>2.5423728813559299E-2</v>
      </c>
      <c r="G13098">
        <v>56.5</v>
      </c>
    </row>
    <row r="13099" spans="1:7" x14ac:dyDescent="0.25">
      <c r="A13099">
        <v>5476</v>
      </c>
      <c r="B13099" t="s">
        <v>653</v>
      </c>
      <c r="C13099" t="s">
        <v>641</v>
      </c>
      <c r="D13099" t="s">
        <v>8398</v>
      </c>
      <c r="E13099">
        <v>115400</v>
      </c>
      <c r="F13099">
        <v>4.4343891402714899E-2</v>
      </c>
      <c r="G13099">
        <v>100.5</v>
      </c>
    </row>
    <row r="13100" spans="1:7" x14ac:dyDescent="0.25">
      <c r="A13100">
        <v>42378</v>
      </c>
      <c r="B13100" t="s">
        <v>4067</v>
      </c>
      <c r="C13100" t="s">
        <v>4016</v>
      </c>
      <c r="D13100" t="s">
        <v>4063</v>
      </c>
      <c r="E13100">
        <v>118400</v>
      </c>
      <c r="F13100">
        <v>7.6363636363636397E-2</v>
      </c>
      <c r="G13100">
        <v>57</v>
      </c>
    </row>
    <row r="13101" spans="1:7" x14ac:dyDescent="0.25">
      <c r="A13101">
        <v>7838</v>
      </c>
      <c r="B13101" t="s">
        <v>896</v>
      </c>
      <c r="C13101" t="s">
        <v>733</v>
      </c>
      <c r="D13101" t="s">
        <v>8350</v>
      </c>
      <c r="E13101">
        <v>297200</v>
      </c>
      <c r="F13101">
        <v>-1.5568068896985801E-2</v>
      </c>
      <c r="G13101">
        <v>111</v>
      </c>
    </row>
    <row r="13102" spans="1:7" x14ac:dyDescent="0.25">
      <c r="A13102">
        <v>44643</v>
      </c>
      <c r="B13102" t="s">
        <v>942</v>
      </c>
      <c r="C13102" t="s">
        <v>4080</v>
      </c>
      <c r="D13102" t="s">
        <v>8330</v>
      </c>
      <c r="E13102">
        <v>135900</v>
      </c>
      <c r="F13102">
        <v>2.7987897125567301E-2</v>
      </c>
      <c r="G13102">
        <v>62</v>
      </c>
    </row>
    <row r="13103" spans="1:7" x14ac:dyDescent="0.25">
      <c r="A13103">
        <v>46071</v>
      </c>
      <c r="B13103" t="s">
        <v>4425</v>
      </c>
      <c r="C13103" t="s">
        <v>4413</v>
      </c>
      <c r="D13103" t="s">
        <v>8292</v>
      </c>
      <c r="E13103">
        <v>165400</v>
      </c>
      <c r="F13103">
        <v>4.2875157629255999E-2</v>
      </c>
      <c r="G13103">
        <v>70.5</v>
      </c>
    </row>
    <row r="13104" spans="1:7" x14ac:dyDescent="0.25">
      <c r="A13104">
        <v>24092</v>
      </c>
      <c r="B13104" t="s">
        <v>2455</v>
      </c>
      <c r="C13104" t="s">
        <v>2066</v>
      </c>
      <c r="D13104" t="s">
        <v>2435</v>
      </c>
      <c r="E13104">
        <v>167600</v>
      </c>
      <c r="F13104">
        <v>0.155065472088215</v>
      </c>
      <c r="G13104">
        <v>103</v>
      </c>
    </row>
    <row r="13105" spans="1:7" x14ac:dyDescent="0.25">
      <c r="A13105">
        <v>50216</v>
      </c>
      <c r="B13105" t="s">
        <v>9350</v>
      </c>
      <c r="C13105" t="s">
        <v>4942</v>
      </c>
      <c r="D13105" t="s">
        <v>8371</v>
      </c>
      <c r="E13105">
        <v>230400</v>
      </c>
      <c r="F13105">
        <v>0.102920057443753</v>
      </c>
      <c r="G13105">
        <v>0</v>
      </c>
    </row>
    <row r="13106" spans="1:7" x14ac:dyDescent="0.25">
      <c r="A13106">
        <v>54414</v>
      </c>
      <c r="B13106" t="s">
        <v>5197</v>
      </c>
      <c r="C13106" t="s">
        <v>5049</v>
      </c>
      <c r="D13106" t="s">
        <v>5179</v>
      </c>
      <c r="E13106">
        <v>127300</v>
      </c>
      <c r="F13106">
        <v>8.7105038428693396E-2</v>
      </c>
      <c r="G13106">
        <v>96</v>
      </c>
    </row>
    <row r="13107" spans="1:7" x14ac:dyDescent="0.25">
      <c r="A13107">
        <v>89085</v>
      </c>
      <c r="B13107" t="s">
        <v>6852</v>
      </c>
      <c r="C13107" t="s">
        <v>6849</v>
      </c>
      <c r="D13107" t="s">
        <v>8277</v>
      </c>
      <c r="E13107">
        <v>343900</v>
      </c>
      <c r="F13107">
        <v>3.4908215467950601E-2</v>
      </c>
      <c r="G13107">
        <v>50</v>
      </c>
    </row>
    <row r="13108" spans="1:7" x14ac:dyDescent="0.25">
      <c r="A13108">
        <v>46929</v>
      </c>
      <c r="B13108" t="s">
        <v>3962</v>
      </c>
      <c r="C13108" t="s">
        <v>4413</v>
      </c>
      <c r="D13108" t="s">
        <v>8286</v>
      </c>
      <c r="E13108">
        <v>108100</v>
      </c>
      <c r="F13108">
        <v>5.87659157688541E-2</v>
      </c>
      <c r="G13108">
        <v>72.5</v>
      </c>
    </row>
    <row r="13109" spans="1:7" x14ac:dyDescent="0.25">
      <c r="A13109">
        <v>28626</v>
      </c>
      <c r="B13109" t="s">
        <v>2027</v>
      </c>
      <c r="C13109" t="s">
        <v>2564</v>
      </c>
      <c r="E13109">
        <v>198400</v>
      </c>
      <c r="F13109">
        <v>3.1185031185031201E-2</v>
      </c>
      <c r="G13109">
        <v>88.5</v>
      </c>
    </row>
    <row r="13110" spans="1:7" x14ac:dyDescent="0.25">
      <c r="A13110">
        <v>44626</v>
      </c>
      <c r="B13110" t="s">
        <v>8767</v>
      </c>
      <c r="C13110" t="s">
        <v>4080</v>
      </c>
      <c r="D13110" t="s">
        <v>8330</v>
      </c>
      <c r="E13110">
        <v>116300</v>
      </c>
      <c r="F13110">
        <v>1.5720524017467201E-2</v>
      </c>
      <c r="G13110">
        <v>0</v>
      </c>
    </row>
    <row r="13111" spans="1:7" x14ac:dyDescent="0.25">
      <c r="A13111">
        <v>73449</v>
      </c>
      <c r="B13111" t="s">
        <v>6303</v>
      </c>
      <c r="C13111" t="s">
        <v>6269</v>
      </c>
      <c r="D13111" t="s">
        <v>6379</v>
      </c>
      <c r="E13111">
        <v>117000</v>
      </c>
      <c r="F13111">
        <v>-2.1739130434782601E-2</v>
      </c>
      <c r="G13111">
        <v>98</v>
      </c>
    </row>
    <row r="13112" spans="1:7" x14ac:dyDescent="0.25">
      <c r="A13112">
        <v>52338</v>
      </c>
      <c r="B13112" t="s">
        <v>5027</v>
      </c>
      <c r="C13112" t="s">
        <v>4942</v>
      </c>
      <c r="D13112" t="s">
        <v>5020</v>
      </c>
      <c r="E13112">
        <v>319800</v>
      </c>
      <c r="F13112">
        <v>3.1280232183166702E-2</v>
      </c>
      <c r="G13112">
        <v>81</v>
      </c>
    </row>
    <row r="13113" spans="1:7" x14ac:dyDescent="0.25">
      <c r="A13113">
        <v>56358</v>
      </c>
      <c r="B13113" t="s">
        <v>5409</v>
      </c>
      <c r="C13113" t="s">
        <v>5260</v>
      </c>
      <c r="E13113">
        <v>185800</v>
      </c>
      <c r="F13113">
        <v>2.8792912513842701E-2</v>
      </c>
      <c r="G13113">
        <v>77.5</v>
      </c>
    </row>
    <row r="13114" spans="1:7" x14ac:dyDescent="0.25">
      <c r="A13114">
        <v>80019</v>
      </c>
      <c r="B13114" t="s">
        <v>4232</v>
      </c>
      <c r="C13114" t="s">
        <v>6509</v>
      </c>
      <c r="D13114" t="s">
        <v>8274</v>
      </c>
      <c r="E13114">
        <v>348200</v>
      </c>
      <c r="F13114">
        <v>2.14139043707832E-2</v>
      </c>
      <c r="G13114">
        <v>50</v>
      </c>
    </row>
    <row r="13115" spans="1:7" x14ac:dyDescent="0.25">
      <c r="A13115">
        <v>27839</v>
      </c>
      <c r="B13115" t="s">
        <v>336</v>
      </c>
      <c r="C13115" t="s">
        <v>2564</v>
      </c>
      <c r="D13115" t="s">
        <v>2669</v>
      </c>
      <c r="E13115">
        <v>64000</v>
      </c>
      <c r="F13115">
        <v>0.19850187265917599</v>
      </c>
      <c r="G13115">
        <v>113</v>
      </c>
    </row>
    <row r="13116" spans="1:7" x14ac:dyDescent="0.25">
      <c r="A13116">
        <v>95328</v>
      </c>
      <c r="B13116" t="s">
        <v>7256</v>
      </c>
      <c r="C13116" t="s">
        <v>99</v>
      </c>
      <c r="D13116" t="s">
        <v>7261</v>
      </c>
      <c r="E13116">
        <v>262500</v>
      </c>
      <c r="F13116">
        <v>0.223776223776224</v>
      </c>
      <c r="G13116">
        <v>60</v>
      </c>
    </row>
    <row r="13117" spans="1:7" x14ac:dyDescent="0.25">
      <c r="A13117">
        <v>71461</v>
      </c>
      <c r="B13117" t="s">
        <v>6203</v>
      </c>
      <c r="C13117" t="s">
        <v>6091</v>
      </c>
      <c r="D13117" t="s">
        <v>8426</v>
      </c>
      <c r="E13117">
        <v>84300</v>
      </c>
      <c r="F13117">
        <v>-6.02006688963211E-2</v>
      </c>
      <c r="G13117">
        <v>0</v>
      </c>
    </row>
    <row r="13118" spans="1:7" x14ac:dyDescent="0.25">
      <c r="A13118">
        <v>3855</v>
      </c>
      <c r="B13118" t="s">
        <v>560</v>
      </c>
      <c r="C13118" t="s">
        <v>444</v>
      </c>
      <c r="D13118" t="s">
        <v>8271</v>
      </c>
      <c r="E13118">
        <v>270700</v>
      </c>
      <c r="F13118">
        <v>7.6770087509944296E-2</v>
      </c>
      <c r="G13118">
        <v>69</v>
      </c>
    </row>
    <row r="13119" spans="1:7" x14ac:dyDescent="0.25">
      <c r="A13119">
        <v>7064</v>
      </c>
      <c r="B13119" t="s">
        <v>719</v>
      </c>
      <c r="C13119" t="s">
        <v>733</v>
      </c>
      <c r="D13119" t="s">
        <v>8250</v>
      </c>
      <c r="E13119">
        <v>293200</v>
      </c>
      <c r="F13119">
        <v>5.1422694549194403E-3</v>
      </c>
      <c r="G13119">
        <v>105</v>
      </c>
    </row>
    <row r="13120" spans="1:7" x14ac:dyDescent="0.25">
      <c r="A13120">
        <v>3608</v>
      </c>
      <c r="B13120" t="s">
        <v>298</v>
      </c>
      <c r="C13120" t="s">
        <v>444</v>
      </c>
      <c r="D13120" t="s">
        <v>501</v>
      </c>
      <c r="E13120">
        <v>263800</v>
      </c>
      <c r="F13120">
        <v>4.4338875692794898E-2</v>
      </c>
      <c r="G13120">
        <v>78</v>
      </c>
    </row>
    <row r="13121" spans="1:7" x14ac:dyDescent="0.25">
      <c r="A13121">
        <v>37134</v>
      </c>
      <c r="B13121" t="s">
        <v>3730</v>
      </c>
      <c r="C13121" t="s">
        <v>3692</v>
      </c>
      <c r="E13121">
        <v>110000</v>
      </c>
      <c r="F13121">
        <v>6.2801932367149801E-2</v>
      </c>
      <c r="G13121">
        <v>84</v>
      </c>
    </row>
    <row r="13122" spans="1:7" x14ac:dyDescent="0.25">
      <c r="A13122">
        <v>54889</v>
      </c>
      <c r="B13122" t="s">
        <v>5242</v>
      </c>
      <c r="C13122" t="s">
        <v>5049</v>
      </c>
      <c r="E13122">
        <v>151600</v>
      </c>
      <c r="F13122">
        <v>4.6388336646785997E-3</v>
      </c>
      <c r="G13122">
        <v>84</v>
      </c>
    </row>
    <row r="13123" spans="1:7" x14ac:dyDescent="0.25">
      <c r="A13123">
        <v>24527</v>
      </c>
      <c r="B13123" t="s">
        <v>2496</v>
      </c>
      <c r="C13123" t="s">
        <v>2066</v>
      </c>
      <c r="D13123" t="s">
        <v>547</v>
      </c>
      <c r="E13123">
        <v>115800</v>
      </c>
      <c r="F13123">
        <v>3.20855614973262E-2</v>
      </c>
      <c r="G13123">
        <v>114</v>
      </c>
    </row>
    <row r="13124" spans="1:7" x14ac:dyDescent="0.25">
      <c r="A13124">
        <v>7931</v>
      </c>
      <c r="B13124" t="s">
        <v>912</v>
      </c>
      <c r="C13124" t="s">
        <v>733</v>
      </c>
      <c r="D13124" t="s">
        <v>8250</v>
      </c>
      <c r="E13124">
        <v>919200</v>
      </c>
      <c r="F13124">
        <v>-3.0788696752425099E-2</v>
      </c>
      <c r="G13124">
        <v>99</v>
      </c>
    </row>
    <row r="13125" spans="1:7" x14ac:dyDescent="0.25">
      <c r="A13125">
        <v>38222</v>
      </c>
      <c r="B13125" t="s">
        <v>2444</v>
      </c>
      <c r="C13125" t="s">
        <v>3692</v>
      </c>
      <c r="D13125" t="s">
        <v>1418</v>
      </c>
      <c r="E13125">
        <v>139400</v>
      </c>
      <c r="F13125">
        <v>3.7202380952381001E-2</v>
      </c>
      <c r="G13125">
        <v>91</v>
      </c>
    </row>
    <row r="13126" spans="1:7" x14ac:dyDescent="0.25">
      <c r="A13126">
        <v>55768</v>
      </c>
      <c r="B13126" t="s">
        <v>5355</v>
      </c>
      <c r="C13126" t="s">
        <v>5260</v>
      </c>
      <c r="D13126" t="s">
        <v>3011</v>
      </c>
      <c r="E13126">
        <v>133700</v>
      </c>
      <c r="F13126">
        <v>3.8043478260869602E-2</v>
      </c>
      <c r="G13126">
        <v>78</v>
      </c>
    </row>
    <row r="13127" spans="1:7" x14ac:dyDescent="0.25">
      <c r="A13127">
        <v>56435</v>
      </c>
      <c r="B13127" t="s">
        <v>5419</v>
      </c>
      <c r="C13127" t="s">
        <v>5260</v>
      </c>
      <c r="D13127" t="s">
        <v>5416</v>
      </c>
      <c r="E13127">
        <v>151200</v>
      </c>
      <c r="F13127">
        <v>5.14603616133519E-2</v>
      </c>
      <c r="G13127">
        <v>84</v>
      </c>
    </row>
    <row r="13128" spans="1:7" x14ac:dyDescent="0.25">
      <c r="A13128">
        <v>59922</v>
      </c>
      <c r="B13128" t="s">
        <v>6963</v>
      </c>
      <c r="C13128" t="s">
        <v>5488</v>
      </c>
      <c r="D13128" t="s">
        <v>5514</v>
      </c>
      <c r="E13128">
        <v>398600</v>
      </c>
      <c r="F13128">
        <v>8.34809005818366E-3</v>
      </c>
      <c r="G13128">
        <v>0</v>
      </c>
    </row>
    <row r="13129" spans="1:7" x14ac:dyDescent="0.25">
      <c r="A13129">
        <v>4562</v>
      </c>
      <c r="B13129" t="s">
        <v>634</v>
      </c>
      <c r="C13129" t="s">
        <v>575</v>
      </c>
      <c r="D13129" t="s">
        <v>8395</v>
      </c>
      <c r="E13129">
        <v>315000</v>
      </c>
      <c r="F13129">
        <v>-2.2172949002217299E-3</v>
      </c>
      <c r="G13129">
        <v>74</v>
      </c>
    </row>
    <row r="13130" spans="1:7" x14ac:dyDescent="0.25">
      <c r="A13130">
        <v>97327</v>
      </c>
      <c r="B13130" t="s">
        <v>1606</v>
      </c>
      <c r="C13130" t="s">
        <v>7409</v>
      </c>
      <c r="D13130" t="s">
        <v>1275</v>
      </c>
      <c r="E13130">
        <v>264500</v>
      </c>
      <c r="F13130">
        <v>5.6731921693967201E-2</v>
      </c>
      <c r="G13130">
        <v>63</v>
      </c>
    </row>
    <row r="13131" spans="1:7" x14ac:dyDescent="0.25">
      <c r="A13131">
        <v>54970</v>
      </c>
      <c r="B13131" t="s">
        <v>5256</v>
      </c>
      <c r="C13131" t="s">
        <v>5049</v>
      </c>
      <c r="E13131">
        <v>106600</v>
      </c>
      <c r="F13131">
        <v>0.167579408543264</v>
      </c>
      <c r="G13131">
        <v>76</v>
      </c>
    </row>
    <row r="13132" spans="1:7" x14ac:dyDescent="0.25">
      <c r="A13132">
        <v>56024</v>
      </c>
      <c r="B13132" t="s">
        <v>3475</v>
      </c>
      <c r="C13132" t="s">
        <v>5260</v>
      </c>
      <c r="D13132" t="s">
        <v>8329</v>
      </c>
      <c r="E13132">
        <v>226300</v>
      </c>
      <c r="F13132">
        <v>6.3939821344616801E-2</v>
      </c>
      <c r="G13132">
        <v>69</v>
      </c>
    </row>
    <row r="13133" spans="1:7" x14ac:dyDescent="0.25">
      <c r="A13133">
        <v>4008</v>
      </c>
      <c r="B13133" t="s">
        <v>583</v>
      </c>
      <c r="C13133" t="s">
        <v>575</v>
      </c>
      <c r="D13133" t="s">
        <v>8395</v>
      </c>
      <c r="E13133">
        <v>205200</v>
      </c>
      <c r="F13133">
        <v>2.5999999999999999E-2</v>
      </c>
      <c r="G13133">
        <v>74</v>
      </c>
    </row>
    <row r="13134" spans="1:7" x14ac:dyDescent="0.25">
      <c r="A13134">
        <v>5464</v>
      </c>
      <c r="B13134" t="s">
        <v>317</v>
      </c>
      <c r="C13134" t="s">
        <v>641</v>
      </c>
      <c r="E13134">
        <v>233000</v>
      </c>
      <c r="F13134">
        <v>6.7338524965643604E-2</v>
      </c>
      <c r="G13134">
        <v>94</v>
      </c>
    </row>
    <row r="13135" spans="1:7" x14ac:dyDescent="0.25">
      <c r="A13135">
        <v>7088</v>
      </c>
      <c r="B13135" t="s">
        <v>637</v>
      </c>
      <c r="C13135" t="s">
        <v>733</v>
      </c>
      <c r="D13135" t="s">
        <v>8250</v>
      </c>
      <c r="E13135">
        <v>254700</v>
      </c>
      <c r="F13135">
        <v>7.0617906683480502E-2</v>
      </c>
      <c r="G13135">
        <v>107</v>
      </c>
    </row>
    <row r="13136" spans="1:7" x14ac:dyDescent="0.25">
      <c r="A13136">
        <v>49266</v>
      </c>
      <c r="B13136" t="s">
        <v>4822</v>
      </c>
      <c r="C13136" t="s">
        <v>4633</v>
      </c>
      <c r="D13136" t="s">
        <v>844</v>
      </c>
      <c r="E13136">
        <v>146600</v>
      </c>
      <c r="F13136">
        <v>0.12942989214175701</v>
      </c>
      <c r="G13136">
        <v>68</v>
      </c>
    </row>
    <row r="13137" spans="1:7" x14ac:dyDescent="0.25">
      <c r="A13137">
        <v>55723</v>
      </c>
      <c r="B13137" t="s">
        <v>5358</v>
      </c>
      <c r="C13137" t="s">
        <v>5260</v>
      </c>
      <c r="D13137" t="s">
        <v>3011</v>
      </c>
      <c r="E13137">
        <v>137100</v>
      </c>
      <c r="F13137">
        <v>-3.31452750352609E-2</v>
      </c>
      <c r="G13137">
        <v>78</v>
      </c>
    </row>
    <row r="13138" spans="1:7" x14ac:dyDescent="0.25">
      <c r="A13138">
        <v>39750</v>
      </c>
      <c r="B13138" t="s">
        <v>4009</v>
      </c>
      <c r="C13138" t="s">
        <v>3932</v>
      </c>
      <c r="E13138">
        <v>121100</v>
      </c>
      <c r="F13138">
        <v>9.6920289855072506E-2</v>
      </c>
      <c r="G13138">
        <v>0</v>
      </c>
    </row>
    <row r="13139" spans="1:7" x14ac:dyDescent="0.25">
      <c r="A13139">
        <v>75681</v>
      </c>
      <c r="B13139" t="s">
        <v>8768</v>
      </c>
      <c r="C13139" t="s">
        <v>6396</v>
      </c>
      <c r="D13139" t="s">
        <v>7634</v>
      </c>
      <c r="E13139">
        <v>96100</v>
      </c>
      <c r="F13139">
        <v>-5.1759834368530003E-3</v>
      </c>
      <c r="G13139">
        <v>0</v>
      </c>
    </row>
    <row r="13140" spans="1:7" x14ac:dyDescent="0.25">
      <c r="A13140">
        <v>1503</v>
      </c>
      <c r="B13140" t="s">
        <v>195</v>
      </c>
      <c r="C13140" t="s">
        <v>106</v>
      </c>
      <c r="D13140" t="s">
        <v>222</v>
      </c>
      <c r="E13140">
        <v>414100</v>
      </c>
      <c r="F13140">
        <v>1.84456468273487E-2</v>
      </c>
      <c r="G13140">
        <v>0</v>
      </c>
    </row>
    <row r="13141" spans="1:7" x14ac:dyDescent="0.25">
      <c r="A13141">
        <v>17049</v>
      </c>
      <c r="B13141" t="s">
        <v>4148</v>
      </c>
      <c r="C13141" t="s">
        <v>1538</v>
      </c>
      <c r="E13141">
        <v>152500</v>
      </c>
      <c r="F13141">
        <v>2.5554808338937501E-2</v>
      </c>
      <c r="G13141">
        <v>0</v>
      </c>
    </row>
    <row r="13142" spans="1:7" x14ac:dyDescent="0.25">
      <c r="A13142">
        <v>36850</v>
      </c>
      <c r="B13142" t="s">
        <v>3684</v>
      </c>
      <c r="C13142" t="s">
        <v>3568</v>
      </c>
      <c r="D13142" t="s">
        <v>3573</v>
      </c>
      <c r="E13142">
        <v>54500</v>
      </c>
      <c r="F13142">
        <v>-0.10947712418300699</v>
      </c>
      <c r="G13142">
        <v>0</v>
      </c>
    </row>
    <row r="13143" spans="1:7" x14ac:dyDescent="0.25">
      <c r="A13143">
        <v>46740</v>
      </c>
      <c r="B13143" t="s">
        <v>1488</v>
      </c>
      <c r="C13143" t="s">
        <v>4413</v>
      </c>
      <c r="D13143" t="s">
        <v>1721</v>
      </c>
      <c r="E13143">
        <v>98900</v>
      </c>
      <c r="F13143">
        <v>3.5602094240837698E-2</v>
      </c>
      <c r="G13143">
        <v>54</v>
      </c>
    </row>
    <row r="13144" spans="1:7" x14ac:dyDescent="0.25">
      <c r="A13144">
        <v>62264</v>
      </c>
      <c r="B13144" t="s">
        <v>8769</v>
      </c>
      <c r="C13144" t="s">
        <v>5519</v>
      </c>
      <c r="D13144" t="s">
        <v>8263</v>
      </c>
      <c r="E13144">
        <v>94500</v>
      </c>
      <c r="F13144">
        <v>0.20382165605095501</v>
      </c>
      <c r="G13144">
        <v>0</v>
      </c>
    </row>
    <row r="13145" spans="1:7" x14ac:dyDescent="0.25">
      <c r="A13145">
        <v>97131</v>
      </c>
      <c r="B13145" t="s">
        <v>7444</v>
      </c>
      <c r="C13145" t="s">
        <v>7409</v>
      </c>
      <c r="E13145">
        <v>360700</v>
      </c>
      <c r="F13145">
        <v>0.10204705163458599</v>
      </c>
      <c r="G13145">
        <v>97</v>
      </c>
    </row>
    <row r="13146" spans="1:7" x14ac:dyDescent="0.25">
      <c r="A13146">
        <v>18942</v>
      </c>
      <c r="B13146" t="s">
        <v>1940</v>
      </c>
      <c r="C13146" t="s">
        <v>1538</v>
      </c>
      <c r="D13146" t="s">
        <v>8293</v>
      </c>
      <c r="E13146">
        <v>386900</v>
      </c>
      <c r="F13146">
        <v>7.5520833333333299E-3</v>
      </c>
      <c r="G13146">
        <v>79</v>
      </c>
    </row>
    <row r="13147" spans="1:7" x14ac:dyDescent="0.25">
      <c r="A13147">
        <v>56554</v>
      </c>
      <c r="B13147" t="s">
        <v>3194</v>
      </c>
      <c r="C13147" t="s">
        <v>5260</v>
      </c>
      <c r="E13147">
        <v>283300</v>
      </c>
      <c r="F13147">
        <v>0.124206349206349</v>
      </c>
      <c r="G13147">
        <v>0</v>
      </c>
    </row>
    <row r="13148" spans="1:7" x14ac:dyDescent="0.25">
      <c r="A13148">
        <v>22737</v>
      </c>
      <c r="B13148" t="s">
        <v>2361</v>
      </c>
      <c r="C13148" t="s">
        <v>2066</v>
      </c>
      <c r="D13148" t="s">
        <v>8259</v>
      </c>
      <c r="E13148">
        <v>270100</v>
      </c>
      <c r="F13148">
        <v>-1.24314442413163E-2</v>
      </c>
      <c r="G13148">
        <v>83.5</v>
      </c>
    </row>
    <row r="13149" spans="1:7" x14ac:dyDescent="0.25">
      <c r="A13149">
        <v>47229</v>
      </c>
      <c r="B13149" t="s">
        <v>4560</v>
      </c>
      <c r="C13149" t="s">
        <v>4413</v>
      </c>
      <c r="D13149" t="s">
        <v>713</v>
      </c>
      <c r="E13149">
        <v>107000</v>
      </c>
      <c r="F13149">
        <v>6.4676616915422896E-2</v>
      </c>
      <c r="G13149">
        <v>0</v>
      </c>
    </row>
    <row r="13150" spans="1:7" x14ac:dyDescent="0.25">
      <c r="A13150">
        <v>55960</v>
      </c>
      <c r="B13150" t="s">
        <v>5381</v>
      </c>
      <c r="C13150" t="s">
        <v>5260</v>
      </c>
      <c r="D13150" t="s">
        <v>403</v>
      </c>
      <c r="E13150">
        <v>345600</v>
      </c>
      <c r="F13150">
        <v>-1.11587982832618E-2</v>
      </c>
      <c r="G13150">
        <v>68</v>
      </c>
    </row>
    <row r="13151" spans="1:7" x14ac:dyDescent="0.25">
      <c r="A13151">
        <v>3826</v>
      </c>
      <c r="B13151" t="s">
        <v>550</v>
      </c>
      <c r="C13151" t="s">
        <v>444</v>
      </c>
      <c r="D13151" t="s">
        <v>8271</v>
      </c>
      <c r="E13151">
        <v>332700</v>
      </c>
      <c r="F13151">
        <v>3.8713705900718098E-2</v>
      </c>
      <c r="G13151">
        <v>69</v>
      </c>
    </row>
    <row r="13152" spans="1:7" x14ac:dyDescent="0.25">
      <c r="A13152">
        <v>52228</v>
      </c>
      <c r="B13152" t="s">
        <v>650</v>
      </c>
      <c r="C13152" t="s">
        <v>4942</v>
      </c>
      <c r="D13152" t="s">
        <v>5031</v>
      </c>
      <c r="E13152">
        <v>231300</v>
      </c>
      <c r="F13152">
        <v>4.0017985611510799E-2</v>
      </c>
      <c r="G13152">
        <v>60</v>
      </c>
    </row>
    <row r="13153" spans="1:7" x14ac:dyDescent="0.25">
      <c r="A13153">
        <v>24089</v>
      </c>
      <c r="B13153" t="s">
        <v>2453</v>
      </c>
      <c r="C13153" t="s">
        <v>2066</v>
      </c>
      <c r="D13153" t="s">
        <v>2460</v>
      </c>
      <c r="E13153">
        <v>55900</v>
      </c>
      <c r="F13153">
        <v>-6.5217391304347797E-2</v>
      </c>
      <c r="G13153">
        <v>111.5</v>
      </c>
    </row>
    <row r="13154" spans="1:7" x14ac:dyDescent="0.25">
      <c r="A13154">
        <v>68059</v>
      </c>
      <c r="B13154" t="s">
        <v>144</v>
      </c>
      <c r="C13154" t="s">
        <v>6064</v>
      </c>
      <c r="D13154" t="s">
        <v>8386</v>
      </c>
      <c r="E13154">
        <v>250100</v>
      </c>
      <c r="F13154">
        <v>3.9916839916839898E-2</v>
      </c>
      <c r="G13154">
        <v>54</v>
      </c>
    </row>
    <row r="13155" spans="1:7" x14ac:dyDescent="0.25">
      <c r="A13155">
        <v>2464</v>
      </c>
      <c r="B13155" t="s">
        <v>354</v>
      </c>
      <c r="C13155" t="s">
        <v>106</v>
      </c>
      <c r="D13155" t="s">
        <v>8271</v>
      </c>
      <c r="E13155">
        <v>681200</v>
      </c>
      <c r="F13155">
        <v>1.4445271779597899E-2</v>
      </c>
      <c r="G13155">
        <v>82</v>
      </c>
    </row>
    <row r="13156" spans="1:7" x14ac:dyDescent="0.25">
      <c r="A13156">
        <v>61536</v>
      </c>
      <c r="B13156" t="s">
        <v>5716</v>
      </c>
      <c r="C13156" t="s">
        <v>5519</v>
      </c>
      <c r="D13156" t="s">
        <v>5722</v>
      </c>
      <c r="E13156">
        <v>131400</v>
      </c>
      <c r="F13156">
        <v>-8.3018867924528304E-3</v>
      </c>
      <c r="G13156">
        <v>91</v>
      </c>
    </row>
    <row r="13157" spans="1:7" x14ac:dyDescent="0.25">
      <c r="A13157">
        <v>97456</v>
      </c>
      <c r="B13157" t="s">
        <v>709</v>
      </c>
      <c r="C13157" t="s">
        <v>7409</v>
      </c>
      <c r="D13157" t="s">
        <v>7457</v>
      </c>
      <c r="E13157">
        <v>306700</v>
      </c>
      <c r="F13157">
        <v>4.8188653451811302E-2</v>
      </c>
      <c r="G13157">
        <v>0</v>
      </c>
    </row>
    <row r="13158" spans="1:7" x14ac:dyDescent="0.25">
      <c r="A13158">
        <v>17771</v>
      </c>
      <c r="B13158" t="s">
        <v>1834</v>
      </c>
      <c r="C13158" t="s">
        <v>1538</v>
      </c>
      <c r="D13158" t="s">
        <v>1824</v>
      </c>
      <c r="E13158">
        <v>150100</v>
      </c>
      <c r="F13158">
        <v>8.37545126353791E-2</v>
      </c>
      <c r="G13158">
        <v>90</v>
      </c>
    </row>
    <row r="13159" spans="1:7" x14ac:dyDescent="0.25">
      <c r="A13159">
        <v>45629</v>
      </c>
      <c r="B13159" t="s">
        <v>4381</v>
      </c>
      <c r="C13159" t="s">
        <v>4080</v>
      </c>
      <c r="D13159" t="s">
        <v>429</v>
      </c>
      <c r="E13159">
        <v>95000</v>
      </c>
      <c r="F13159">
        <v>5.6729699666295902E-2</v>
      </c>
      <c r="G13159">
        <v>106.5</v>
      </c>
    </row>
    <row r="13160" spans="1:7" x14ac:dyDescent="0.25">
      <c r="A13160">
        <v>63960</v>
      </c>
      <c r="B13160" t="s">
        <v>8770</v>
      </c>
      <c r="C13160" t="s">
        <v>5817</v>
      </c>
      <c r="E13160">
        <v>82100</v>
      </c>
      <c r="F13160">
        <v>-0.13305174234424499</v>
      </c>
      <c r="G13160">
        <v>0</v>
      </c>
    </row>
    <row r="13161" spans="1:7" x14ac:dyDescent="0.25">
      <c r="A13161">
        <v>30538</v>
      </c>
      <c r="B13161" t="s">
        <v>3093</v>
      </c>
      <c r="C13161" t="s">
        <v>2990</v>
      </c>
      <c r="D13161" t="s">
        <v>3110</v>
      </c>
      <c r="E13161">
        <v>121200</v>
      </c>
      <c r="F13161">
        <v>0.118081180811808</v>
      </c>
      <c r="G13161">
        <v>81</v>
      </c>
    </row>
    <row r="13162" spans="1:7" x14ac:dyDescent="0.25">
      <c r="A13162">
        <v>55934</v>
      </c>
      <c r="B13162" t="s">
        <v>5374</v>
      </c>
      <c r="C13162" t="s">
        <v>5260</v>
      </c>
      <c r="D13162" t="s">
        <v>403</v>
      </c>
      <c r="E13162">
        <v>213400</v>
      </c>
      <c r="F13162">
        <v>6.4870259481037904E-2</v>
      </c>
      <c r="G13162">
        <v>68</v>
      </c>
    </row>
    <row r="13163" spans="1:7" x14ac:dyDescent="0.25">
      <c r="A13163">
        <v>46536</v>
      </c>
      <c r="B13163" t="s">
        <v>340</v>
      </c>
      <c r="C13163" t="s">
        <v>4413</v>
      </c>
      <c r="D13163" t="s">
        <v>8397</v>
      </c>
      <c r="E13163">
        <v>157300</v>
      </c>
      <c r="F13163">
        <v>6.0687795010114599E-2</v>
      </c>
      <c r="G13163">
        <v>61</v>
      </c>
    </row>
    <row r="13164" spans="1:7" x14ac:dyDescent="0.25">
      <c r="A13164">
        <v>49234</v>
      </c>
      <c r="B13164" t="s">
        <v>4812</v>
      </c>
      <c r="C13164" t="s">
        <v>4633</v>
      </c>
      <c r="D13164" t="s">
        <v>557</v>
      </c>
      <c r="E13164">
        <v>180500</v>
      </c>
      <c r="F13164">
        <v>-2.6954177897574101E-2</v>
      </c>
      <c r="G13164">
        <v>64</v>
      </c>
    </row>
    <row r="13165" spans="1:7" x14ac:dyDescent="0.25">
      <c r="A13165">
        <v>79329</v>
      </c>
      <c r="B13165" t="s">
        <v>8771</v>
      </c>
      <c r="C13165" t="s">
        <v>6396</v>
      </c>
      <c r="D13165" t="s">
        <v>8322</v>
      </c>
      <c r="E13165">
        <v>129100</v>
      </c>
      <c r="F13165">
        <v>-1.0727969348659E-2</v>
      </c>
      <c r="G13165">
        <v>0</v>
      </c>
    </row>
    <row r="13166" spans="1:7" x14ac:dyDescent="0.25">
      <c r="A13166">
        <v>52327</v>
      </c>
      <c r="B13166" t="s">
        <v>3596</v>
      </c>
      <c r="C13166" t="s">
        <v>4942</v>
      </c>
      <c r="D13166" t="s">
        <v>5020</v>
      </c>
      <c r="E13166">
        <v>251200</v>
      </c>
      <c r="F13166">
        <v>5.28080469404862E-2</v>
      </c>
      <c r="G13166">
        <v>78</v>
      </c>
    </row>
    <row r="13167" spans="1:7" x14ac:dyDescent="0.25">
      <c r="A13167">
        <v>17859</v>
      </c>
      <c r="B13167" t="s">
        <v>8772</v>
      </c>
      <c r="C13167" t="s">
        <v>1538</v>
      </c>
      <c r="D13167" t="s">
        <v>8413</v>
      </c>
      <c r="E13167">
        <v>144900</v>
      </c>
      <c r="F13167">
        <v>6.9372693726937301E-2</v>
      </c>
      <c r="G13167">
        <v>0</v>
      </c>
    </row>
    <row r="13168" spans="1:7" x14ac:dyDescent="0.25">
      <c r="A13168">
        <v>70071</v>
      </c>
      <c r="B13168" t="s">
        <v>6101</v>
      </c>
      <c r="C13168" t="s">
        <v>6091</v>
      </c>
      <c r="D13168" t="s">
        <v>8318</v>
      </c>
      <c r="E13168">
        <v>126400</v>
      </c>
      <c r="F13168">
        <v>-8.9992800575953893E-2</v>
      </c>
      <c r="G13168">
        <v>87</v>
      </c>
    </row>
    <row r="13169" spans="1:7" x14ac:dyDescent="0.25">
      <c r="A13169">
        <v>3814</v>
      </c>
      <c r="B13169" t="s">
        <v>545</v>
      </c>
      <c r="C13169" t="s">
        <v>444</v>
      </c>
      <c r="E13169">
        <v>224100</v>
      </c>
      <c r="F13169">
        <v>7.68861124459395E-2</v>
      </c>
      <c r="G13169">
        <v>87</v>
      </c>
    </row>
    <row r="13170" spans="1:7" x14ac:dyDescent="0.25">
      <c r="A13170">
        <v>26588</v>
      </c>
      <c r="B13170" t="s">
        <v>2562</v>
      </c>
      <c r="C13170" t="s">
        <v>2519</v>
      </c>
      <c r="D13170" t="s">
        <v>2559</v>
      </c>
      <c r="E13170">
        <v>89100</v>
      </c>
      <c r="F13170">
        <v>4.2105263157894701E-2</v>
      </c>
      <c r="G13170">
        <v>82</v>
      </c>
    </row>
    <row r="13171" spans="1:7" x14ac:dyDescent="0.25">
      <c r="A13171">
        <v>45390</v>
      </c>
      <c r="B13171" t="s">
        <v>782</v>
      </c>
      <c r="C13171" t="s">
        <v>4080</v>
      </c>
      <c r="D13171" t="s">
        <v>419</v>
      </c>
      <c r="E13171">
        <v>77100</v>
      </c>
      <c r="F13171">
        <v>0.122270742358079</v>
      </c>
      <c r="G13171">
        <v>81</v>
      </c>
    </row>
    <row r="13172" spans="1:7" x14ac:dyDescent="0.25">
      <c r="A13172">
        <v>4256</v>
      </c>
      <c r="B13172" t="s">
        <v>614</v>
      </c>
      <c r="C13172" t="s">
        <v>575</v>
      </c>
      <c r="D13172" t="s">
        <v>8380</v>
      </c>
      <c r="E13172">
        <v>160300</v>
      </c>
      <c r="F13172">
        <v>7.6561450638012105E-2</v>
      </c>
      <c r="G13172">
        <v>65</v>
      </c>
    </row>
    <row r="13173" spans="1:7" x14ac:dyDescent="0.25">
      <c r="A13173">
        <v>19507</v>
      </c>
      <c r="B13173" t="s">
        <v>642</v>
      </c>
      <c r="C13173" t="s">
        <v>1538</v>
      </c>
      <c r="D13173" t="s">
        <v>261</v>
      </c>
      <c r="E13173">
        <v>208400</v>
      </c>
      <c r="F13173">
        <v>4.9345417925478301E-2</v>
      </c>
      <c r="G13173">
        <v>78</v>
      </c>
    </row>
    <row r="13174" spans="1:7" x14ac:dyDescent="0.25">
      <c r="A13174">
        <v>83352</v>
      </c>
      <c r="B13174" t="s">
        <v>6648</v>
      </c>
      <c r="C13174" t="s">
        <v>6625</v>
      </c>
      <c r="D13174" t="s">
        <v>8497</v>
      </c>
      <c r="E13174">
        <v>158300</v>
      </c>
      <c r="F13174">
        <v>1.6698779704560102E-2</v>
      </c>
      <c r="G13174">
        <v>101</v>
      </c>
    </row>
    <row r="13175" spans="1:7" x14ac:dyDescent="0.25">
      <c r="A13175">
        <v>97465</v>
      </c>
      <c r="B13175" t="s">
        <v>8773</v>
      </c>
      <c r="C13175" t="s">
        <v>7409</v>
      </c>
      <c r="D13175" t="s">
        <v>7475</v>
      </c>
      <c r="E13175">
        <v>229300</v>
      </c>
      <c r="F13175">
        <v>8.3136513934813402E-2</v>
      </c>
      <c r="G13175">
        <v>0</v>
      </c>
    </row>
    <row r="13176" spans="1:7" x14ac:dyDescent="0.25">
      <c r="A13176">
        <v>72513</v>
      </c>
      <c r="B13176" t="s">
        <v>9161</v>
      </c>
      <c r="C13176" t="s">
        <v>6206</v>
      </c>
      <c r="E13176">
        <v>85000</v>
      </c>
      <c r="F13176">
        <v>0.162790697674419</v>
      </c>
      <c r="G13176">
        <v>0</v>
      </c>
    </row>
    <row r="13177" spans="1:7" x14ac:dyDescent="0.25">
      <c r="A13177">
        <v>29107</v>
      </c>
      <c r="B13177" t="s">
        <v>2888</v>
      </c>
      <c r="C13177" t="s">
        <v>2868</v>
      </c>
      <c r="D13177" t="s">
        <v>2890</v>
      </c>
      <c r="E13177">
        <v>50200</v>
      </c>
      <c r="F13177">
        <v>-1.953125E-2</v>
      </c>
      <c r="G13177">
        <v>137</v>
      </c>
    </row>
    <row r="13178" spans="1:7" x14ac:dyDescent="0.25">
      <c r="A13178">
        <v>44253</v>
      </c>
      <c r="B13178" t="s">
        <v>456</v>
      </c>
      <c r="C13178" t="s">
        <v>4080</v>
      </c>
      <c r="D13178" t="s">
        <v>8270</v>
      </c>
      <c r="E13178">
        <v>218800</v>
      </c>
      <c r="F13178">
        <v>-1.3525698827772799E-2</v>
      </c>
      <c r="G13178">
        <v>69</v>
      </c>
    </row>
    <row r="13179" spans="1:7" x14ac:dyDescent="0.25">
      <c r="A13179">
        <v>42442</v>
      </c>
      <c r="B13179" t="s">
        <v>4071</v>
      </c>
      <c r="C13179" t="s">
        <v>4016</v>
      </c>
      <c r="D13179" t="s">
        <v>3765</v>
      </c>
      <c r="E13179">
        <v>74300</v>
      </c>
      <c r="F13179">
        <v>4.7954866008462597E-2</v>
      </c>
      <c r="G13179">
        <v>83</v>
      </c>
    </row>
    <row r="13180" spans="1:7" x14ac:dyDescent="0.25">
      <c r="A13180">
        <v>17744</v>
      </c>
      <c r="B13180" t="s">
        <v>1718</v>
      </c>
      <c r="C13180" t="s">
        <v>1538</v>
      </c>
      <c r="D13180" t="s">
        <v>1824</v>
      </c>
      <c r="E13180">
        <v>154600</v>
      </c>
      <c r="F13180">
        <v>6.9156293222683296E-2</v>
      </c>
      <c r="G13180">
        <v>90</v>
      </c>
    </row>
    <row r="13181" spans="1:7" x14ac:dyDescent="0.25">
      <c r="A13181">
        <v>3574</v>
      </c>
      <c r="B13181" t="s">
        <v>518</v>
      </c>
      <c r="C13181" t="s">
        <v>444</v>
      </c>
      <c r="D13181" t="s">
        <v>8477</v>
      </c>
      <c r="E13181">
        <v>169200</v>
      </c>
      <c r="F13181">
        <v>5.9486537257357502E-2</v>
      </c>
      <c r="G13181">
        <v>100.5</v>
      </c>
    </row>
    <row r="13182" spans="1:7" x14ac:dyDescent="0.25">
      <c r="A13182">
        <v>10958</v>
      </c>
      <c r="B13182" t="s">
        <v>1125</v>
      </c>
      <c r="C13182" t="s">
        <v>1075</v>
      </c>
      <c r="D13182" t="s">
        <v>8250</v>
      </c>
      <c r="E13182">
        <v>268600</v>
      </c>
      <c r="F13182">
        <v>4.0278853601858997E-2</v>
      </c>
      <c r="G13182">
        <v>124</v>
      </c>
    </row>
    <row r="13183" spans="1:7" x14ac:dyDescent="0.25">
      <c r="A13183">
        <v>18076</v>
      </c>
      <c r="B13183" t="s">
        <v>1879</v>
      </c>
      <c r="C13183" t="s">
        <v>1538</v>
      </c>
      <c r="D13183" t="s">
        <v>8293</v>
      </c>
      <c r="E13183">
        <v>218400</v>
      </c>
      <c r="F13183">
        <v>4.8487758041286598E-2</v>
      </c>
      <c r="G13183">
        <v>80</v>
      </c>
    </row>
    <row r="13184" spans="1:7" x14ac:dyDescent="0.25">
      <c r="A13184">
        <v>70079</v>
      </c>
      <c r="B13184" t="s">
        <v>6104</v>
      </c>
      <c r="C13184" t="s">
        <v>6091</v>
      </c>
      <c r="D13184" t="s">
        <v>8318</v>
      </c>
      <c r="E13184">
        <v>146800</v>
      </c>
      <c r="F13184">
        <v>2.3709902370990198E-2</v>
      </c>
      <c r="G13184">
        <v>77</v>
      </c>
    </row>
    <row r="13185" spans="1:7" x14ac:dyDescent="0.25">
      <c r="A13185">
        <v>74455</v>
      </c>
      <c r="B13185" t="s">
        <v>9242</v>
      </c>
      <c r="C13185" t="s">
        <v>6269</v>
      </c>
      <c r="E13185">
        <v>86700</v>
      </c>
      <c r="F13185">
        <v>-2.91153415453527E-2</v>
      </c>
      <c r="G13185">
        <v>150</v>
      </c>
    </row>
    <row r="13186" spans="1:7" x14ac:dyDescent="0.25">
      <c r="A13186">
        <v>88415</v>
      </c>
      <c r="B13186" t="s">
        <v>998</v>
      </c>
      <c r="C13186" t="s">
        <v>6816</v>
      </c>
      <c r="E13186">
        <v>115100</v>
      </c>
      <c r="F13186">
        <v>0</v>
      </c>
      <c r="G13186">
        <v>0</v>
      </c>
    </row>
    <row r="13187" spans="1:7" x14ac:dyDescent="0.25">
      <c r="A13187">
        <v>6280</v>
      </c>
      <c r="B13187" t="s">
        <v>468</v>
      </c>
      <c r="C13187" t="s">
        <v>678</v>
      </c>
      <c r="D13187" t="s">
        <v>222</v>
      </c>
      <c r="E13187">
        <v>196300</v>
      </c>
      <c r="F13187">
        <v>4.0275569687334402E-2</v>
      </c>
      <c r="G13187">
        <v>75</v>
      </c>
    </row>
    <row r="13188" spans="1:7" x14ac:dyDescent="0.25">
      <c r="A13188">
        <v>44865</v>
      </c>
      <c r="B13188" t="s">
        <v>344</v>
      </c>
      <c r="C13188" t="s">
        <v>4080</v>
      </c>
      <c r="D13188" t="s">
        <v>303</v>
      </c>
      <c r="E13188">
        <v>85800</v>
      </c>
      <c r="F13188">
        <v>-3.4843205574912901E-3</v>
      </c>
      <c r="G13188">
        <v>65</v>
      </c>
    </row>
    <row r="13189" spans="1:7" x14ac:dyDescent="0.25">
      <c r="A13189">
        <v>37180</v>
      </c>
      <c r="B13189" t="s">
        <v>2343</v>
      </c>
      <c r="C13189" t="s">
        <v>3692</v>
      </c>
      <c r="D13189" t="s">
        <v>3740</v>
      </c>
      <c r="E13189">
        <v>170700</v>
      </c>
      <c r="F13189">
        <v>0.11277705345502</v>
      </c>
      <c r="G13189">
        <v>73.5</v>
      </c>
    </row>
    <row r="13190" spans="1:7" x14ac:dyDescent="0.25">
      <c r="A13190">
        <v>23146</v>
      </c>
      <c r="B13190" t="s">
        <v>2159</v>
      </c>
      <c r="C13190" t="s">
        <v>2066</v>
      </c>
      <c r="D13190" t="s">
        <v>157</v>
      </c>
      <c r="E13190">
        <v>326100</v>
      </c>
      <c r="F13190">
        <v>2.2898368883312401E-2</v>
      </c>
      <c r="G13190">
        <v>70.5</v>
      </c>
    </row>
    <row r="13191" spans="1:7" x14ac:dyDescent="0.25">
      <c r="A13191">
        <v>20135</v>
      </c>
      <c r="B13191" t="s">
        <v>2075</v>
      </c>
      <c r="C13191" t="s">
        <v>2066</v>
      </c>
      <c r="D13191" t="s">
        <v>8259</v>
      </c>
      <c r="E13191">
        <v>373300</v>
      </c>
      <c r="F13191">
        <v>4.3611965334078802E-2</v>
      </c>
      <c r="G13191">
        <v>105</v>
      </c>
    </row>
    <row r="13192" spans="1:7" x14ac:dyDescent="0.25">
      <c r="A13192">
        <v>13354</v>
      </c>
      <c r="B13192" t="s">
        <v>1025</v>
      </c>
      <c r="C13192" t="s">
        <v>1075</v>
      </c>
      <c r="D13192" t="s">
        <v>8366</v>
      </c>
      <c r="E13192">
        <v>165800</v>
      </c>
      <c r="F13192">
        <v>0.117250673854447</v>
      </c>
      <c r="G13192">
        <v>93</v>
      </c>
    </row>
    <row r="13193" spans="1:7" x14ac:dyDescent="0.25">
      <c r="A13193">
        <v>29075</v>
      </c>
      <c r="B13193" t="s">
        <v>7877</v>
      </c>
      <c r="C13193" t="s">
        <v>2868</v>
      </c>
      <c r="D13193" t="s">
        <v>1781</v>
      </c>
      <c r="E13193">
        <v>187600</v>
      </c>
      <c r="F13193">
        <v>5.7497181510710302E-2</v>
      </c>
      <c r="G13193">
        <v>69.5</v>
      </c>
    </row>
    <row r="13194" spans="1:7" x14ac:dyDescent="0.25">
      <c r="A13194">
        <v>56655</v>
      </c>
      <c r="B13194" t="s">
        <v>5455</v>
      </c>
      <c r="C13194" t="s">
        <v>5260</v>
      </c>
      <c r="D13194" t="s">
        <v>5416</v>
      </c>
      <c r="E13194">
        <v>234000</v>
      </c>
      <c r="F13194">
        <v>7.6356945722171096E-2</v>
      </c>
      <c r="G13194">
        <v>84</v>
      </c>
    </row>
    <row r="13195" spans="1:7" x14ac:dyDescent="0.25">
      <c r="A13195">
        <v>64098</v>
      </c>
      <c r="B13195" t="s">
        <v>360</v>
      </c>
      <c r="C13195" t="s">
        <v>5817</v>
      </c>
      <c r="D13195" t="s">
        <v>5890</v>
      </c>
      <c r="E13195">
        <v>215300</v>
      </c>
      <c r="F13195">
        <v>-9.3091828138163399E-2</v>
      </c>
      <c r="G13195">
        <v>62</v>
      </c>
    </row>
    <row r="13196" spans="1:7" x14ac:dyDescent="0.25">
      <c r="A13196">
        <v>95669</v>
      </c>
      <c r="B13196" t="s">
        <v>344</v>
      </c>
      <c r="C13196" t="s">
        <v>99</v>
      </c>
      <c r="E13196">
        <v>376400</v>
      </c>
      <c r="F13196">
        <v>9.3858943416465501E-3</v>
      </c>
      <c r="G13196">
        <v>95</v>
      </c>
    </row>
    <row r="13197" spans="1:7" x14ac:dyDescent="0.25">
      <c r="A13197">
        <v>30663</v>
      </c>
      <c r="B13197" t="s">
        <v>3123</v>
      </c>
      <c r="C13197" t="s">
        <v>2990</v>
      </c>
      <c r="D13197" t="s">
        <v>8261</v>
      </c>
      <c r="E13197">
        <v>220300</v>
      </c>
      <c r="F13197">
        <v>6.4765587240212696E-2</v>
      </c>
      <c r="G13197">
        <v>65.5</v>
      </c>
    </row>
    <row r="13198" spans="1:7" x14ac:dyDescent="0.25">
      <c r="A13198">
        <v>30734</v>
      </c>
      <c r="B13198" t="s">
        <v>3135</v>
      </c>
      <c r="C13198" t="s">
        <v>2990</v>
      </c>
      <c r="D13198" t="s">
        <v>3126</v>
      </c>
      <c r="E13198">
        <v>157700</v>
      </c>
      <c r="F13198">
        <v>9.9721059972105994E-2</v>
      </c>
      <c r="G13198">
        <v>65</v>
      </c>
    </row>
    <row r="13199" spans="1:7" x14ac:dyDescent="0.25">
      <c r="A13199">
        <v>62922</v>
      </c>
      <c r="B13199" t="s">
        <v>5813</v>
      </c>
      <c r="C13199" t="s">
        <v>5519</v>
      </c>
      <c r="D13199" t="s">
        <v>8482</v>
      </c>
      <c r="E13199">
        <v>132100</v>
      </c>
      <c r="F13199">
        <v>-8.3275503122831399E-2</v>
      </c>
      <c r="G13199">
        <v>113.5</v>
      </c>
    </row>
    <row r="13200" spans="1:7" x14ac:dyDescent="0.25">
      <c r="A13200">
        <v>45652</v>
      </c>
      <c r="B13200" t="s">
        <v>4385</v>
      </c>
      <c r="C13200" t="s">
        <v>4080</v>
      </c>
      <c r="D13200" t="s">
        <v>429</v>
      </c>
      <c r="E13200">
        <v>97300</v>
      </c>
      <c r="F13200">
        <v>-3.0737704918032799E-3</v>
      </c>
      <c r="G13200">
        <v>106.5</v>
      </c>
    </row>
    <row r="13201" spans="1:7" x14ac:dyDescent="0.25">
      <c r="A13201">
        <v>83313</v>
      </c>
      <c r="B13201" t="s">
        <v>1588</v>
      </c>
      <c r="C13201" t="s">
        <v>6625</v>
      </c>
      <c r="D13201" t="s">
        <v>8497</v>
      </c>
      <c r="E13201">
        <v>323600</v>
      </c>
      <c r="F13201">
        <v>5.6135770234986899E-2</v>
      </c>
      <c r="G13201">
        <v>105</v>
      </c>
    </row>
    <row r="13202" spans="1:7" x14ac:dyDescent="0.25">
      <c r="A13202">
        <v>18332</v>
      </c>
      <c r="B13202" t="s">
        <v>1896</v>
      </c>
      <c r="C13202" t="s">
        <v>1538</v>
      </c>
      <c r="D13202" t="s">
        <v>1891</v>
      </c>
      <c r="E13202">
        <v>164400</v>
      </c>
      <c r="F13202">
        <v>7.2407045009784704E-2</v>
      </c>
      <c r="G13202">
        <v>97</v>
      </c>
    </row>
    <row r="13203" spans="1:7" x14ac:dyDescent="0.25">
      <c r="A13203">
        <v>14111</v>
      </c>
      <c r="B13203" t="s">
        <v>1465</v>
      </c>
      <c r="C13203" t="s">
        <v>1075</v>
      </c>
      <c r="D13203" t="s">
        <v>8302</v>
      </c>
      <c r="E13203">
        <v>134400</v>
      </c>
      <c r="F13203">
        <v>0.113504556752278</v>
      </c>
      <c r="G13203">
        <v>84</v>
      </c>
    </row>
    <row r="13204" spans="1:7" x14ac:dyDescent="0.25">
      <c r="A13204">
        <v>44402</v>
      </c>
      <c r="B13204" t="s">
        <v>4259</v>
      </c>
      <c r="C13204" t="s">
        <v>4080</v>
      </c>
      <c r="D13204" t="s">
        <v>8379</v>
      </c>
      <c r="E13204">
        <v>126100</v>
      </c>
      <c r="F13204">
        <v>6.50337837837838E-2</v>
      </c>
      <c r="G13204">
        <v>73</v>
      </c>
    </row>
    <row r="13205" spans="1:7" x14ac:dyDescent="0.25">
      <c r="A13205">
        <v>80610</v>
      </c>
      <c r="B13205" t="s">
        <v>6558</v>
      </c>
      <c r="C13205" t="s">
        <v>6509</v>
      </c>
      <c r="D13205" t="s">
        <v>6560</v>
      </c>
      <c r="E13205">
        <v>304600</v>
      </c>
      <c r="F13205">
        <v>7.36693690518153E-2</v>
      </c>
      <c r="G13205">
        <v>56</v>
      </c>
    </row>
    <row r="13206" spans="1:7" x14ac:dyDescent="0.25">
      <c r="A13206">
        <v>85736</v>
      </c>
      <c r="B13206" t="s">
        <v>8774</v>
      </c>
      <c r="C13206" t="s">
        <v>6743</v>
      </c>
      <c r="D13206" t="s">
        <v>6794</v>
      </c>
      <c r="E13206">
        <v>168000</v>
      </c>
      <c r="F13206">
        <v>1.8181818181818198E-2</v>
      </c>
      <c r="G13206">
        <v>0</v>
      </c>
    </row>
    <row r="13207" spans="1:7" x14ac:dyDescent="0.25">
      <c r="A13207">
        <v>31744</v>
      </c>
      <c r="B13207" t="s">
        <v>3197</v>
      </c>
      <c r="C13207" t="s">
        <v>2990</v>
      </c>
      <c r="D13207" t="s">
        <v>3200</v>
      </c>
      <c r="E13207">
        <v>91000</v>
      </c>
      <c r="F13207">
        <v>5.5684454756380501E-2</v>
      </c>
      <c r="G13207">
        <v>0</v>
      </c>
    </row>
    <row r="13208" spans="1:7" x14ac:dyDescent="0.25">
      <c r="A13208">
        <v>28669</v>
      </c>
      <c r="B13208" t="s">
        <v>8183</v>
      </c>
      <c r="C13208" t="s">
        <v>2564</v>
      </c>
      <c r="D13208" t="s">
        <v>8775</v>
      </c>
      <c r="E13208">
        <v>106300</v>
      </c>
      <c r="F13208">
        <v>4.11361410381978E-2</v>
      </c>
      <c r="G13208">
        <v>74</v>
      </c>
    </row>
    <row r="13209" spans="1:7" x14ac:dyDescent="0.25">
      <c r="A13209">
        <v>16406</v>
      </c>
      <c r="B13209" t="s">
        <v>1701</v>
      </c>
      <c r="C13209" t="s">
        <v>1538</v>
      </c>
      <c r="D13209" t="s">
        <v>1698</v>
      </c>
      <c r="E13209">
        <v>90500</v>
      </c>
      <c r="F13209">
        <v>8.6434573829531805E-2</v>
      </c>
      <c r="G13209">
        <v>102</v>
      </c>
    </row>
    <row r="13210" spans="1:7" x14ac:dyDescent="0.25">
      <c r="A13210">
        <v>16156</v>
      </c>
      <c r="B13210" t="s">
        <v>494</v>
      </c>
      <c r="C13210" t="s">
        <v>1538</v>
      </c>
      <c r="D13210" t="s">
        <v>559</v>
      </c>
      <c r="E13210">
        <v>162900</v>
      </c>
      <c r="F13210">
        <v>6.4705882352941196E-2</v>
      </c>
      <c r="G13210">
        <v>108</v>
      </c>
    </row>
    <row r="13211" spans="1:7" x14ac:dyDescent="0.25">
      <c r="A13211">
        <v>24556</v>
      </c>
      <c r="B13211" t="s">
        <v>2504</v>
      </c>
      <c r="C13211" t="s">
        <v>2066</v>
      </c>
      <c r="D13211" t="s">
        <v>2494</v>
      </c>
      <c r="E13211">
        <v>246400</v>
      </c>
      <c r="F13211">
        <v>2.1982579842389001E-2</v>
      </c>
      <c r="G13211">
        <v>87.5</v>
      </c>
    </row>
    <row r="13212" spans="1:7" x14ac:dyDescent="0.25">
      <c r="A13212">
        <v>12567</v>
      </c>
      <c r="B13212" t="s">
        <v>1313</v>
      </c>
      <c r="C13212" t="s">
        <v>1075</v>
      </c>
      <c r="D13212" t="s">
        <v>8250</v>
      </c>
      <c r="E13212">
        <v>239400</v>
      </c>
      <c r="F13212">
        <v>1.6129032258064498E-2</v>
      </c>
      <c r="G13212">
        <v>118</v>
      </c>
    </row>
    <row r="13213" spans="1:7" x14ac:dyDescent="0.25">
      <c r="A13213">
        <v>13730</v>
      </c>
      <c r="B13213" t="s">
        <v>1425</v>
      </c>
      <c r="C13213" t="s">
        <v>1075</v>
      </c>
      <c r="E13213">
        <v>102300</v>
      </c>
      <c r="F13213">
        <v>7.6842105263157906E-2</v>
      </c>
      <c r="G13213">
        <v>126</v>
      </c>
    </row>
    <row r="13214" spans="1:7" x14ac:dyDescent="0.25">
      <c r="A13214">
        <v>62670</v>
      </c>
      <c r="B13214" t="s">
        <v>5089</v>
      </c>
      <c r="C13214" t="s">
        <v>5519</v>
      </c>
      <c r="D13214" t="s">
        <v>144</v>
      </c>
      <c r="E13214">
        <v>146800</v>
      </c>
      <c r="F13214">
        <v>1.31124913733609E-2</v>
      </c>
      <c r="G13214">
        <v>82</v>
      </c>
    </row>
    <row r="13215" spans="1:7" x14ac:dyDescent="0.25">
      <c r="A13215">
        <v>54139</v>
      </c>
      <c r="B13215" t="s">
        <v>3965</v>
      </c>
      <c r="C13215" t="s">
        <v>5049</v>
      </c>
      <c r="D13215" t="s">
        <v>5190</v>
      </c>
      <c r="E13215">
        <v>142500</v>
      </c>
      <c r="F13215">
        <v>0.14457831325301199</v>
      </c>
      <c r="G13215">
        <v>72.5</v>
      </c>
    </row>
    <row r="13216" spans="1:7" x14ac:dyDescent="0.25">
      <c r="A13216">
        <v>23149</v>
      </c>
      <c r="B13216" t="s">
        <v>2415</v>
      </c>
      <c r="C13216" t="s">
        <v>2066</v>
      </c>
      <c r="E13216">
        <v>196400</v>
      </c>
      <c r="F13216">
        <v>2.8272251308900501E-2</v>
      </c>
      <c r="G13216">
        <v>161</v>
      </c>
    </row>
    <row r="13217" spans="1:7" x14ac:dyDescent="0.25">
      <c r="A13217">
        <v>46732</v>
      </c>
      <c r="B13217" t="s">
        <v>706</v>
      </c>
      <c r="C13217" t="s">
        <v>4413</v>
      </c>
      <c r="D13217" t="s">
        <v>2762</v>
      </c>
      <c r="E13217">
        <v>128000</v>
      </c>
      <c r="F13217">
        <v>1.9920318725099601E-2</v>
      </c>
      <c r="G13217">
        <v>58</v>
      </c>
    </row>
    <row r="13218" spans="1:7" x14ac:dyDescent="0.25">
      <c r="A13218">
        <v>54440</v>
      </c>
      <c r="B13218" t="s">
        <v>5198</v>
      </c>
      <c r="C13218" t="s">
        <v>5049</v>
      </c>
      <c r="D13218" t="s">
        <v>5193</v>
      </c>
      <c r="E13218">
        <v>164000</v>
      </c>
      <c r="F13218">
        <v>-9.6618357487922701E-3</v>
      </c>
      <c r="G13218">
        <v>74</v>
      </c>
    </row>
    <row r="13219" spans="1:7" x14ac:dyDescent="0.25">
      <c r="A13219">
        <v>18372</v>
      </c>
      <c r="B13219" t="s">
        <v>1892</v>
      </c>
      <c r="C13219" t="s">
        <v>1538</v>
      </c>
      <c r="D13219" t="s">
        <v>1891</v>
      </c>
      <c r="E13219">
        <v>177700</v>
      </c>
      <c r="F13219">
        <v>2.9548088064889899E-2</v>
      </c>
      <c r="G13219">
        <v>88</v>
      </c>
    </row>
    <row r="13220" spans="1:7" x14ac:dyDescent="0.25">
      <c r="A13220">
        <v>36750</v>
      </c>
      <c r="B13220" t="s">
        <v>3682</v>
      </c>
      <c r="C13220" t="s">
        <v>3568</v>
      </c>
      <c r="D13220" t="s">
        <v>8299</v>
      </c>
      <c r="E13220">
        <v>92300</v>
      </c>
      <c r="F13220">
        <v>5.2451539338654499E-2</v>
      </c>
      <c r="G13220">
        <v>80</v>
      </c>
    </row>
    <row r="13221" spans="1:7" x14ac:dyDescent="0.25">
      <c r="A13221">
        <v>95916</v>
      </c>
      <c r="B13221" t="s">
        <v>7332</v>
      </c>
      <c r="C13221" t="s">
        <v>99</v>
      </c>
      <c r="D13221" t="s">
        <v>7336</v>
      </c>
      <c r="E13221">
        <v>211700</v>
      </c>
      <c r="F13221">
        <v>5.69146280579131E-2</v>
      </c>
      <c r="G13221">
        <v>63</v>
      </c>
    </row>
    <row r="13222" spans="1:7" x14ac:dyDescent="0.25">
      <c r="A13222">
        <v>46030</v>
      </c>
      <c r="B13222" t="s">
        <v>3514</v>
      </c>
      <c r="C13222" t="s">
        <v>4413</v>
      </c>
      <c r="D13222" t="s">
        <v>8292</v>
      </c>
      <c r="E13222">
        <v>145400</v>
      </c>
      <c r="F13222">
        <v>3.8571428571428597E-2</v>
      </c>
      <c r="G13222">
        <v>63</v>
      </c>
    </row>
    <row r="13223" spans="1:7" x14ac:dyDescent="0.25">
      <c r="A13223">
        <v>35621</v>
      </c>
      <c r="B13223" t="s">
        <v>9430</v>
      </c>
      <c r="C13223" t="s">
        <v>3568</v>
      </c>
      <c r="D13223" t="s">
        <v>1721</v>
      </c>
      <c r="E13223">
        <v>123200</v>
      </c>
      <c r="F13223">
        <v>0.14711359404096799</v>
      </c>
      <c r="G13223">
        <v>0</v>
      </c>
    </row>
    <row r="13224" spans="1:7" x14ac:dyDescent="0.25">
      <c r="A13224">
        <v>73173</v>
      </c>
      <c r="B13224" t="s">
        <v>6295</v>
      </c>
      <c r="C13224" t="s">
        <v>6269</v>
      </c>
      <c r="D13224" t="s">
        <v>6295</v>
      </c>
      <c r="E13224">
        <v>293400</v>
      </c>
      <c r="F13224">
        <v>-4.4112656939260296E-3</v>
      </c>
      <c r="G13224">
        <v>70</v>
      </c>
    </row>
    <row r="13225" spans="1:7" x14ac:dyDescent="0.25">
      <c r="A13225">
        <v>54773</v>
      </c>
      <c r="B13225" t="s">
        <v>1348</v>
      </c>
      <c r="C13225" t="s">
        <v>5049</v>
      </c>
      <c r="E13225">
        <v>143500</v>
      </c>
      <c r="F13225">
        <v>0.123727486296006</v>
      </c>
      <c r="G13225">
        <v>75.5</v>
      </c>
    </row>
    <row r="13226" spans="1:7" x14ac:dyDescent="0.25">
      <c r="A13226">
        <v>54950</v>
      </c>
      <c r="B13226" t="s">
        <v>394</v>
      </c>
      <c r="C13226" t="s">
        <v>5049</v>
      </c>
      <c r="E13226">
        <v>108600</v>
      </c>
      <c r="F13226">
        <v>0.100303951367781</v>
      </c>
      <c r="G13226">
        <v>0</v>
      </c>
    </row>
    <row r="13227" spans="1:7" x14ac:dyDescent="0.25">
      <c r="A13227">
        <v>83641</v>
      </c>
      <c r="B13227" t="s">
        <v>6673</v>
      </c>
      <c r="C13227" t="s">
        <v>6625</v>
      </c>
      <c r="D13227" t="s">
        <v>8317</v>
      </c>
      <c r="E13227">
        <v>372800</v>
      </c>
      <c r="F13227">
        <v>0.24640588431962601</v>
      </c>
      <c r="G13227">
        <v>48</v>
      </c>
    </row>
    <row r="13228" spans="1:7" x14ac:dyDescent="0.25">
      <c r="A13228">
        <v>30170</v>
      </c>
      <c r="B13228" t="s">
        <v>3034</v>
      </c>
      <c r="C13228" t="s">
        <v>2990</v>
      </c>
      <c r="D13228" t="s">
        <v>8261</v>
      </c>
      <c r="E13228">
        <v>165900</v>
      </c>
      <c r="F13228">
        <v>7.3091849935316894E-2</v>
      </c>
      <c r="G13228">
        <v>66</v>
      </c>
    </row>
    <row r="13229" spans="1:7" x14ac:dyDescent="0.25">
      <c r="A13229">
        <v>25827</v>
      </c>
      <c r="B13229" t="s">
        <v>2542</v>
      </c>
      <c r="C13229" t="s">
        <v>2519</v>
      </c>
      <c r="D13229" t="s">
        <v>2540</v>
      </c>
      <c r="E13229">
        <v>78700</v>
      </c>
      <c r="F13229">
        <v>1.15681233933162E-2</v>
      </c>
      <c r="G13229">
        <v>102</v>
      </c>
    </row>
    <row r="13230" spans="1:7" x14ac:dyDescent="0.25">
      <c r="A13230">
        <v>6232</v>
      </c>
      <c r="B13230" t="s">
        <v>248</v>
      </c>
      <c r="C13230" t="s">
        <v>678</v>
      </c>
      <c r="D13230" t="s">
        <v>8276</v>
      </c>
      <c r="E13230">
        <v>245100</v>
      </c>
      <c r="F13230">
        <v>-1.4475271411339001E-2</v>
      </c>
      <c r="G13230">
        <v>85</v>
      </c>
    </row>
    <row r="13231" spans="1:7" x14ac:dyDescent="0.25">
      <c r="A13231">
        <v>98856</v>
      </c>
      <c r="B13231" t="s">
        <v>8776</v>
      </c>
      <c r="C13231" t="s">
        <v>7521</v>
      </c>
      <c r="E13231">
        <v>274400</v>
      </c>
      <c r="F13231">
        <v>0.205623901581722</v>
      </c>
      <c r="G13231">
        <v>0</v>
      </c>
    </row>
    <row r="13232" spans="1:7" x14ac:dyDescent="0.25">
      <c r="A13232">
        <v>16051</v>
      </c>
      <c r="B13232" t="s">
        <v>1663</v>
      </c>
      <c r="C13232" t="s">
        <v>1538</v>
      </c>
      <c r="D13232" t="s">
        <v>1587</v>
      </c>
      <c r="E13232">
        <v>191000</v>
      </c>
      <c r="F13232">
        <v>7.6662908680946995E-2</v>
      </c>
      <c r="G13232">
        <v>79</v>
      </c>
    </row>
    <row r="13233" spans="1:7" x14ac:dyDescent="0.25">
      <c r="A13233">
        <v>55971</v>
      </c>
      <c r="B13233" t="s">
        <v>5383</v>
      </c>
      <c r="C13233" t="s">
        <v>5260</v>
      </c>
      <c r="D13233" t="s">
        <v>403</v>
      </c>
      <c r="E13233">
        <v>159700</v>
      </c>
      <c r="F13233">
        <v>6.8227424749163906E-2</v>
      </c>
      <c r="G13233">
        <v>82.5</v>
      </c>
    </row>
    <row r="13234" spans="1:7" x14ac:dyDescent="0.25">
      <c r="A13234">
        <v>44428</v>
      </c>
      <c r="B13234" t="s">
        <v>8777</v>
      </c>
      <c r="C13234" t="s">
        <v>4080</v>
      </c>
      <c r="D13234" t="s">
        <v>8379</v>
      </c>
      <c r="E13234">
        <v>98900</v>
      </c>
      <c r="F13234">
        <v>-5.4493307839388098E-2</v>
      </c>
      <c r="G13234">
        <v>0</v>
      </c>
    </row>
    <row r="13235" spans="1:7" x14ac:dyDescent="0.25">
      <c r="A13235">
        <v>74849</v>
      </c>
      <c r="B13235" t="s">
        <v>6383</v>
      </c>
      <c r="C13235" t="s">
        <v>6269</v>
      </c>
      <c r="E13235">
        <v>48600</v>
      </c>
      <c r="F13235">
        <v>1.2500000000000001E-2</v>
      </c>
      <c r="G13235">
        <v>124</v>
      </c>
    </row>
    <row r="13236" spans="1:7" x14ac:dyDescent="0.25">
      <c r="A13236">
        <v>75422</v>
      </c>
      <c r="B13236" t="s">
        <v>7225</v>
      </c>
      <c r="C13236" t="s">
        <v>6396</v>
      </c>
      <c r="D13236" t="s">
        <v>8262</v>
      </c>
      <c r="E13236">
        <v>131500</v>
      </c>
      <c r="F13236">
        <v>4.0348101265822799E-2</v>
      </c>
      <c r="G13236">
        <v>0</v>
      </c>
    </row>
    <row r="13237" spans="1:7" x14ac:dyDescent="0.25">
      <c r="A13237">
        <v>55322</v>
      </c>
      <c r="B13237" t="s">
        <v>5316</v>
      </c>
      <c r="C13237" t="s">
        <v>5260</v>
      </c>
      <c r="D13237" t="s">
        <v>8314</v>
      </c>
      <c r="E13237">
        <v>309000</v>
      </c>
      <c r="F13237">
        <v>1.3114754098360701E-2</v>
      </c>
      <c r="G13237">
        <v>71.5</v>
      </c>
    </row>
    <row r="13238" spans="1:7" x14ac:dyDescent="0.25">
      <c r="A13238">
        <v>61559</v>
      </c>
      <c r="B13238" t="s">
        <v>5719</v>
      </c>
      <c r="C13238" t="s">
        <v>5519</v>
      </c>
      <c r="D13238" t="s">
        <v>5722</v>
      </c>
      <c r="E13238">
        <v>135700</v>
      </c>
      <c r="F13238">
        <v>2.1068472535741199E-2</v>
      </c>
      <c r="G13238">
        <v>91</v>
      </c>
    </row>
    <row r="13239" spans="1:7" x14ac:dyDescent="0.25">
      <c r="A13239">
        <v>21028</v>
      </c>
      <c r="B13239" t="s">
        <v>2177</v>
      </c>
      <c r="C13239" t="s">
        <v>101</v>
      </c>
      <c r="D13239" t="s">
        <v>8267</v>
      </c>
      <c r="E13239">
        <v>369900</v>
      </c>
      <c r="F13239">
        <v>4.0716612377850198E-3</v>
      </c>
      <c r="G13239">
        <v>82</v>
      </c>
    </row>
    <row r="13240" spans="1:7" x14ac:dyDescent="0.25">
      <c r="A13240">
        <v>44085</v>
      </c>
      <c r="B13240" t="s">
        <v>4205</v>
      </c>
      <c r="C13240" t="s">
        <v>4080</v>
      </c>
      <c r="D13240" t="s">
        <v>4185</v>
      </c>
      <c r="E13240">
        <v>130500</v>
      </c>
      <c r="F13240">
        <v>1.79407176287051E-2</v>
      </c>
      <c r="G13240">
        <v>78</v>
      </c>
    </row>
    <row r="13241" spans="1:7" x14ac:dyDescent="0.25">
      <c r="A13241">
        <v>38827</v>
      </c>
      <c r="B13241" t="s">
        <v>357</v>
      </c>
      <c r="C13241" t="s">
        <v>3932</v>
      </c>
      <c r="E13241">
        <v>86500</v>
      </c>
      <c r="F13241">
        <v>-1.25570776255708E-2</v>
      </c>
      <c r="G13241">
        <v>0</v>
      </c>
    </row>
    <row r="13242" spans="1:7" x14ac:dyDescent="0.25">
      <c r="A13242">
        <v>57071</v>
      </c>
      <c r="B13242" t="s">
        <v>9243</v>
      </c>
      <c r="C13242" t="s">
        <v>5459</v>
      </c>
      <c r="D13242" t="s">
        <v>7475</v>
      </c>
      <c r="E13242">
        <v>208500</v>
      </c>
      <c r="F13242">
        <v>4.7212456052235098E-2</v>
      </c>
      <c r="G13242">
        <v>0</v>
      </c>
    </row>
    <row r="13243" spans="1:7" x14ac:dyDescent="0.25">
      <c r="A13243">
        <v>78832</v>
      </c>
      <c r="B13243" t="s">
        <v>8778</v>
      </c>
      <c r="C13243" t="s">
        <v>6396</v>
      </c>
      <c r="E13243">
        <v>60300</v>
      </c>
      <c r="F13243">
        <v>-7.0878274268104793E-2</v>
      </c>
      <c r="G13243">
        <v>0</v>
      </c>
    </row>
    <row r="13244" spans="1:7" x14ac:dyDescent="0.25">
      <c r="A13244">
        <v>74445</v>
      </c>
      <c r="B13244" t="s">
        <v>721</v>
      </c>
      <c r="C13244" t="s">
        <v>6269</v>
      </c>
      <c r="D13244" t="s">
        <v>6347</v>
      </c>
      <c r="E13244">
        <v>107900</v>
      </c>
      <c r="F13244">
        <v>0.15031982942430699</v>
      </c>
      <c r="G13244">
        <v>96</v>
      </c>
    </row>
    <row r="13245" spans="1:7" x14ac:dyDescent="0.25">
      <c r="A13245">
        <v>29487</v>
      </c>
      <c r="B13245" t="s">
        <v>2933</v>
      </c>
      <c r="C13245" t="s">
        <v>2868</v>
      </c>
      <c r="D13245" t="s">
        <v>8301</v>
      </c>
      <c r="E13245">
        <v>383700</v>
      </c>
      <c r="F13245">
        <v>3.0343716433942E-2</v>
      </c>
      <c r="G13245">
        <v>91</v>
      </c>
    </row>
    <row r="13246" spans="1:7" x14ac:dyDescent="0.25">
      <c r="A13246">
        <v>29714</v>
      </c>
      <c r="B13246" t="s">
        <v>8779</v>
      </c>
      <c r="C13246" t="s">
        <v>2868</v>
      </c>
      <c r="D13246" t="s">
        <v>8258</v>
      </c>
      <c r="E13246">
        <v>89300</v>
      </c>
      <c r="F13246">
        <v>0.10110974106041901</v>
      </c>
      <c r="G13246">
        <v>0</v>
      </c>
    </row>
    <row r="13247" spans="1:7" x14ac:dyDescent="0.25">
      <c r="A13247">
        <v>75639</v>
      </c>
      <c r="B13247" t="s">
        <v>3702</v>
      </c>
      <c r="C13247" t="s">
        <v>6396</v>
      </c>
      <c r="E13247">
        <v>123900</v>
      </c>
      <c r="F13247">
        <v>-4.1763341067285402E-2</v>
      </c>
      <c r="G13247">
        <v>0</v>
      </c>
    </row>
    <row r="13248" spans="1:7" x14ac:dyDescent="0.25">
      <c r="A13248">
        <v>14543</v>
      </c>
      <c r="B13248" t="s">
        <v>1506</v>
      </c>
      <c r="C13248" t="s">
        <v>1075</v>
      </c>
      <c r="D13248" t="s">
        <v>403</v>
      </c>
      <c r="E13248">
        <v>205900</v>
      </c>
      <c r="F13248">
        <v>7.8575170246202197E-2</v>
      </c>
      <c r="G13248">
        <v>74</v>
      </c>
    </row>
    <row r="13249" spans="1:7" x14ac:dyDescent="0.25">
      <c r="A13249">
        <v>39092</v>
      </c>
      <c r="B13249" t="s">
        <v>3964</v>
      </c>
      <c r="C13249" t="s">
        <v>3932</v>
      </c>
      <c r="E13249">
        <v>112200</v>
      </c>
      <c r="F13249">
        <v>0.25363128491620102</v>
      </c>
      <c r="G13249">
        <v>0</v>
      </c>
    </row>
    <row r="13250" spans="1:7" x14ac:dyDescent="0.25">
      <c r="A13250">
        <v>49233</v>
      </c>
      <c r="B13250" t="s">
        <v>4811</v>
      </c>
      <c r="C13250" t="s">
        <v>4633</v>
      </c>
      <c r="D13250" t="s">
        <v>4806</v>
      </c>
      <c r="E13250">
        <v>150800</v>
      </c>
      <c r="F13250">
        <v>6.9503546099290797E-2</v>
      </c>
      <c r="G13250">
        <v>77</v>
      </c>
    </row>
    <row r="13251" spans="1:7" x14ac:dyDescent="0.25">
      <c r="A13251">
        <v>50171</v>
      </c>
      <c r="B13251" t="s">
        <v>4965</v>
      </c>
      <c r="C13251" t="s">
        <v>4942</v>
      </c>
      <c r="E13251">
        <v>217200</v>
      </c>
      <c r="F13251">
        <v>6.9541029207232296E-3</v>
      </c>
      <c r="G13251">
        <v>79</v>
      </c>
    </row>
    <row r="13252" spans="1:7" x14ac:dyDescent="0.25">
      <c r="A13252">
        <v>15774</v>
      </c>
      <c r="B13252" t="s">
        <v>1646</v>
      </c>
      <c r="C13252" t="s">
        <v>1538</v>
      </c>
      <c r="D13252" t="s">
        <v>1548</v>
      </c>
      <c r="E13252">
        <v>133800</v>
      </c>
      <c r="F13252">
        <v>3.9627039627039597E-2</v>
      </c>
      <c r="G13252">
        <v>99</v>
      </c>
    </row>
    <row r="13253" spans="1:7" x14ac:dyDescent="0.25">
      <c r="A13253">
        <v>20623</v>
      </c>
      <c r="B13253" t="s">
        <v>1954</v>
      </c>
      <c r="C13253" t="s">
        <v>101</v>
      </c>
      <c r="D13253" t="s">
        <v>8259</v>
      </c>
      <c r="E13253">
        <v>380100</v>
      </c>
      <c r="F13253">
        <v>5.6420233463034999E-2</v>
      </c>
      <c r="G13253">
        <v>91</v>
      </c>
    </row>
    <row r="13254" spans="1:7" x14ac:dyDescent="0.25">
      <c r="A13254">
        <v>12514</v>
      </c>
      <c r="B13254" t="s">
        <v>1319</v>
      </c>
      <c r="C13254" t="s">
        <v>1075</v>
      </c>
      <c r="D13254" t="s">
        <v>8250</v>
      </c>
      <c r="E13254">
        <v>324900</v>
      </c>
      <c r="F13254">
        <v>4.23484119345525E-2</v>
      </c>
      <c r="G13254">
        <v>0</v>
      </c>
    </row>
    <row r="13255" spans="1:7" x14ac:dyDescent="0.25">
      <c r="A13255">
        <v>52253</v>
      </c>
      <c r="B13255" t="s">
        <v>523</v>
      </c>
      <c r="C13255" t="s">
        <v>4942</v>
      </c>
      <c r="D13255" t="s">
        <v>5031</v>
      </c>
      <c r="E13255">
        <v>197200</v>
      </c>
      <c r="F13255">
        <v>4.67091295116773E-2</v>
      </c>
      <c r="G13255">
        <v>60</v>
      </c>
    </row>
    <row r="13256" spans="1:7" x14ac:dyDescent="0.25">
      <c r="A13256">
        <v>46504</v>
      </c>
      <c r="B13256" t="s">
        <v>4471</v>
      </c>
      <c r="C13256" t="s">
        <v>4413</v>
      </c>
      <c r="D13256" t="s">
        <v>344</v>
      </c>
      <c r="E13256">
        <v>118400</v>
      </c>
      <c r="F13256">
        <v>2.3336214347450299E-2</v>
      </c>
      <c r="G13256">
        <v>77</v>
      </c>
    </row>
    <row r="13257" spans="1:7" x14ac:dyDescent="0.25">
      <c r="A13257">
        <v>50450</v>
      </c>
      <c r="B13257" t="s">
        <v>5121</v>
      </c>
      <c r="C13257" t="s">
        <v>4942</v>
      </c>
      <c r="E13257">
        <v>99400</v>
      </c>
      <c r="F13257">
        <v>1.7400204708290699E-2</v>
      </c>
      <c r="G13257">
        <v>0</v>
      </c>
    </row>
    <row r="13258" spans="1:7" x14ac:dyDescent="0.25">
      <c r="A13258">
        <v>43469</v>
      </c>
      <c r="B13258" t="s">
        <v>4140</v>
      </c>
      <c r="C13258" t="s">
        <v>4080</v>
      </c>
      <c r="D13258" t="s">
        <v>450</v>
      </c>
      <c r="E13258">
        <v>140700</v>
      </c>
      <c r="F13258">
        <v>5.7894736842105297E-2</v>
      </c>
      <c r="G13258">
        <v>66</v>
      </c>
    </row>
    <row r="13259" spans="1:7" x14ac:dyDescent="0.25">
      <c r="A13259">
        <v>77534</v>
      </c>
      <c r="B13259" t="s">
        <v>476</v>
      </c>
      <c r="C13259" t="s">
        <v>6396</v>
      </c>
      <c r="D13259" t="s">
        <v>8252</v>
      </c>
      <c r="E13259">
        <v>183400</v>
      </c>
      <c r="F13259">
        <v>5.3417576105686398E-2</v>
      </c>
      <c r="G13259">
        <v>0</v>
      </c>
    </row>
    <row r="13260" spans="1:7" x14ac:dyDescent="0.25">
      <c r="A13260">
        <v>98244</v>
      </c>
      <c r="B13260" t="s">
        <v>7556</v>
      </c>
      <c r="C13260" t="s">
        <v>7521</v>
      </c>
      <c r="D13260" t="s">
        <v>293</v>
      </c>
      <c r="E13260">
        <v>287300</v>
      </c>
      <c r="F13260">
        <v>0.102455871066769</v>
      </c>
      <c r="G13260">
        <v>60</v>
      </c>
    </row>
    <row r="13261" spans="1:7" x14ac:dyDescent="0.25">
      <c r="A13261">
        <v>17532</v>
      </c>
      <c r="B13261" t="s">
        <v>1807</v>
      </c>
      <c r="C13261" t="s">
        <v>1538</v>
      </c>
      <c r="D13261" t="s">
        <v>205</v>
      </c>
      <c r="E13261">
        <v>225500</v>
      </c>
      <c r="F13261">
        <v>1.3938848920863301E-2</v>
      </c>
      <c r="G13261">
        <v>69</v>
      </c>
    </row>
    <row r="13262" spans="1:7" x14ac:dyDescent="0.25">
      <c r="A13262">
        <v>54499</v>
      </c>
      <c r="B13262" t="s">
        <v>5211</v>
      </c>
      <c r="C13262" t="s">
        <v>5049</v>
      </c>
      <c r="D13262" t="s">
        <v>5179</v>
      </c>
      <c r="E13262">
        <v>118700</v>
      </c>
      <c r="F13262">
        <v>4.9513704686118501E-2</v>
      </c>
      <c r="G13262">
        <v>96</v>
      </c>
    </row>
    <row r="13263" spans="1:7" x14ac:dyDescent="0.25">
      <c r="A13263">
        <v>65550</v>
      </c>
      <c r="B13263" t="s">
        <v>2112</v>
      </c>
      <c r="C13263" t="s">
        <v>5817</v>
      </c>
      <c r="D13263" t="s">
        <v>5930</v>
      </c>
      <c r="E13263">
        <v>108400</v>
      </c>
      <c r="F13263">
        <v>1.9755409219191E-2</v>
      </c>
      <c r="G13263">
        <v>58</v>
      </c>
    </row>
    <row r="13264" spans="1:7" x14ac:dyDescent="0.25">
      <c r="A13264">
        <v>95663</v>
      </c>
      <c r="B13264" t="s">
        <v>7310</v>
      </c>
      <c r="C13264" t="s">
        <v>99</v>
      </c>
      <c r="D13264" t="s">
        <v>8273</v>
      </c>
      <c r="E13264">
        <v>665900</v>
      </c>
      <c r="F13264">
        <v>7.2993876893328993E-2</v>
      </c>
      <c r="G13264">
        <v>63</v>
      </c>
    </row>
    <row r="13265" spans="1:7" x14ac:dyDescent="0.25">
      <c r="A13265">
        <v>85543</v>
      </c>
      <c r="B13265" t="s">
        <v>6773</v>
      </c>
      <c r="C13265" t="s">
        <v>6743</v>
      </c>
      <c r="D13265" t="s">
        <v>6775</v>
      </c>
      <c r="E13265">
        <v>167200</v>
      </c>
      <c r="F13265">
        <v>0.113182423435419</v>
      </c>
      <c r="G13265">
        <v>148</v>
      </c>
    </row>
    <row r="13266" spans="1:7" x14ac:dyDescent="0.25">
      <c r="A13266">
        <v>4076</v>
      </c>
      <c r="B13266" t="s">
        <v>599</v>
      </c>
      <c r="C13266" t="s">
        <v>575</v>
      </c>
      <c r="D13266" t="s">
        <v>8395</v>
      </c>
      <c r="E13266">
        <v>236400</v>
      </c>
      <c r="F13266">
        <v>5.9614522635589397E-2</v>
      </c>
      <c r="G13266">
        <v>74</v>
      </c>
    </row>
    <row r="13267" spans="1:7" x14ac:dyDescent="0.25">
      <c r="A13267">
        <v>31557</v>
      </c>
      <c r="B13267" t="s">
        <v>1311</v>
      </c>
      <c r="C13267" t="s">
        <v>2990</v>
      </c>
      <c r="D13267" t="s">
        <v>3179</v>
      </c>
      <c r="E13267">
        <v>107800</v>
      </c>
      <c r="F13267">
        <v>4.4573643410852702E-2</v>
      </c>
      <c r="G13267">
        <v>0</v>
      </c>
    </row>
    <row r="13268" spans="1:7" x14ac:dyDescent="0.25">
      <c r="A13268">
        <v>43570</v>
      </c>
      <c r="B13268" t="s">
        <v>4158</v>
      </c>
      <c r="C13268" t="s">
        <v>4080</v>
      </c>
      <c r="E13268">
        <v>100300</v>
      </c>
      <c r="F13268">
        <v>6.7021276595744694E-2</v>
      </c>
      <c r="G13268">
        <v>60.5</v>
      </c>
    </row>
    <row r="13269" spans="1:7" x14ac:dyDescent="0.25">
      <c r="A13269">
        <v>20776</v>
      </c>
      <c r="B13269" t="s">
        <v>8780</v>
      </c>
      <c r="C13269" t="s">
        <v>101</v>
      </c>
      <c r="D13269" t="s">
        <v>8267</v>
      </c>
      <c r="E13269">
        <v>481900</v>
      </c>
      <c r="F13269">
        <v>-4.2899702085402197E-2</v>
      </c>
      <c r="G13269">
        <v>0</v>
      </c>
    </row>
    <row r="13270" spans="1:7" x14ac:dyDescent="0.25">
      <c r="A13270">
        <v>35973</v>
      </c>
      <c r="B13270" t="s">
        <v>3635</v>
      </c>
      <c r="C13270" t="s">
        <v>3568</v>
      </c>
      <c r="E13270">
        <v>122000</v>
      </c>
      <c r="F13270">
        <v>9.2211280214861205E-2</v>
      </c>
      <c r="G13270">
        <v>99</v>
      </c>
    </row>
    <row r="13271" spans="1:7" x14ac:dyDescent="0.25">
      <c r="A13271">
        <v>73093</v>
      </c>
      <c r="B13271" t="s">
        <v>6292</v>
      </c>
      <c r="C13271" t="s">
        <v>6269</v>
      </c>
      <c r="D13271" t="s">
        <v>6295</v>
      </c>
      <c r="E13271">
        <v>196900</v>
      </c>
      <c r="F13271">
        <v>4.0147913365029098E-2</v>
      </c>
      <c r="G13271">
        <v>87</v>
      </c>
    </row>
    <row r="13272" spans="1:7" x14ac:dyDescent="0.25">
      <c r="A13272">
        <v>3582</v>
      </c>
      <c r="B13272" t="s">
        <v>521</v>
      </c>
      <c r="C13272" t="s">
        <v>444</v>
      </c>
      <c r="D13272" t="s">
        <v>195</v>
      </c>
      <c r="E13272">
        <v>80100</v>
      </c>
      <c r="F13272">
        <v>9.5759233926128604E-2</v>
      </c>
      <c r="G13272">
        <v>127</v>
      </c>
    </row>
    <row r="13273" spans="1:7" x14ac:dyDescent="0.25">
      <c r="A13273">
        <v>6455</v>
      </c>
      <c r="B13273" t="s">
        <v>708</v>
      </c>
      <c r="C13273" t="s">
        <v>678</v>
      </c>
      <c r="D13273" t="s">
        <v>8276</v>
      </c>
      <c r="E13273">
        <v>242600</v>
      </c>
      <c r="F13273">
        <v>4.1648776298840701E-2</v>
      </c>
      <c r="G13273">
        <v>91</v>
      </c>
    </row>
    <row r="13274" spans="1:7" x14ac:dyDescent="0.25">
      <c r="A13274">
        <v>28344</v>
      </c>
      <c r="B13274" t="s">
        <v>2740</v>
      </c>
      <c r="C13274" t="s">
        <v>2564</v>
      </c>
      <c r="E13274">
        <v>133100</v>
      </c>
      <c r="F13274">
        <v>6.2250598563447702E-2</v>
      </c>
      <c r="G13274">
        <v>95</v>
      </c>
    </row>
    <row r="13275" spans="1:7" x14ac:dyDescent="0.25">
      <c r="A13275">
        <v>75980</v>
      </c>
      <c r="B13275" t="s">
        <v>8781</v>
      </c>
      <c r="C13275" t="s">
        <v>6396</v>
      </c>
      <c r="D13275" t="s">
        <v>8782</v>
      </c>
      <c r="E13275">
        <v>93900</v>
      </c>
      <c r="F13275">
        <v>0.224250325945241</v>
      </c>
      <c r="G13275">
        <v>0</v>
      </c>
    </row>
    <row r="13276" spans="1:7" x14ac:dyDescent="0.25">
      <c r="A13276">
        <v>20777</v>
      </c>
      <c r="B13276" t="s">
        <v>2143</v>
      </c>
      <c r="C13276" t="s">
        <v>101</v>
      </c>
      <c r="D13276" t="s">
        <v>8267</v>
      </c>
      <c r="E13276">
        <v>669200</v>
      </c>
      <c r="F13276">
        <v>2.73257599017501E-2</v>
      </c>
      <c r="G13276">
        <v>76</v>
      </c>
    </row>
    <row r="13277" spans="1:7" x14ac:dyDescent="0.25">
      <c r="A13277">
        <v>36311</v>
      </c>
      <c r="B13277" t="s">
        <v>9244</v>
      </c>
      <c r="C13277" t="s">
        <v>3568</v>
      </c>
      <c r="D13277" t="s">
        <v>5949</v>
      </c>
      <c r="E13277">
        <v>76600</v>
      </c>
      <c r="F13277">
        <v>0.102158273381295</v>
      </c>
      <c r="G13277">
        <v>0</v>
      </c>
    </row>
    <row r="13278" spans="1:7" x14ac:dyDescent="0.25">
      <c r="A13278">
        <v>49284</v>
      </c>
      <c r="B13278" t="s">
        <v>4826</v>
      </c>
      <c r="C13278" t="s">
        <v>4633</v>
      </c>
      <c r="D13278" t="s">
        <v>557</v>
      </c>
      <c r="E13278">
        <v>106700</v>
      </c>
      <c r="F13278">
        <v>0.13269639065817401</v>
      </c>
      <c r="G13278">
        <v>64</v>
      </c>
    </row>
    <row r="13279" spans="1:7" x14ac:dyDescent="0.25">
      <c r="A13279">
        <v>78123</v>
      </c>
      <c r="B13279" t="s">
        <v>8783</v>
      </c>
      <c r="C13279" t="s">
        <v>6396</v>
      </c>
      <c r="D13279" t="s">
        <v>8257</v>
      </c>
      <c r="E13279">
        <v>371200</v>
      </c>
      <c r="F13279">
        <v>2.5414364640884E-2</v>
      </c>
      <c r="G13279">
        <v>0</v>
      </c>
    </row>
    <row r="13280" spans="1:7" x14ac:dyDescent="0.25">
      <c r="A13280">
        <v>52214</v>
      </c>
      <c r="B13280" t="s">
        <v>1651</v>
      </c>
      <c r="C13280" t="s">
        <v>4942</v>
      </c>
      <c r="D13280" t="s">
        <v>5031</v>
      </c>
      <c r="E13280">
        <v>184100</v>
      </c>
      <c r="F13280">
        <v>0.121193666260658</v>
      </c>
      <c r="G13280">
        <v>60</v>
      </c>
    </row>
    <row r="13281" spans="1:7" x14ac:dyDescent="0.25">
      <c r="A13281">
        <v>58421</v>
      </c>
      <c r="B13281" t="s">
        <v>8225</v>
      </c>
      <c r="C13281" t="s">
        <v>5471</v>
      </c>
      <c r="E13281">
        <v>137900</v>
      </c>
      <c r="F13281">
        <v>0</v>
      </c>
      <c r="G13281">
        <v>0</v>
      </c>
    </row>
    <row r="13282" spans="1:7" x14ac:dyDescent="0.25">
      <c r="A13282">
        <v>53811</v>
      </c>
      <c r="B13282" t="s">
        <v>3623</v>
      </c>
      <c r="C13282" t="s">
        <v>5049</v>
      </c>
      <c r="D13282" t="s">
        <v>5138</v>
      </c>
      <c r="E13282">
        <v>160300</v>
      </c>
      <c r="F13282">
        <v>9.2706203135651005E-2</v>
      </c>
      <c r="G13282">
        <v>69.5</v>
      </c>
    </row>
    <row r="13283" spans="1:7" x14ac:dyDescent="0.25">
      <c r="A13283">
        <v>60940</v>
      </c>
      <c r="B13283" t="s">
        <v>5670</v>
      </c>
      <c r="C13283" t="s">
        <v>5519</v>
      </c>
      <c r="D13283" t="s">
        <v>5665</v>
      </c>
      <c r="E13283">
        <v>153900</v>
      </c>
      <c r="F13283">
        <v>0.121720116618076</v>
      </c>
      <c r="G13283">
        <v>77</v>
      </c>
    </row>
    <row r="13284" spans="1:7" x14ac:dyDescent="0.25">
      <c r="A13284">
        <v>97053</v>
      </c>
      <c r="B13284" t="s">
        <v>138</v>
      </c>
      <c r="C13284" t="s">
        <v>7409</v>
      </c>
      <c r="D13284" t="s">
        <v>8281</v>
      </c>
      <c r="E13284">
        <v>428700</v>
      </c>
      <c r="F13284">
        <v>2.6334689968877199E-2</v>
      </c>
      <c r="G13284">
        <v>67</v>
      </c>
    </row>
    <row r="13285" spans="1:7" x14ac:dyDescent="0.25">
      <c r="A13285">
        <v>12196</v>
      </c>
      <c r="B13285" t="s">
        <v>8784</v>
      </c>
      <c r="C13285" t="s">
        <v>1075</v>
      </c>
      <c r="D13285" t="s">
        <v>8320</v>
      </c>
      <c r="E13285">
        <v>240800</v>
      </c>
      <c r="F13285">
        <v>1.09151973131822E-2</v>
      </c>
      <c r="G13285">
        <v>0</v>
      </c>
    </row>
    <row r="13286" spans="1:7" x14ac:dyDescent="0.25">
      <c r="A13286">
        <v>12531</v>
      </c>
      <c r="B13286" t="s">
        <v>1304</v>
      </c>
      <c r="C13286" t="s">
        <v>1075</v>
      </c>
      <c r="D13286" t="s">
        <v>8250</v>
      </c>
      <c r="E13286">
        <v>312200</v>
      </c>
      <c r="F13286">
        <v>7.5809786354238504E-2</v>
      </c>
      <c r="G13286">
        <v>118</v>
      </c>
    </row>
    <row r="13287" spans="1:7" x14ac:dyDescent="0.25">
      <c r="A13287">
        <v>56175</v>
      </c>
      <c r="B13287" t="s">
        <v>5398</v>
      </c>
      <c r="C13287" t="s">
        <v>5260</v>
      </c>
      <c r="D13287" t="s">
        <v>2070</v>
      </c>
      <c r="E13287">
        <v>67800</v>
      </c>
      <c r="F13287">
        <v>-0.13850063532401499</v>
      </c>
      <c r="G13287">
        <v>81</v>
      </c>
    </row>
    <row r="13288" spans="1:7" x14ac:dyDescent="0.25">
      <c r="A13288">
        <v>95465</v>
      </c>
      <c r="B13288" t="s">
        <v>7278</v>
      </c>
      <c r="C13288" t="s">
        <v>99</v>
      </c>
      <c r="D13288" t="s">
        <v>6847</v>
      </c>
      <c r="E13288">
        <v>893600</v>
      </c>
      <c r="F13288">
        <v>-0.14822228576875399</v>
      </c>
      <c r="G13288">
        <v>55</v>
      </c>
    </row>
    <row r="13289" spans="1:7" x14ac:dyDescent="0.25">
      <c r="A13289">
        <v>3226</v>
      </c>
      <c r="B13289" t="s">
        <v>475</v>
      </c>
      <c r="C13289" t="s">
        <v>444</v>
      </c>
      <c r="D13289" t="s">
        <v>482</v>
      </c>
      <c r="E13289">
        <v>341600</v>
      </c>
      <c r="F13289">
        <v>-3.09219858156028E-2</v>
      </c>
      <c r="G13289">
        <v>79</v>
      </c>
    </row>
    <row r="13290" spans="1:7" x14ac:dyDescent="0.25">
      <c r="A13290">
        <v>30421</v>
      </c>
      <c r="B13290" t="s">
        <v>1450</v>
      </c>
      <c r="C13290" t="s">
        <v>2990</v>
      </c>
      <c r="E13290">
        <v>122000</v>
      </c>
      <c r="F13290">
        <v>0.23857868020304601</v>
      </c>
      <c r="G13290">
        <v>0</v>
      </c>
    </row>
    <row r="13291" spans="1:7" x14ac:dyDescent="0.25">
      <c r="A13291">
        <v>11718</v>
      </c>
      <c r="B13291" t="s">
        <v>1171</v>
      </c>
      <c r="C13291" t="s">
        <v>1075</v>
      </c>
      <c r="D13291" t="s">
        <v>8250</v>
      </c>
      <c r="E13291">
        <v>521700</v>
      </c>
      <c r="F13291">
        <v>0.26258470474346601</v>
      </c>
      <c r="G13291">
        <v>103</v>
      </c>
    </row>
    <row r="13292" spans="1:7" x14ac:dyDescent="0.25">
      <c r="A13292">
        <v>44451</v>
      </c>
      <c r="B13292" t="s">
        <v>4276</v>
      </c>
      <c r="C13292" t="s">
        <v>4080</v>
      </c>
      <c r="D13292" t="s">
        <v>8379</v>
      </c>
      <c r="E13292">
        <v>158400</v>
      </c>
      <c r="F13292">
        <v>5.7142857142857099E-3</v>
      </c>
      <c r="G13292">
        <v>70</v>
      </c>
    </row>
    <row r="13293" spans="1:7" x14ac:dyDescent="0.25">
      <c r="A13293">
        <v>30750</v>
      </c>
      <c r="B13293" t="s">
        <v>3141</v>
      </c>
      <c r="C13293" t="s">
        <v>2990</v>
      </c>
      <c r="D13293" t="s">
        <v>3763</v>
      </c>
      <c r="E13293">
        <v>288200</v>
      </c>
      <c r="F13293">
        <v>0.12534166341272901</v>
      </c>
      <c r="G13293">
        <v>83</v>
      </c>
    </row>
    <row r="13294" spans="1:7" x14ac:dyDescent="0.25">
      <c r="A13294">
        <v>15926</v>
      </c>
      <c r="B13294" t="s">
        <v>1651</v>
      </c>
      <c r="C13294" t="s">
        <v>1538</v>
      </c>
      <c r="D13294" t="s">
        <v>393</v>
      </c>
      <c r="E13294">
        <v>63600</v>
      </c>
      <c r="F13294">
        <v>5.4726368159204002E-2</v>
      </c>
      <c r="G13294">
        <v>113</v>
      </c>
    </row>
    <row r="13295" spans="1:7" x14ac:dyDescent="0.25">
      <c r="A13295">
        <v>72016</v>
      </c>
      <c r="B13295" t="s">
        <v>4971</v>
      </c>
      <c r="C13295" t="s">
        <v>6206</v>
      </c>
      <c r="D13295" t="s">
        <v>8326</v>
      </c>
      <c r="E13295">
        <v>164000</v>
      </c>
      <c r="F13295">
        <v>0.123287671232877</v>
      </c>
      <c r="G13295">
        <v>88</v>
      </c>
    </row>
    <row r="13296" spans="1:7" x14ac:dyDescent="0.25">
      <c r="A13296">
        <v>44275</v>
      </c>
      <c r="B13296" t="s">
        <v>215</v>
      </c>
      <c r="C13296" t="s">
        <v>4080</v>
      </c>
      <c r="D13296" t="s">
        <v>8270</v>
      </c>
      <c r="E13296">
        <v>177600</v>
      </c>
      <c r="F13296">
        <v>6.7949488875526196E-2</v>
      </c>
      <c r="G13296">
        <v>69</v>
      </c>
    </row>
    <row r="13297" spans="1:7" x14ac:dyDescent="0.25">
      <c r="A13297">
        <v>55353</v>
      </c>
      <c r="B13297" t="s">
        <v>5324</v>
      </c>
      <c r="C13297" t="s">
        <v>5260</v>
      </c>
      <c r="D13297" t="s">
        <v>8404</v>
      </c>
      <c r="E13297">
        <v>212600</v>
      </c>
      <c r="F13297">
        <v>2.0153550863723599E-2</v>
      </c>
      <c r="G13297">
        <v>78</v>
      </c>
    </row>
    <row r="13298" spans="1:7" x14ac:dyDescent="0.25">
      <c r="A13298">
        <v>5655</v>
      </c>
      <c r="B13298" t="s">
        <v>660</v>
      </c>
      <c r="C13298" t="s">
        <v>641</v>
      </c>
      <c r="E13298">
        <v>212500</v>
      </c>
      <c r="F13298">
        <v>7.8132927447995895E-2</v>
      </c>
      <c r="G13298">
        <v>94</v>
      </c>
    </row>
    <row r="13299" spans="1:7" x14ac:dyDescent="0.25">
      <c r="A13299">
        <v>16404</v>
      </c>
      <c r="B13299" t="s">
        <v>1238</v>
      </c>
      <c r="C13299" t="s">
        <v>1538</v>
      </c>
      <c r="D13299" t="s">
        <v>1698</v>
      </c>
      <c r="E13299">
        <v>84000</v>
      </c>
      <c r="F13299">
        <v>5.9268600252206802E-2</v>
      </c>
      <c r="G13299">
        <v>102</v>
      </c>
    </row>
    <row r="13300" spans="1:7" x14ac:dyDescent="0.25">
      <c r="A13300">
        <v>50212</v>
      </c>
      <c r="B13300" t="s">
        <v>1508</v>
      </c>
      <c r="C13300" t="s">
        <v>4942</v>
      </c>
      <c r="D13300" t="s">
        <v>2809</v>
      </c>
      <c r="E13300">
        <v>144400</v>
      </c>
      <c r="F13300">
        <v>5.7101024890190297E-2</v>
      </c>
      <c r="G13300">
        <v>74.5</v>
      </c>
    </row>
    <row r="13301" spans="1:7" x14ac:dyDescent="0.25">
      <c r="A13301">
        <v>79504</v>
      </c>
      <c r="B13301" t="s">
        <v>8235</v>
      </c>
      <c r="C13301" t="s">
        <v>6396</v>
      </c>
      <c r="D13301" t="s">
        <v>6036</v>
      </c>
      <c r="E13301">
        <v>78400</v>
      </c>
      <c r="F13301">
        <v>-3.8119440914866601E-3</v>
      </c>
      <c r="G13301">
        <v>71.5</v>
      </c>
    </row>
    <row r="13302" spans="1:7" x14ac:dyDescent="0.25">
      <c r="A13302">
        <v>63660</v>
      </c>
      <c r="B13302" t="s">
        <v>5125</v>
      </c>
      <c r="C13302" t="s">
        <v>5817</v>
      </c>
      <c r="E13302">
        <v>98500</v>
      </c>
      <c r="F13302">
        <v>-4.0444893832153701E-3</v>
      </c>
      <c r="G13302">
        <v>0</v>
      </c>
    </row>
    <row r="13303" spans="1:7" x14ac:dyDescent="0.25">
      <c r="A13303">
        <v>67439</v>
      </c>
      <c r="B13303" t="s">
        <v>4912</v>
      </c>
      <c r="C13303" t="s">
        <v>5958</v>
      </c>
      <c r="E13303">
        <v>85600</v>
      </c>
      <c r="F13303">
        <v>-0.104602510460251</v>
      </c>
      <c r="G13303">
        <v>0</v>
      </c>
    </row>
    <row r="13304" spans="1:7" x14ac:dyDescent="0.25">
      <c r="A13304">
        <v>14807</v>
      </c>
      <c r="B13304" t="s">
        <v>1485</v>
      </c>
      <c r="C13304" t="s">
        <v>1075</v>
      </c>
      <c r="D13304" t="s">
        <v>8441</v>
      </c>
      <c r="E13304">
        <v>94100</v>
      </c>
      <c r="F13304">
        <v>5.1396648044692697E-2</v>
      </c>
      <c r="G13304">
        <v>0</v>
      </c>
    </row>
    <row r="13305" spans="1:7" x14ac:dyDescent="0.25">
      <c r="A13305">
        <v>45742</v>
      </c>
      <c r="B13305" t="s">
        <v>7904</v>
      </c>
      <c r="C13305" t="s">
        <v>4080</v>
      </c>
      <c r="D13305" t="s">
        <v>1812</v>
      </c>
      <c r="E13305">
        <v>136700</v>
      </c>
      <c r="F13305">
        <v>-3.52858151023289E-2</v>
      </c>
      <c r="G13305">
        <v>102.5</v>
      </c>
    </row>
    <row r="13306" spans="1:7" x14ac:dyDescent="0.25">
      <c r="A13306">
        <v>77835</v>
      </c>
      <c r="B13306" t="s">
        <v>2981</v>
      </c>
      <c r="C13306" t="s">
        <v>6396</v>
      </c>
      <c r="D13306" t="s">
        <v>8417</v>
      </c>
      <c r="E13306">
        <v>158100</v>
      </c>
      <c r="F13306">
        <v>4.9104180491041802E-2</v>
      </c>
      <c r="G13306">
        <v>0</v>
      </c>
    </row>
    <row r="13307" spans="1:7" x14ac:dyDescent="0.25">
      <c r="A13307">
        <v>86017</v>
      </c>
      <c r="B13307" t="s">
        <v>8785</v>
      </c>
      <c r="C13307" t="s">
        <v>6743</v>
      </c>
      <c r="D13307" t="s">
        <v>6801</v>
      </c>
      <c r="E13307">
        <v>324000</v>
      </c>
      <c r="F13307">
        <v>1.9188424032714702E-2</v>
      </c>
      <c r="G13307">
        <v>0</v>
      </c>
    </row>
    <row r="13308" spans="1:7" x14ac:dyDescent="0.25">
      <c r="A13308">
        <v>81154</v>
      </c>
      <c r="B13308" t="s">
        <v>9245</v>
      </c>
      <c r="C13308" t="s">
        <v>6509</v>
      </c>
      <c r="E13308">
        <v>238900</v>
      </c>
      <c r="F13308">
        <v>5.8947368421052599E-3</v>
      </c>
      <c r="G13308">
        <v>0</v>
      </c>
    </row>
    <row r="13309" spans="1:7" x14ac:dyDescent="0.25">
      <c r="A13309">
        <v>21813</v>
      </c>
      <c r="B13309" t="s">
        <v>2299</v>
      </c>
      <c r="C13309" t="s">
        <v>101</v>
      </c>
      <c r="D13309" t="s">
        <v>284</v>
      </c>
      <c r="E13309">
        <v>344900</v>
      </c>
      <c r="F13309">
        <v>8.2548650345260502E-2</v>
      </c>
      <c r="G13309">
        <v>129</v>
      </c>
    </row>
    <row r="13310" spans="1:7" x14ac:dyDescent="0.25">
      <c r="A13310">
        <v>38862</v>
      </c>
      <c r="B13310" t="s">
        <v>3951</v>
      </c>
      <c r="C13310" t="s">
        <v>3932</v>
      </c>
      <c r="D13310" t="s">
        <v>3941</v>
      </c>
      <c r="E13310">
        <v>108600</v>
      </c>
      <c r="F13310">
        <v>6.5750736015701694E-2</v>
      </c>
      <c r="G13310">
        <v>84</v>
      </c>
    </row>
    <row r="13311" spans="1:7" x14ac:dyDescent="0.25">
      <c r="A13311">
        <v>56465</v>
      </c>
      <c r="B13311" t="s">
        <v>5428</v>
      </c>
      <c r="C13311" t="s">
        <v>5260</v>
      </c>
      <c r="D13311" t="s">
        <v>5416</v>
      </c>
      <c r="E13311">
        <v>232300</v>
      </c>
      <c r="F13311">
        <v>1.4410480349345001E-2</v>
      </c>
      <c r="G13311">
        <v>70</v>
      </c>
    </row>
    <row r="13312" spans="1:7" x14ac:dyDescent="0.25">
      <c r="A13312">
        <v>79068</v>
      </c>
      <c r="B13312" t="s">
        <v>8786</v>
      </c>
      <c r="C13312" t="s">
        <v>6396</v>
      </c>
      <c r="D13312" t="s">
        <v>6501</v>
      </c>
      <c r="E13312">
        <v>106900</v>
      </c>
      <c r="F13312">
        <v>-1.01851851851852E-2</v>
      </c>
      <c r="G13312">
        <v>0</v>
      </c>
    </row>
    <row r="13313" spans="1:7" x14ac:dyDescent="0.25">
      <c r="A13313">
        <v>3269</v>
      </c>
      <c r="B13313" t="s">
        <v>491</v>
      </c>
      <c r="C13313" t="s">
        <v>444</v>
      </c>
      <c r="D13313" t="s">
        <v>482</v>
      </c>
      <c r="E13313">
        <v>287900</v>
      </c>
      <c r="F13313">
        <v>0.17270875763747501</v>
      </c>
      <c r="G13313">
        <v>79</v>
      </c>
    </row>
    <row r="13314" spans="1:7" x14ac:dyDescent="0.25">
      <c r="A13314">
        <v>27356</v>
      </c>
      <c r="B13314" t="s">
        <v>6678</v>
      </c>
      <c r="C13314" t="s">
        <v>2564</v>
      </c>
      <c r="E13314">
        <v>81800</v>
      </c>
      <c r="F13314">
        <v>0</v>
      </c>
      <c r="G13314">
        <v>91</v>
      </c>
    </row>
    <row r="13315" spans="1:7" x14ac:dyDescent="0.25">
      <c r="A13315">
        <v>14770</v>
      </c>
      <c r="B13315" t="s">
        <v>8787</v>
      </c>
      <c r="C13315" t="s">
        <v>1075</v>
      </c>
      <c r="D13315" t="s">
        <v>1523</v>
      </c>
      <c r="E13315">
        <v>76600</v>
      </c>
      <c r="F13315">
        <v>2.8187919463087199E-2</v>
      </c>
      <c r="G13315">
        <v>0</v>
      </c>
    </row>
    <row r="13316" spans="1:7" x14ac:dyDescent="0.25">
      <c r="A13316">
        <v>46910</v>
      </c>
      <c r="B13316" t="s">
        <v>1797</v>
      </c>
      <c r="C13316" t="s">
        <v>4413</v>
      </c>
      <c r="E13316">
        <v>99800</v>
      </c>
      <c r="F13316">
        <v>8.0808080808080808E-3</v>
      </c>
      <c r="G13316">
        <v>0</v>
      </c>
    </row>
    <row r="13317" spans="1:7" x14ac:dyDescent="0.25">
      <c r="A13317">
        <v>30293</v>
      </c>
      <c r="B13317" t="s">
        <v>1115</v>
      </c>
      <c r="C13317" t="s">
        <v>2990</v>
      </c>
      <c r="D13317" t="s">
        <v>8261</v>
      </c>
      <c r="E13317">
        <v>81500</v>
      </c>
      <c r="F13317">
        <v>-1.3317191283292999E-2</v>
      </c>
      <c r="G13317">
        <v>97</v>
      </c>
    </row>
    <row r="13318" spans="1:7" x14ac:dyDescent="0.25">
      <c r="A13318">
        <v>72121</v>
      </c>
      <c r="B13318" t="s">
        <v>6228</v>
      </c>
      <c r="C13318" t="s">
        <v>6206</v>
      </c>
      <c r="D13318" t="s">
        <v>6230</v>
      </c>
      <c r="E13318">
        <v>100900</v>
      </c>
      <c r="F13318">
        <v>8.0299785867237697E-2</v>
      </c>
      <c r="G13318">
        <v>95</v>
      </c>
    </row>
    <row r="13319" spans="1:7" x14ac:dyDescent="0.25">
      <c r="A13319">
        <v>53183</v>
      </c>
      <c r="B13319" t="s">
        <v>136</v>
      </c>
      <c r="C13319" t="s">
        <v>5049</v>
      </c>
      <c r="D13319" t="s">
        <v>8331</v>
      </c>
      <c r="E13319">
        <v>315700</v>
      </c>
      <c r="F13319">
        <v>4.2258171013535802E-2</v>
      </c>
      <c r="G13319">
        <v>63</v>
      </c>
    </row>
    <row r="13320" spans="1:7" x14ac:dyDescent="0.25">
      <c r="A13320">
        <v>70372</v>
      </c>
      <c r="B13320" t="s">
        <v>8788</v>
      </c>
      <c r="C13320" t="s">
        <v>6091</v>
      </c>
      <c r="E13320">
        <v>111100</v>
      </c>
      <c r="F13320">
        <v>3.4450651769087501E-2</v>
      </c>
      <c r="G13320">
        <v>0</v>
      </c>
    </row>
    <row r="13321" spans="1:7" x14ac:dyDescent="0.25">
      <c r="A13321">
        <v>18350</v>
      </c>
      <c r="B13321" t="s">
        <v>1903</v>
      </c>
      <c r="C13321" t="s">
        <v>1538</v>
      </c>
      <c r="D13321" t="s">
        <v>1891</v>
      </c>
      <c r="E13321">
        <v>235500</v>
      </c>
      <c r="F13321">
        <v>-8.4210526315789506E-3</v>
      </c>
      <c r="G13321">
        <v>97</v>
      </c>
    </row>
    <row r="13322" spans="1:7" x14ac:dyDescent="0.25">
      <c r="A13322">
        <v>17572</v>
      </c>
      <c r="B13322" t="s">
        <v>1820</v>
      </c>
      <c r="C13322" t="s">
        <v>1538</v>
      </c>
      <c r="D13322" t="s">
        <v>205</v>
      </c>
      <c r="E13322">
        <v>244900</v>
      </c>
      <c r="F13322">
        <v>5.2880481513327603E-2</v>
      </c>
      <c r="G13322">
        <v>69</v>
      </c>
    </row>
    <row r="13323" spans="1:7" x14ac:dyDescent="0.25">
      <c r="A13323">
        <v>49277</v>
      </c>
      <c r="B13323" t="s">
        <v>4824</v>
      </c>
      <c r="C13323" t="s">
        <v>4633</v>
      </c>
      <c r="D13323" t="s">
        <v>557</v>
      </c>
      <c r="E13323">
        <v>158900</v>
      </c>
      <c r="F13323">
        <v>6.5013404825737295E-2</v>
      </c>
      <c r="G13323">
        <v>64</v>
      </c>
    </row>
    <row r="13324" spans="1:7" x14ac:dyDescent="0.25">
      <c r="A13324">
        <v>12138</v>
      </c>
      <c r="B13324" t="s">
        <v>2431</v>
      </c>
      <c r="C13324" t="s">
        <v>1075</v>
      </c>
      <c r="D13324" t="s">
        <v>8320</v>
      </c>
      <c r="E13324">
        <v>157900</v>
      </c>
      <c r="F13324">
        <v>3.4053700065487899E-2</v>
      </c>
      <c r="G13324">
        <v>0</v>
      </c>
    </row>
    <row r="13325" spans="1:7" x14ac:dyDescent="0.25">
      <c r="A13325">
        <v>38251</v>
      </c>
      <c r="B13325" t="s">
        <v>3879</v>
      </c>
      <c r="C13325" t="s">
        <v>3692</v>
      </c>
      <c r="D13325" t="s">
        <v>1418</v>
      </c>
      <c r="E13325">
        <v>90700</v>
      </c>
      <c r="F13325">
        <v>3.8946162657502899E-2</v>
      </c>
      <c r="G13325">
        <v>91</v>
      </c>
    </row>
    <row r="13326" spans="1:7" x14ac:dyDescent="0.25">
      <c r="A13326">
        <v>66409</v>
      </c>
      <c r="B13326" t="s">
        <v>5988</v>
      </c>
      <c r="C13326" t="s">
        <v>5958</v>
      </c>
      <c r="D13326" t="s">
        <v>4487</v>
      </c>
      <c r="E13326">
        <v>243800</v>
      </c>
      <c r="F13326">
        <v>9.9684258006314794E-2</v>
      </c>
      <c r="G13326">
        <v>57</v>
      </c>
    </row>
    <row r="13327" spans="1:7" x14ac:dyDescent="0.25">
      <c r="A13327">
        <v>67135</v>
      </c>
      <c r="B13327" t="s">
        <v>6028</v>
      </c>
      <c r="C13327" t="s">
        <v>5958</v>
      </c>
      <c r="D13327" t="s">
        <v>6031</v>
      </c>
      <c r="E13327">
        <v>147000</v>
      </c>
      <c r="F13327">
        <v>4.0983606557377103E-3</v>
      </c>
      <c r="G13327">
        <v>65.5</v>
      </c>
    </row>
    <row r="13328" spans="1:7" x14ac:dyDescent="0.25">
      <c r="A13328">
        <v>13607</v>
      </c>
      <c r="B13328" t="s">
        <v>3694</v>
      </c>
      <c r="C13328" t="s">
        <v>1075</v>
      </c>
      <c r="D13328" t="s">
        <v>8367</v>
      </c>
      <c r="E13328">
        <v>103600</v>
      </c>
      <c r="F13328">
        <v>-1.6144349477682798E-2</v>
      </c>
      <c r="G13328">
        <v>0</v>
      </c>
    </row>
    <row r="13329" spans="1:7" x14ac:dyDescent="0.25">
      <c r="A13329">
        <v>22567</v>
      </c>
      <c r="B13329" t="s">
        <v>2343</v>
      </c>
      <c r="C13329" t="s">
        <v>2066</v>
      </c>
      <c r="E13329">
        <v>202600</v>
      </c>
      <c r="F13329">
        <v>3.2093734080489003E-2</v>
      </c>
      <c r="G13329">
        <v>104</v>
      </c>
    </row>
    <row r="13330" spans="1:7" x14ac:dyDescent="0.25">
      <c r="A13330">
        <v>37332</v>
      </c>
      <c r="B13330" t="s">
        <v>3758</v>
      </c>
      <c r="C13330" t="s">
        <v>3692</v>
      </c>
      <c r="D13330" t="s">
        <v>2183</v>
      </c>
      <c r="E13330">
        <v>115500</v>
      </c>
      <c r="F13330">
        <v>0.22872340425531901</v>
      </c>
      <c r="G13330">
        <v>153</v>
      </c>
    </row>
    <row r="13331" spans="1:7" x14ac:dyDescent="0.25">
      <c r="A13331">
        <v>75423</v>
      </c>
      <c r="B13331" t="s">
        <v>6433</v>
      </c>
      <c r="C13331" t="s">
        <v>6396</v>
      </c>
      <c r="D13331" t="s">
        <v>8262</v>
      </c>
      <c r="E13331">
        <v>95700</v>
      </c>
      <c r="F13331">
        <v>4.3620501635768798E-2</v>
      </c>
      <c r="G13331">
        <v>76</v>
      </c>
    </row>
    <row r="13332" spans="1:7" x14ac:dyDescent="0.25">
      <c r="A13332">
        <v>72847</v>
      </c>
      <c r="B13332" t="s">
        <v>4101</v>
      </c>
      <c r="C13332" t="s">
        <v>6206</v>
      </c>
      <c r="D13332" t="s">
        <v>3835</v>
      </c>
      <c r="E13332">
        <v>113100</v>
      </c>
      <c r="F13332">
        <v>8.9595375722543294E-2</v>
      </c>
      <c r="G13332">
        <v>81.5</v>
      </c>
    </row>
    <row r="13333" spans="1:7" x14ac:dyDescent="0.25">
      <c r="A13333">
        <v>48615</v>
      </c>
      <c r="B13333" t="s">
        <v>4722</v>
      </c>
      <c r="C13333" t="s">
        <v>4633</v>
      </c>
      <c r="D13333" t="s">
        <v>5987</v>
      </c>
      <c r="E13333">
        <v>85300</v>
      </c>
      <c r="F13333">
        <v>6.0945273631840803E-2</v>
      </c>
      <c r="G13333">
        <v>0</v>
      </c>
    </row>
    <row r="13334" spans="1:7" x14ac:dyDescent="0.25">
      <c r="A13334">
        <v>2535</v>
      </c>
      <c r="B13334" t="s">
        <v>363</v>
      </c>
      <c r="C13334" t="s">
        <v>106</v>
      </c>
      <c r="D13334" t="s">
        <v>372</v>
      </c>
      <c r="E13334">
        <v>1540700</v>
      </c>
      <c r="F13334">
        <v>1.6225842622518302E-2</v>
      </c>
      <c r="G13334">
        <v>129</v>
      </c>
    </row>
    <row r="13335" spans="1:7" x14ac:dyDescent="0.25">
      <c r="A13335">
        <v>27939</v>
      </c>
      <c r="B13335" t="s">
        <v>2676</v>
      </c>
      <c r="C13335" t="s">
        <v>2564</v>
      </c>
      <c r="D13335" t="s">
        <v>8266</v>
      </c>
      <c r="E13335">
        <v>187700</v>
      </c>
      <c r="F13335">
        <v>4.8603351955307302E-2</v>
      </c>
      <c r="G13335">
        <v>90</v>
      </c>
    </row>
    <row r="13336" spans="1:7" x14ac:dyDescent="0.25">
      <c r="A13336">
        <v>22728</v>
      </c>
      <c r="B13336" t="s">
        <v>2358</v>
      </c>
      <c r="C13336" t="s">
        <v>2066</v>
      </c>
      <c r="D13336" t="s">
        <v>8259</v>
      </c>
      <c r="E13336">
        <v>342800</v>
      </c>
      <c r="F13336">
        <v>5.8685446009389703E-3</v>
      </c>
      <c r="G13336">
        <v>81</v>
      </c>
    </row>
    <row r="13337" spans="1:7" x14ac:dyDescent="0.25">
      <c r="A13337">
        <v>83101</v>
      </c>
      <c r="B13337" t="s">
        <v>6623</v>
      </c>
      <c r="C13337" t="s">
        <v>6604</v>
      </c>
      <c r="E13337">
        <v>174000</v>
      </c>
      <c r="F13337">
        <v>-3.9735099337748297E-2</v>
      </c>
      <c r="G13337">
        <v>101</v>
      </c>
    </row>
    <row r="13338" spans="1:7" x14ac:dyDescent="0.25">
      <c r="A13338">
        <v>49670</v>
      </c>
      <c r="B13338" t="s">
        <v>3612</v>
      </c>
      <c r="C13338" t="s">
        <v>4633</v>
      </c>
      <c r="D13338" t="s">
        <v>4899</v>
      </c>
      <c r="E13338">
        <v>286100</v>
      </c>
      <c r="F13338">
        <v>-7.6309399930627802E-3</v>
      </c>
      <c r="G13338">
        <v>0</v>
      </c>
    </row>
    <row r="13339" spans="1:7" x14ac:dyDescent="0.25">
      <c r="A13339">
        <v>67039</v>
      </c>
      <c r="B13339" t="s">
        <v>6010</v>
      </c>
      <c r="C13339" t="s">
        <v>5958</v>
      </c>
      <c r="D13339" t="s">
        <v>6031</v>
      </c>
      <c r="E13339">
        <v>104200</v>
      </c>
      <c r="F13339">
        <v>1.2633624878522799E-2</v>
      </c>
      <c r="G13339">
        <v>61</v>
      </c>
    </row>
    <row r="13340" spans="1:7" x14ac:dyDescent="0.25">
      <c r="A13340">
        <v>84340</v>
      </c>
      <c r="B13340" t="s">
        <v>4319</v>
      </c>
      <c r="C13340" t="s">
        <v>6693</v>
      </c>
      <c r="D13340" t="s">
        <v>8321</v>
      </c>
      <c r="E13340">
        <v>339800</v>
      </c>
      <c r="F13340">
        <v>0.19311797752809001</v>
      </c>
      <c r="G13340">
        <v>56</v>
      </c>
    </row>
    <row r="13341" spans="1:7" x14ac:dyDescent="0.25">
      <c r="A13341">
        <v>68069</v>
      </c>
      <c r="B13341" t="s">
        <v>2914</v>
      </c>
      <c r="C13341" t="s">
        <v>6064</v>
      </c>
      <c r="D13341" t="s">
        <v>8386</v>
      </c>
      <c r="E13341">
        <v>253900</v>
      </c>
      <c r="F13341">
        <v>-2.83199387677E-2</v>
      </c>
      <c r="G13341">
        <v>56</v>
      </c>
    </row>
    <row r="13342" spans="1:7" x14ac:dyDescent="0.25">
      <c r="A13342">
        <v>80117</v>
      </c>
      <c r="B13342" t="s">
        <v>6019</v>
      </c>
      <c r="C13342" t="s">
        <v>6509</v>
      </c>
      <c r="D13342" t="s">
        <v>8274</v>
      </c>
      <c r="E13342">
        <v>467100</v>
      </c>
      <c r="F13342">
        <v>9.4423617619493902E-2</v>
      </c>
      <c r="G13342">
        <v>71</v>
      </c>
    </row>
    <row r="13343" spans="1:7" x14ac:dyDescent="0.25">
      <c r="A13343">
        <v>14025</v>
      </c>
      <c r="B13343" t="s">
        <v>316</v>
      </c>
      <c r="C13343" t="s">
        <v>1075</v>
      </c>
      <c r="D13343" t="s">
        <v>8302</v>
      </c>
      <c r="E13343">
        <v>203700</v>
      </c>
      <c r="F13343">
        <v>5.4347826086956499E-2</v>
      </c>
      <c r="G13343">
        <v>84</v>
      </c>
    </row>
    <row r="13344" spans="1:7" x14ac:dyDescent="0.25">
      <c r="A13344">
        <v>32009</v>
      </c>
      <c r="B13344" t="s">
        <v>3214</v>
      </c>
      <c r="C13344" t="s">
        <v>3212</v>
      </c>
      <c r="D13344" t="s">
        <v>2800</v>
      </c>
      <c r="E13344">
        <v>239400</v>
      </c>
      <c r="F13344">
        <v>0.11400651465797999</v>
      </c>
      <c r="G13344">
        <v>94</v>
      </c>
    </row>
    <row r="13345" spans="1:7" x14ac:dyDescent="0.25">
      <c r="A13345">
        <v>84312</v>
      </c>
      <c r="B13345" t="s">
        <v>6404</v>
      </c>
      <c r="C13345" t="s">
        <v>6693</v>
      </c>
      <c r="D13345" t="s">
        <v>8321</v>
      </c>
      <c r="E13345">
        <v>220700</v>
      </c>
      <c r="F13345">
        <v>0.139979338842975</v>
      </c>
      <c r="G13345">
        <v>56</v>
      </c>
    </row>
    <row r="13346" spans="1:7" x14ac:dyDescent="0.25">
      <c r="A13346">
        <v>30576</v>
      </c>
      <c r="B13346" t="s">
        <v>3109</v>
      </c>
      <c r="C13346" t="s">
        <v>2990</v>
      </c>
      <c r="E13346">
        <v>182300</v>
      </c>
      <c r="F13346">
        <v>0.103510895883777</v>
      </c>
      <c r="G13346">
        <v>149</v>
      </c>
    </row>
    <row r="13347" spans="1:7" x14ac:dyDescent="0.25">
      <c r="A13347">
        <v>17353</v>
      </c>
      <c r="B13347" t="s">
        <v>300</v>
      </c>
      <c r="C13347" t="s">
        <v>1538</v>
      </c>
      <c r="D13347" t="s">
        <v>8418</v>
      </c>
      <c r="E13347">
        <v>191400</v>
      </c>
      <c r="F13347">
        <v>-1.1874032008260199E-2</v>
      </c>
      <c r="G13347">
        <v>84.5</v>
      </c>
    </row>
    <row r="13348" spans="1:7" x14ac:dyDescent="0.25">
      <c r="A13348">
        <v>45053</v>
      </c>
      <c r="B13348" t="s">
        <v>8789</v>
      </c>
      <c r="C13348" t="s">
        <v>4080</v>
      </c>
      <c r="D13348" t="s">
        <v>4333</v>
      </c>
      <c r="E13348">
        <v>259000</v>
      </c>
      <c r="F13348">
        <v>3.5999999999999997E-2</v>
      </c>
      <c r="G13348">
        <v>0</v>
      </c>
    </row>
    <row r="13349" spans="1:7" x14ac:dyDescent="0.25">
      <c r="A13349">
        <v>53139</v>
      </c>
      <c r="B13349" t="s">
        <v>3475</v>
      </c>
      <c r="C13349" t="s">
        <v>5049</v>
      </c>
      <c r="D13349" t="s">
        <v>5107</v>
      </c>
      <c r="E13349">
        <v>247600</v>
      </c>
      <c r="F13349">
        <v>0.10832587287376901</v>
      </c>
      <c r="G13349">
        <v>55</v>
      </c>
    </row>
    <row r="13350" spans="1:7" x14ac:dyDescent="0.25">
      <c r="A13350">
        <v>61517</v>
      </c>
      <c r="B13350" t="s">
        <v>113</v>
      </c>
      <c r="C13350" t="s">
        <v>5519</v>
      </c>
      <c r="D13350" t="s">
        <v>5722</v>
      </c>
      <c r="E13350">
        <v>177900</v>
      </c>
      <c r="F13350">
        <v>3.3840947546531302E-3</v>
      </c>
      <c r="G13350">
        <v>91</v>
      </c>
    </row>
    <row r="13351" spans="1:7" x14ac:dyDescent="0.25">
      <c r="A13351">
        <v>11959</v>
      </c>
      <c r="B13351" t="s">
        <v>8790</v>
      </c>
      <c r="C13351" t="s">
        <v>1075</v>
      </c>
      <c r="D13351" t="s">
        <v>8250</v>
      </c>
      <c r="E13351">
        <v>1913900</v>
      </c>
      <c r="F13351">
        <v>2.6109800557581001E-2</v>
      </c>
      <c r="G13351">
        <v>0</v>
      </c>
    </row>
    <row r="13352" spans="1:7" x14ac:dyDescent="0.25">
      <c r="A13352">
        <v>44822</v>
      </c>
      <c r="B13352" t="s">
        <v>1658</v>
      </c>
      <c r="C13352" t="s">
        <v>4080</v>
      </c>
      <c r="D13352" t="s">
        <v>303</v>
      </c>
      <c r="E13352">
        <v>130500</v>
      </c>
      <c r="F13352">
        <v>-7.3153409090909102E-2</v>
      </c>
      <c r="G13352">
        <v>65</v>
      </c>
    </row>
    <row r="13353" spans="1:7" x14ac:dyDescent="0.25">
      <c r="A13353">
        <v>43107</v>
      </c>
      <c r="B13353" t="s">
        <v>3021</v>
      </c>
      <c r="C13353" t="s">
        <v>4080</v>
      </c>
      <c r="D13353" t="s">
        <v>2838</v>
      </c>
      <c r="E13353">
        <v>134400</v>
      </c>
      <c r="F13353">
        <v>9.53545232273839E-2</v>
      </c>
      <c r="G13353">
        <v>61.5</v>
      </c>
    </row>
    <row r="13354" spans="1:7" x14ac:dyDescent="0.25">
      <c r="A13354">
        <v>46741</v>
      </c>
      <c r="B13354" t="s">
        <v>8791</v>
      </c>
      <c r="C13354" t="s">
        <v>4413</v>
      </c>
      <c r="D13354" t="s">
        <v>4517</v>
      </c>
      <c r="E13354">
        <v>216500</v>
      </c>
      <c r="F13354">
        <v>6.6502463054187194E-2</v>
      </c>
      <c r="G13354">
        <v>0</v>
      </c>
    </row>
    <row r="13355" spans="1:7" x14ac:dyDescent="0.25">
      <c r="A13355">
        <v>55790</v>
      </c>
      <c r="B13355" t="s">
        <v>5367</v>
      </c>
      <c r="C13355" t="s">
        <v>5260</v>
      </c>
      <c r="D13355" t="s">
        <v>3011</v>
      </c>
      <c r="E13355">
        <v>200600</v>
      </c>
      <c r="F13355">
        <v>3.2424086464230603E-2</v>
      </c>
      <c r="G13355">
        <v>78</v>
      </c>
    </row>
    <row r="13356" spans="1:7" x14ac:dyDescent="0.25">
      <c r="A13356">
        <v>38229</v>
      </c>
      <c r="B13356" t="s">
        <v>3873</v>
      </c>
      <c r="C13356" t="s">
        <v>3692</v>
      </c>
      <c r="D13356" t="s">
        <v>3101</v>
      </c>
      <c r="E13356">
        <v>66300</v>
      </c>
      <c r="F13356">
        <v>0.15706806282722499</v>
      </c>
      <c r="G13356">
        <v>87</v>
      </c>
    </row>
    <row r="13357" spans="1:7" x14ac:dyDescent="0.25">
      <c r="A13357">
        <v>55395</v>
      </c>
      <c r="B13357" t="s">
        <v>689</v>
      </c>
      <c r="C13357" t="s">
        <v>5260</v>
      </c>
      <c r="D13357" t="s">
        <v>6045</v>
      </c>
      <c r="E13357">
        <v>169100</v>
      </c>
      <c r="F13357">
        <v>5.2271313005600499E-2</v>
      </c>
      <c r="G13357">
        <v>0</v>
      </c>
    </row>
    <row r="13358" spans="1:7" x14ac:dyDescent="0.25">
      <c r="A13358">
        <v>39330</v>
      </c>
      <c r="B13358" t="s">
        <v>3653</v>
      </c>
      <c r="C13358" t="s">
        <v>3932</v>
      </c>
      <c r="D13358" t="s">
        <v>6674</v>
      </c>
      <c r="E13358">
        <v>114300</v>
      </c>
      <c r="F13358">
        <v>-1.12456747404844E-2</v>
      </c>
      <c r="G13358">
        <v>0</v>
      </c>
    </row>
    <row r="13359" spans="1:7" x14ac:dyDescent="0.25">
      <c r="A13359">
        <v>94038</v>
      </c>
      <c r="B13359" t="s">
        <v>7171</v>
      </c>
      <c r="C13359" t="s">
        <v>99</v>
      </c>
      <c r="D13359" t="s">
        <v>8253</v>
      </c>
      <c r="E13359">
        <v>1140400</v>
      </c>
      <c r="F13359">
        <v>-9.2688360251412194E-2</v>
      </c>
      <c r="G13359">
        <v>40</v>
      </c>
    </row>
    <row r="13360" spans="1:7" x14ac:dyDescent="0.25">
      <c r="A13360">
        <v>12979</v>
      </c>
      <c r="B13360" t="s">
        <v>1355</v>
      </c>
      <c r="C13360" t="s">
        <v>1075</v>
      </c>
      <c r="D13360" t="s">
        <v>1349</v>
      </c>
      <c r="E13360">
        <v>141700</v>
      </c>
      <c r="F13360">
        <v>7.9207920792079195E-2</v>
      </c>
      <c r="G13360">
        <v>89.5</v>
      </c>
    </row>
    <row r="13361" spans="1:7" x14ac:dyDescent="0.25">
      <c r="A13361">
        <v>59865</v>
      </c>
      <c r="B13361" t="s">
        <v>5513</v>
      </c>
      <c r="C13361" t="s">
        <v>5488</v>
      </c>
      <c r="E13361">
        <v>249900</v>
      </c>
      <c r="F13361">
        <v>-7.1513706793802099E-3</v>
      </c>
      <c r="G13361">
        <v>80.5</v>
      </c>
    </row>
    <row r="13362" spans="1:7" x14ac:dyDescent="0.25">
      <c r="A13362">
        <v>43348</v>
      </c>
      <c r="B13362" t="s">
        <v>4119</v>
      </c>
      <c r="C13362" t="s">
        <v>4080</v>
      </c>
      <c r="D13362" t="s">
        <v>4114</v>
      </c>
      <c r="E13362">
        <v>81200</v>
      </c>
      <c r="F13362">
        <v>6.5616797900262494E-2</v>
      </c>
      <c r="G13362">
        <v>70</v>
      </c>
    </row>
    <row r="13363" spans="1:7" x14ac:dyDescent="0.25">
      <c r="A13363">
        <v>46982</v>
      </c>
      <c r="B13363" t="s">
        <v>3559</v>
      </c>
      <c r="C13363" t="s">
        <v>4413</v>
      </c>
      <c r="D13363" t="s">
        <v>2762</v>
      </c>
      <c r="E13363">
        <v>103600</v>
      </c>
      <c r="F13363">
        <v>0.13971397139714001</v>
      </c>
      <c r="G13363">
        <v>58</v>
      </c>
    </row>
    <row r="13364" spans="1:7" x14ac:dyDescent="0.25">
      <c r="A13364">
        <v>13471</v>
      </c>
      <c r="B13364" t="s">
        <v>8792</v>
      </c>
      <c r="C13364" t="s">
        <v>1075</v>
      </c>
      <c r="D13364" t="s">
        <v>8366</v>
      </c>
      <c r="E13364">
        <v>104400</v>
      </c>
      <c r="F13364">
        <v>8.29875518672199E-2</v>
      </c>
      <c r="G13364">
        <v>0</v>
      </c>
    </row>
    <row r="13365" spans="1:7" x14ac:dyDescent="0.25">
      <c r="A13365">
        <v>55614</v>
      </c>
      <c r="B13365" t="s">
        <v>9351</v>
      </c>
      <c r="C13365" t="s">
        <v>5260</v>
      </c>
      <c r="E13365">
        <v>97900</v>
      </c>
      <c r="F13365">
        <v>4.2598509052183202E-2</v>
      </c>
      <c r="G13365">
        <v>0</v>
      </c>
    </row>
    <row r="13366" spans="1:7" x14ac:dyDescent="0.25">
      <c r="A13366">
        <v>13691</v>
      </c>
      <c r="B13366" t="s">
        <v>5076</v>
      </c>
      <c r="C13366" t="s">
        <v>1075</v>
      </c>
      <c r="D13366" t="s">
        <v>8367</v>
      </c>
      <c r="E13366">
        <v>127400</v>
      </c>
      <c r="F13366">
        <v>-2.4502297090352201E-2</v>
      </c>
      <c r="G13366">
        <v>0</v>
      </c>
    </row>
    <row r="13367" spans="1:7" x14ac:dyDescent="0.25">
      <c r="A13367">
        <v>33921</v>
      </c>
      <c r="B13367" t="s">
        <v>8793</v>
      </c>
      <c r="C13367" t="s">
        <v>3212</v>
      </c>
      <c r="D13367" t="s">
        <v>8280</v>
      </c>
      <c r="E13367">
        <v>2014400</v>
      </c>
      <c r="F13367">
        <v>4.0549615166072597E-2</v>
      </c>
      <c r="G13367">
        <v>0</v>
      </c>
    </row>
    <row r="13368" spans="1:7" x14ac:dyDescent="0.25">
      <c r="A13368">
        <v>30105</v>
      </c>
      <c r="B13368" t="s">
        <v>3016</v>
      </c>
      <c r="C13368" t="s">
        <v>2990</v>
      </c>
      <c r="D13368" t="s">
        <v>1416</v>
      </c>
      <c r="E13368">
        <v>168300</v>
      </c>
      <c r="F13368">
        <v>0.106508875739645</v>
      </c>
      <c r="G13368">
        <v>78</v>
      </c>
    </row>
    <row r="13369" spans="1:7" x14ac:dyDescent="0.25">
      <c r="A13369">
        <v>38878</v>
      </c>
      <c r="B13369" t="s">
        <v>3954</v>
      </c>
      <c r="C13369" t="s">
        <v>3932</v>
      </c>
      <c r="E13369">
        <v>71100</v>
      </c>
      <c r="F13369">
        <v>2.5974025974026E-2</v>
      </c>
      <c r="G13369">
        <v>0</v>
      </c>
    </row>
    <row r="13370" spans="1:7" x14ac:dyDescent="0.25">
      <c r="A13370">
        <v>37137</v>
      </c>
      <c r="B13370" t="s">
        <v>3732</v>
      </c>
      <c r="C13370" t="s">
        <v>3692</v>
      </c>
      <c r="D13370" t="s">
        <v>8255</v>
      </c>
      <c r="E13370">
        <v>37600</v>
      </c>
      <c r="F13370">
        <v>8.6705202312138699E-2</v>
      </c>
      <c r="G13370">
        <v>94</v>
      </c>
    </row>
    <row r="13371" spans="1:7" x14ac:dyDescent="0.25">
      <c r="A13371">
        <v>98610</v>
      </c>
      <c r="B13371" t="s">
        <v>6909</v>
      </c>
      <c r="C13371" t="s">
        <v>7521</v>
      </c>
      <c r="D13371" t="s">
        <v>8281</v>
      </c>
      <c r="E13371">
        <v>269700</v>
      </c>
      <c r="F13371">
        <v>3.6908881199538598E-2</v>
      </c>
      <c r="G13371">
        <v>0</v>
      </c>
    </row>
    <row r="13372" spans="1:7" x14ac:dyDescent="0.25">
      <c r="A13372">
        <v>25535</v>
      </c>
      <c r="B13372" t="s">
        <v>8794</v>
      </c>
      <c r="C13372" t="s">
        <v>2519</v>
      </c>
      <c r="D13372" t="s">
        <v>8421</v>
      </c>
      <c r="E13372">
        <v>107100</v>
      </c>
      <c r="F13372">
        <v>-5.3886925795052998E-2</v>
      </c>
      <c r="G13372">
        <v>0</v>
      </c>
    </row>
    <row r="13373" spans="1:7" x14ac:dyDescent="0.25">
      <c r="A13373">
        <v>80644</v>
      </c>
      <c r="B13373" t="s">
        <v>6562</v>
      </c>
      <c r="C13373" t="s">
        <v>6509</v>
      </c>
      <c r="D13373" t="s">
        <v>6560</v>
      </c>
      <c r="E13373">
        <v>298500</v>
      </c>
      <c r="F13373">
        <v>8.6639970877320699E-2</v>
      </c>
      <c r="G13373">
        <v>56</v>
      </c>
    </row>
    <row r="13374" spans="1:7" x14ac:dyDescent="0.25">
      <c r="A13374">
        <v>96763</v>
      </c>
      <c r="B13374" t="s">
        <v>7395</v>
      </c>
      <c r="C13374" t="s">
        <v>7368</v>
      </c>
      <c r="D13374" t="s">
        <v>8381</v>
      </c>
      <c r="E13374">
        <v>458200</v>
      </c>
      <c r="F13374">
        <v>-8.6523125996810196E-2</v>
      </c>
      <c r="G13374">
        <v>112</v>
      </c>
    </row>
    <row r="13375" spans="1:7" x14ac:dyDescent="0.25">
      <c r="A13375">
        <v>52162</v>
      </c>
      <c r="B13375" t="s">
        <v>7915</v>
      </c>
      <c r="C13375" t="s">
        <v>4942</v>
      </c>
      <c r="E13375">
        <v>83400</v>
      </c>
      <c r="F13375">
        <v>-5.9751972942502798E-2</v>
      </c>
      <c r="G13375">
        <v>0</v>
      </c>
    </row>
    <row r="13376" spans="1:7" x14ac:dyDescent="0.25">
      <c r="A13376">
        <v>10968</v>
      </c>
      <c r="B13376" t="s">
        <v>1113</v>
      </c>
      <c r="C13376" t="s">
        <v>1075</v>
      </c>
      <c r="D13376" t="s">
        <v>8250</v>
      </c>
      <c r="E13376">
        <v>670400</v>
      </c>
      <c r="F13376">
        <v>-3.0933795894767298E-2</v>
      </c>
      <c r="G13376">
        <v>129</v>
      </c>
    </row>
    <row r="13377" spans="1:7" x14ac:dyDescent="0.25">
      <c r="A13377">
        <v>43008</v>
      </c>
      <c r="B13377" t="s">
        <v>8019</v>
      </c>
      <c r="C13377" t="s">
        <v>4080</v>
      </c>
      <c r="D13377" t="s">
        <v>2838</v>
      </c>
      <c r="E13377">
        <v>117800</v>
      </c>
      <c r="F13377">
        <v>-2.6446280991735498E-2</v>
      </c>
      <c r="G13377">
        <v>65</v>
      </c>
    </row>
    <row r="13378" spans="1:7" x14ac:dyDescent="0.25">
      <c r="A13378">
        <v>28396</v>
      </c>
      <c r="B13378" t="s">
        <v>2761</v>
      </c>
      <c r="C13378" t="s">
        <v>2564</v>
      </c>
      <c r="D13378" t="s">
        <v>2745</v>
      </c>
      <c r="E13378">
        <v>75600</v>
      </c>
      <c r="F13378">
        <v>3.5616438356164397E-2</v>
      </c>
      <c r="G13378">
        <v>93.5</v>
      </c>
    </row>
    <row r="13379" spans="1:7" x14ac:dyDescent="0.25">
      <c r="A13379">
        <v>44688</v>
      </c>
      <c r="B13379" t="s">
        <v>8796</v>
      </c>
      <c r="C13379" t="s">
        <v>4080</v>
      </c>
      <c r="D13379" t="s">
        <v>8330</v>
      </c>
      <c r="E13379">
        <v>103300</v>
      </c>
      <c r="F13379">
        <v>-9.6711798839458404E-4</v>
      </c>
      <c r="G13379">
        <v>0</v>
      </c>
    </row>
    <row r="13380" spans="1:7" x14ac:dyDescent="0.25">
      <c r="A13380">
        <v>44491</v>
      </c>
      <c r="B13380" t="s">
        <v>8795</v>
      </c>
      <c r="C13380" t="s">
        <v>4080</v>
      </c>
      <c r="D13380" t="s">
        <v>8379</v>
      </c>
      <c r="E13380">
        <v>140300</v>
      </c>
      <c r="F13380">
        <v>-7.7793493635077799E-3</v>
      </c>
      <c r="G13380">
        <v>0</v>
      </c>
    </row>
    <row r="13381" spans="1:7" x14ac:dyDescent="0.25">
      <c r="A13381">
        <v>72722</v>
      </c>
      <c r="B13381" t="s">
        <v>1721</v>
      </c>
      <c r="C13381" t="s">
        <v>6206</v>
      </c>
      <c r="D13381" t="s">
        <v>8340</v>
      </c>
      <c r="E13381">
        <v>147000</v>
      </c>
      <c r="F13381">
        <v>0.15203761755485901</v>
      </c>
      <c r="G13381">
        <v>74</v>
      </c>
    </row>
    <row r="13382" spans="1:7" x14ac:dyDescent="0.25">
      <c r="A13382">
        <v>12817</v>
      </c>
      <c r="B13382" t="s">
        <v>114</v>
      </c>
      <c r="C13382" t="s">
        <v>1075</v>
      </c>
      <c r="D13382" t="s">
        <v>1331</v>
      </c>
      <c r="E13382">
        <v>239300</v>
      </c>
      <c r="F13382">
        <v>-4.0497193263833199E-2</v>
      </c>
      <c r="G13382">
        <v>0</v>
      </c>
    </row>
    <row r="13383" spans="1:7" x14ac:dyDescent="0.25">
      <c r="A13383">
        <v>49229</v>
      </c>
      <c r="B13383" t="s">
        <v>7911</v>
      </c>
      <c r="C13383" t="s">
        <v>4633</v>
      </c>
      <c r="D13383" t="s">
        <v>4806</v>
      </c>
      <c r="E13383">
        <v>149200</v>
      </c>
      <c r="F13383">
        <v>2.54295532646048E-2</v>
      </c>
      <c r="G13383">
        <v>77</v>
      </c>
    </row>
    <row r="13384" spans="1:7" x14ac:dyDescent="0.25">
      <c r="A13384">
        <v>7717</v>
      </c>
      <c r="B13384" t="s">
        <v>863</v>
      </c>
      <c r="C13384" t="s">
        <v>733</v>
      </c>
      <c r="D13384" t="s">
        <v>8250</v>
      </c>
      <c r="E13384">
        <v>945700</v>
      </c>
      <c r="F13384">
        <v>4.68231126854107E-2</v>
      </c>
      <c r="G13384">
        <v>105</v>
      </c>
    </row>
    <row r="13385" spans="1:7" x14ac:dyDescent="0.25">
      <c r="A13385">
        <v>11932</v>
      </c>
      <c r="B13385" t="s">
        <v>8797</v>
      </c>
      <c r="C13385" t="s">
        <v>1075</v>
      </c>
      <c r="D13385" t="s">
        <v>8250</v>
      </c>
      <c r="E13385">
        <v>2444700</v>
      </c>
      <c r="F13385">
        <v>-5.6209705439524402E-2</v>
      </c>
      <c r="G13385">
        <v>0</v>
      </c>
    </row>
    <row r="13386" spans="1:7" x14ac:dyDescent="0.25">
      <c r="A13386">
        <v>20664</v>
      </c>
      <c r="B13386" t="s">
        <v>2112</v>
      </c>
      <c r="C13386" t="s">
        <v>101</v>
      </c>
      <c r="D13386" t="s">
        <v>8259</v>
      </c>
      <c r="E13386">
        <v>261800</v>
      </c>
      <c r="F13386">
        <v>-3.35917312661499E-2</v>
      </c>
      <c r="G13386">
        <v>90</v>
      </c>
    </row>
    <row r="13387" spans="1:7" x14ac:dyDescent="0.25">
      <c r="A13387">
        <v>3827</v>
      </c>
      <c r="B13387" t="s">
        <v>551</v>
      </c>
      <c r="C13387" t="s">
        <v>444</v>
      </c>
      <c r="D13387" t="s">
        <v>8271</v>
      </c>
      <c r="E13387">
        <v>399600</v>
      </c>
      <c r="F13387">
        <v>9.8559514783927195E-3</v>
      </c>
      <c r="G13387">
        <v>69</v>
      </c>
    </row>
    <row r="13388" spans="1:7" x14ac:dyDescent="0.25">
      <c r="A13388">
        <v>21822</v>
      </c>
      <c r="B13388" t="s">
        <v>1456</v>
      </c>
      <c r="C13388" t="s">
        <v>101</v>
      </c>
      <c r="D13388" t="s">
        <v>284</v>
      </c>
      <c r="E13388">
        <v>195900</v>
      </c>
      <c r="F13388">
        <v>9.7478991596638698E-2</v>
      </c>
      <c r="G13388">
        <v>160</v>
      </c>
    </row>
    <row r="13389" spans="1:7" x14ac:dyDescent="0.25">
      <c r="A13389">
        <v>65081</v>
      </c>
      <c r="B13389" t="s">
        <v>5919</v>
      </c>
      <c r="C13389" t="s">
        <v>5817</v>
      </c>
      <c r="D13389" t="s">
        <v>3817</v>
      </c>
      <c r="E13389">
        <v>106700</v>
      </c>
      <c r="F13389">
        <v>3.9961013645224197E-2</v>
      </c>
      <c r="G13389">
        <v>77.5</v>
      </c>
    </row>
    <row r="13390" spans="1:7" x14ac:dyDescent="0.25">
      <c r="A13390">
        <v>97136</v>
      </c>
      <c r="B13390" t="s">
        <v>7447</v>
      </c>
      <c r="C13390" t="s">
        <v>7409</v>
      </c>
      <c r="E13390">
        <v>291700</v>
      </c>
      <c r="F13390">
        <v>0.14707038930397201</v>
      </c>
      <c r="G13390">
        <v>97</v>
      </c>
    </row>
    <row r="13391" spans="1:7" x14ac:dyDescent="0.25">
      <c r="A13391">
        <v>94037</v>
      </c>
      <c r="B13391" t="s">
        <v>7170</v>
      </c>
      <c r="C13391" t="s">
        <v>99</v>
      </c>
      <c r="D13391" t="s">
        <v>8253</v>
      </c>
      <c r="E13391">
        <v>1141500</v>
      </c>
      <c r="F13391">
        <v>-5.9642474668424102E-2</v>
      </c>
      <c r="G13391">
        <v>40</v>
      </c>
    </row>
    <row r="13392" spans="1:7" x14ac:dyDescent="0.25">
      <c r="A13392">
        <v>99587</v>
      </c>
      <c r="B13392" t="s">
        <v>7687</v>
      </c>
      <c r="C13392" t="s">
        <v>7688</v>
      </c>
      <c r="D13392" t="s">
        <v>7687</v>
      </c>
      <c r="E13392">
        <v>386600</v>
      </c>
      <c r="F13392">
        <v>0.118634259259259</v>
      </c>
      <c r="G13392">
        <v>0</v>
      </c>
    </row>
    <row r="13393" spans="1:7" x14ac:dyDescent="0.25">
      <c r="A13393">
        <v>26547</v>
      </c>
      <c r="B13393" t="s">
        <v>8681</v>
      </c>
      <c r="C13393" t="s">
        <v>2519</v>
      </c>
      <c r="D13393" t="s">
        <v>2556</v>
      </c>
      <c r="E13393">
        <v>135200</v>
      </c>
      <c r="F13393">
        <v>2.8919330289193301E-2</v>
      </c>
      <c r="G13393">
        <v>0</v>
      </c>
    </row>
    <row r="13394" spans="1:7" x14ac:dyDescent="0.25">
      <c r="A13394">
        <v>79373</v>
      </c>
      <c r="B13394" t="s">
        <v>8798</v>
      </c>
      <c r="C13394" t="s">
        <v>6396</v>
      </c>
      <c r="D13394" t="s">
        <v>8322</v>
      </c>
      <c r="E13394">
        <v>70500</v>
      </c>
      <c r="F13394">
        <v>-1.6736401673640201E-2</v>
      </c>
      <c r="G13394">
        <v>0</v>
      </c>
    </row>
    <row r="13395" spans="1:7" x14ac:dyDescent="0.25">
      <c r="A13395">
        <v>5763</v>
      </c>
      <c r="B13395" t="s">
        <v>673</v>
      </c>
      <c r="C13395" t="s">
        <v>641</v>
      </c>
      <c r="D13395" t="s">
        <v>666</v>
      </c>
      <c r="E13395">
        <v>188400</v>
      </c>
      <c r="F13395">
        <v>2.2801302931596101E-2</v>
      </c>
      <c r="G13395">
        <v>115</v>
      </c>
    </row>
    <row r="13396" spans="1:7" x14ac:dyDescent="0.25">
      <c r="A13396">
        <v>36528</v>
      </c>
      <c r="B13396" t="s">
        <v>3662</v>
      </c>
      <c r="C13396" t="s">
        <v>3568</v>
      </c>
      <c r="D13396" t="s">
        <v>3679</v>
      </c>
      <c r="E13396">
        <v>308500</v>
      </c>
      <c r="F13396">
        <v>5.2541794609348401E-2</v>
      </c>
      <c r="G13396">
        <v>91</v>
      </c>
    </row>
    <row r="13397" spans="1:7" x14ac:dyDescent="0.25">
      <c r="A13397">
        <v>49916</v>
      </c>
      <c r="B13397" t="s">
        <v>1656</v>
      </c>
      <c r="C13397" t="s">
        <v>4633</v>
      </c>
      <c r="D13397" t="s">
        <v>8799</v>
      </c>
      <c r="E13397">
        <v>132300</v>
      </c>
      <c r="F13397">
        <v>-2.3616236162361599E-2</v>
      </c>
      <c r="G13397">
        <v>0</v>
      </c>
    </row>
    <row r="13398" spans="1:7" x14ac:dyDescent="0.25">
      <c r="A13398">
        <v>13478</v>
      </c>
      <c r="B13398" t="s">
        <v>761</v>
      </c>
      <c r="C13398" t="s">
        <v>1075</v>
      </c>
      <c r="D13398" t="s">
        <v>8366</v>
      </c>
      <c r="E13398">
        <v>123000</v>
      </c>
      <c r="F13398">
        <v>-5.6588520614389596E-3</v>
      </c>
      <c r="G13398">
        <v>93</v>
      </c>
    </row>
    <row r="13399" spans="1:7" x14ac:dyDescent="0.25">
      <c r="A13399">
        <v>66536</v>
      </c>
      <c r="B13399" t="s">
        <v>3189</v>
      </c>
      <c r="C13399" t="s">
        <v>5958</v>
      </c>
      <c r="D13399" t="s">
        <v>5616</v>
      </c>
      <c r="E13399">
        <v>168700</v>
      </c>
      <c r="F13399">
        <v>7.93346129238644E-2</v>
      </c>
      <c r="G13399">
        <v>92</v>
      </c>
    </row>
    <row r="13400" spans="1:7" x14ac:dyDescent="0.25">
      <c r="A13400">
        <v>38233</v>
      </c>
      <c r="B13400" t="s">
        <v>3877</v>
      </c>
      <c r="C13400" t="s">
        <v>3692</v>
      </c>
      <c r="E13400">
        <v>64900</v>
      </c>
      <c r="F13400">
        <v>0.12869565217391299</v>
      </c>
      <c r="G13400">
        <v>86</v>
      </c>
    </row>
    <row r="13401" spans="1:7" x14ac:dyDescent="0.25">
      <c r="A13401">
        <v>49340</v>
      </c>
      <c r="B13401" t="s">
        <v>4845</v>
      </c>
      <c r="C13401" t="s">
        <v>4633</v>
      </c>
      <c r="D13401" t="s">
        <v>4831</v>
      </c>
      <c r="E13401">
        <v>117200</v>
      </c>
      <c r="F13401">
        <v>0.17434869739479</v>
      </c>
      <c r="G13401">
        <v>89</v>
      </c>
    </row>
    <row r="13402" spans="1:7" x14ac:dyDescent="0.25">
      <c r="A13402">
        <v>56542</v>
      </c>
      <c r="B13402" t="s">
        <v>9246</v>
      </c>
      <c r="C13402" t="s">
        <v>5260</v>
      </c>
      <c r="D13402" t="s">
        <v>5476</v>
      </c>
      <c r="E13402">
        <v>140200</v>
      </c>
      <c r="F13402">
        <v>1.6678752719361901E-2</v>
      </c>
      <c r="G13402">
        <v>0</v>
      </c>
    </row>
    <row r="13403" spans="1:7" x14ac:dyDescent="0.25">
      <c r="A13403">
        <v>11941</v>
      </c>
      <c r="B13403" t="s">
        <v>1223</v>
      </c>
      <c r="C13403" t="s">
        <v>1075</v>
      </c>
      <c r="D13403" t="s">
        <v>8250</v>
      </c>
      <c r="E13403">
        <v>508300</v>
      </c>
      <c r="F13403">
        <v>-4.5045045045045001E-3</v>
      </c>
      <c r="G13403">
        <v>111</v>
      </c>
    </row>
    <row r="13404" spans="1:7" x14ac:dyDescent="0.25">
      <c r="A13404">
        <v>14817</v>
      </c>
      <c r="B13404" t="s">
        <v>8800</v>
      </c>
      <c r="C13404" t="s">
        <v>1075</v>
      </c>
      <c r="D13404" t="s">
        <v>1530</v>
      </c>
      <c r="E13404">
        <v>162900</v>
      </c>
      <c r="F13404">
        <v>-2.6300059772863101E-2</v>
      </c>
      <c r="G13404">
        <v>0</v>
      </c>
    </row>
    <row r="13405" spans="1:7" x14ac:dyDescent="0.25">
      <c r="A13405">
        <v>92386</v>
      </c>
      <c r="B13405" t="s">
        <v>6996</v>
      </c>
      <c r="C13405" t="s">
        <v>99</v>
      </c>
      <c r="D13405" t="s">
        <v>8282</v>
      </c>
      <c r="E13405">
        <v>186700</v>
      </c>
      <c r="F13405">
        <v>2.5260845689181799E-2</v>
      </c>
      <c r="G13405">
        <v>68</v>
      </c>
    </row>
    <row r="13406" spans="1:7" x14ac:dyDescent="0.25">
      <c r="A13406">
        <v>95917</v>
      </c>
      <c r="B13406" t="s">
        <v>7334</v>
      </c>
      <c r="C13406" t="s">
        <v>99</v>
      </c>
      <c r="D13406" t="s">
        <v>7336</v>
      </c>
      <c r="E13406">
        <v>236300</v>
      </c>
      <c r="F13406">
        <v>0.213039014373717</v>
      </c>
      <c r="G13406">
        <v>63</v>
      </c>
    </row>
    <row r="13407" spans="1:7" x14ac:dyDescent="0.25">
      <c r="A13407">
        <v>50665</v>
      </c>
      <c r="B13407" t="s">
        <v>2549</v>
      </c>
      <c r="C13407" t="s">
        <v>4942</v>
      </c>
      <c r="E13407">
        <v>157000</v>
      </c>
      <c r="F13407">
        <v>0.107193229901269</v>
      </c>
      <c r="G13407">
        <v>0</v>
      </c>
    </row>
    <row r="13408" spans="1:7" x14ac:dyDescent="0.25">
      <c r="A13408">
        <v>38771</v>
      </c>
      <c r="B13408" t="s">
        <v>9431</v>
      </c>
      <c r="C13408" t="s">
        <v>3932</v>
      </c>
      <c r="D13408" t="s">
        <v>4958</v>
      </c>
      <c r="E13408">
        <v>55000</v>
      </c>
      <c r="F13408">
        <v>-0.21763869132290201</v>
      </c>
      <c r="G13408">
        <v>0</v>
      </c>
    </row>
    <row r="13409" spans="1:7" x14ac:dyDescent="0.25">
      <c r="A13409">
        <v>49096</v>
      </c>
      <c r="B13409" t="s">
        <v>4797</v>
      </c>
      <c r="C13409" t="s">
        <v>4633</v>
      </c>
      <c r="D13409" t="s">
        <v>8309</v>
      </c>
      <c r="E13409">
        <v>118900</v>
      </c>
      <c r="F13409">
        <v>4.3898156277436297E-2</v>
      </c>
      <c r="G13409">
        <v>66</v>
      </c>
    </row>
    <row r="13410" spans="1:7" x14ac:dyDescent="0.25">
      <c r="A13410">
        <v>48654</v>
      </c>
      <c r="B13410" t="s">
        <v>8223</v>
      </c>
      <c r="C13410" t="s">
        <v>4633</v>
      </c>
      <c r="E13410">
        <v>78100</v>
      </c>
      <c r="F13410">
        <v>7.8729281767955794E-2</v>
      </c>
      <c r="G13410">
        <v>79</v>
      </c>
    </row>
    <row r="13411" spans="1:7" x14ac:dyDescent="0.25">
      <c r="A13411">
        <v>61084</v>
      </c>
      <c r="B13411" t="s">
        <v>8801</v>
      </c>
      <c r="C13411" t="s">
        <v>5519</v>
      </c>
      <c r="D13411" t="s">
        <v>8481</v>
      </c>
      <c r="E13411">
        <v>164600</v>
      </c>
      <c r="F13411">
        <v>8.2894736842105299E-2</v>
      </c>
      <c r="G13411">
        <v>0</v>
      </c>
    </row>
    <row r="13412" spans="1:7" x14ac:dyDescent="0.25">
      <c r="A13412">
        <v>96025</v>
      </c>
      <c r="B13412" t="s">
        <v>7353</v>
      </c>
      <c r="C13412" t="s">
        <v>99</v>
      </c>
      <c r="E13412">
        <v>153700</v>
      </c>
      <c r="F13412">
        <v>0.149588631264024</v>
      </c>
      <c r="G13412">
        <v>97.5</v>
      </c>
    </row>
    <row r="13413" spans="1:7" x14ac:dyDescent="0.25">
      <c r="A13413">
        <v>27281</v>
      </c>
      <c r="B13413" t="s">
        <v>2596</v>
      </c>
      <c r="C13413" t="s">
        <v>2564</v>
      </c>
      <c r="D13413" t="s">
        <v>8436</v>
      </c>
      <c r="E13413">
        <v>220100</v>
      </c>
      <c r="F13413">
        <v>8.53057199211045E-2</v>
      </c>
      <c r="G13413">
        <v>104.5</v>
      </c>
    </row>
    <row r="13414" spans="1:7" x14ac:dyDescent="0.25">
      <c r="A13414">
        <v>32709</v>
      </c>
      <c r="B13414" t="s">
        <v>3306</v>
      </c>
      <c r="C13414" t="s">
        <v>3212</v>
      </c>
      <c r="D13414" t="s">
        <v>8272</v>
      </c>
      <c r="E13414">
        <v>265300</v>
      </c>
      <c r="F13414">
        <v>-2.8205128205128199E-2</v>
      </c>
      <c r="G13414">
        <v>74</v>
      </c>
    </row>
    <row r="13415" spans="1:7" x14ac:dyDescent="0.25">
      <c r="A13415">
        <v>8738</v>
      </c>
      <c r="B13415" t="s">
        <v>1038</v>
      </c>
      <c r="C13415" t="s">
        <v>733</v>
      </c>
      <c r="D13415" t="s">
        <v>8250</v>
      </c>
      <c r="E13415">
        <v>1190300</v>
      </c>
      <c r="F13415">
        <v>2.3297799174690499E-2</v>
      </c>
      <c r="G13415">
        <v>117</v>
      </c>
    </row>
    <row r="13416" spans="1:7" x14ac:dyDescent="0.25">
      <c r="A13416">
        <v>61753</v>
      </c>
      <c r="B13416" t="s">
        <v>351</v>
      </c>
      <c r="C13416" t="s">
        <v>5519</v>
      </c>
      <c r="D13416" t="s">
        <v>4578</v>
      </c>
      <c r="E13416">
        <v>134800</v>
      </c>
      <c r="F13416">
        <v>4.1731066460587302E-2</v>
      </c>
      <c r="G13416">
        <v>90</v>
      </c>
    </row>
    <row r="13417" spans="1:7" x14ac:dyDescent="0.25">
      <c r="A13417">
        <v>1922</v>
      </c>
      <c r="B13417" t="s">
        <v>275</v>
      </c>
      <c r="C13417" t="s">
        <v>106</v>
      </c>
      <c r="D13417" t="s">
        <v>8271</v>
      </c>
      <c r="E13417">
        <v>529500</v>
      </c>
      <c r="F13417">
        <v>3.6406341749853202E-2</v>
      </c>
      <c r="G13417">
        <v>70</v>
      </c>
    </row>
    <row r="13418" spans="1:7" x14ac:dyDescent="0.25">
      <c r="A13418">
        <v>73141</v>
      </c>
      <c r="B13418" t="s">
        <v>6296</v>
      </c>
      <c r="C13418" t="s">
        <v>6269</v>
      </c>
      <c r="D13418" t="s">
        <v>6295</v>
      </c>
      <c r="E13418">
        <v>77800</v>
      </c>
      <c r="F13418">
        <v>8.3565459610027898E-2</v>
      </c>
      <c r="G13418">
        <v>62</v>
      </c>
    </row>
    <row r="13419" spans="1:7" x14ac:dyDescent="0.25">
      <c r="A13419">
        <v>43416</v>
      </c>
      <c r="B13419" t="s">
        <v>3644</v>
      </c>
      <c r="C13419" t="s">
        <v>4080</v>
      </c>
      <c r="D13419" t="s">
        <v>4135</v>
      </c>
      <c r="E13419">
        <v>132500</v>
      </c>
      <c r="F13419">
        <v>8.6065573770491802E-2</v>
      </c>
      <c r="G13419">
        <v>74</v>
      </c>
    </row>
    <row r="13420" spans="1:7" x14ac:dyDescent="0.25">
      <c r="A13420">
        <v>44452</v>
      </c>
      <c r="B13420" t="s">
        <v>4277</v>
      </c>
      <c r="C13420" t="s">
        <v>4080</v>
      </c>
      <c r="D13420" t="s">
        <v>8379</v>
      </c>
      <c r="E13420">
        <v>152400</v>
      </c>
      <c r="F13420">
        <v>7.6271186440677999E-2</v>
      </c>
      <c r="G13420">
        <v>70</v>
      </c>
    </row>
    <row r="13421" spans="1:7" x14ac:dyDescent="0.25">
      <c r="A13421">
        <v>45845</v>
      </c>
      <c r="B13421" t="s">
        <v>4402</v>
      </c>
      <c r="C13421" t="s">
        <v>4080</v>
      </c>
      <c r="D13421" t="s">
        <v>1439</v>
      </c>
      <c r="E13421">
        <v>192500</v>
      </c>
      <c r="F13421">
        <v>9.8744292237442896E-2</v>
      </c>
      <c r="G13421">
        <v>73</v>
      </c>
    </row>
    <row r="13422" spans="1:7" x14ac:dyDescent="0.25">
      <c r="A13422">
        <v>65281</v>
      </c>
      <c r="B13422" t="s">
        <v>284</v>
      </c>
      <c r="C13422" t="s">
        <v>5817</v>
      </c>
      <c r="E13422">
        <v>81100</v>
      </c>
      <c r="F13422">
        <v>5.87467362924282E-2</v>
      </c>
      <c r="G13422">
        <v>0</v>
      </c>
    </row>
    <row r="13423" spans="1:7" x14ac:dyDescent="0.25">
      <c r="A13423">
        <v>14755</v>
      </c>
      <c r="B13423" t="s">
        <v>8802</v>
      </c>
      <c r="C13423" t="s">
        <v>1075</v>
      </c>
      <c r="D13423" t="s">
        <v>1523</v>
      </c>
      <c r="E13423">
        <v>80800</v>
      </c>
      <c r="F13423">
        <v>4.3927648578811401E-2</v>
      </c>
      <c r="G13423">
        <v>0</v>
      </c>
    </row>
    <row r="13424" spans="1:7" x14ac:dyDescent="0.25">
      <c r="A13424">
        <v>38870</v>
      </c>
      <c r="B13424" t="s">
        <v>3741</v>
      </c>
      <c r="C13424" t="s">
        <v>3932</v>
      </c>
      <c r="E13424">
        <v>94800</v>
      </c>
      <c r="F13424">
        <v>8.4668192219679597E-2</v>
      </c>
      <c r="G13424">
        <v>0</v>
      </c>
    </row>
    <row r="13425" spans="1:7" x14ac:dyDescent="0.25">
      <c r="A13425">
        <v>70783</v>
      </c>
      <c r="B13425" t="s">
        <v>6172</v>
      </c>
      <c r="C13425" t="s">
        <v>6091</v>
      </c>
      <c r="D13425" t="s">
        <v>6175</v>
      </c>
      <c r="E13425">
        <v>220000</v>
      </c>
      <c r="F13425">
        <v>2.8517999064983601E-2</v>
      </c>
      <c r="G13425">
        <v>80</v>
      </c>
    </row>
    <row r="13426" spans="1:7" x14ac:dyDescent="0.25">
      <c r="A13426">
        <v>47140</v>
      </c>
      <c r="B13426" t="s">
        <v>4117</v>
      </c>
      <c r="C13426" t="s">
        <v>4413</v>
      </c>
      <c r="E13426">
        <v>93500</v>
      </c>
      <c r="F13426">
        <v>0.17758186397984899</v>
      </c>
      <c r="G13426">
        <v>0</v>
      </c>
    </row>
    <row r="13427" spans="1:7" x14ac:dyDescent="0.25">
      <c r="A13427">
        <v>56373</v>
      </c>
      <c r="B13427" t="s">
        <v>645</v>
      </c>
      <c r="C13427" t="s">
        <v>5260</v>
      </c>
      <c r="E13427">
        <v>221300</v>
      </c>
      <c r="F13427">
        <v>9.3379446640316194E-2</v>
      </c>
      <c r="G13427">
        <v>0</v>
      </c>
    </row>
    <row r="13428" spans="1:7" x14ac:dyDescent="0.25">
      <c r="A13428">
        <v>4456</v>
      </c>
      <c r="B13428" t="s">
        <v>631</v>
      </c>
      <c r="C13428" t="s">
        <v>575</v>
      </c>
      <c r="D13428" t="s">
        <v>627</v>
      </c>
      <c r="E13428">
        <v>181500</v>
      </c>
      <c r="F13428">
        <v>6.9534472598703601E-2</v>
      </c>
      <c r="G13428">
        <v>70</v>
      </c>
    </row>
    <row r="13429" spans="1:7" x14ac:dyDescent="0.25">
      <c r="A13429">
        <v>84642</v>
      </c>
      <c r="B13429" t="s">
        <v>6732</v>
      </c>
      <c r="C13429" t="s">
        <v>6693</v>
      </c>
      <c r="E13429">
        <v>217400</v>
      </c>
      <c r="F13429">
        <v>8.9724310776942401E-2</v>
      </c>
      <c r="G13429">
        <v>0</v>
      </c>
    </row>
    <row r="13430" spans="1:7" x14ac:dyDescent="0.25">
      <c r="A13430">
        <v>97041</v>
      </c>
      <c r="B13430" t="s">
        <v>7425</v>
      </c>
      <c r="C13430" t="s">
        <v>7409</v>
      </c>
      <c r="D13430" t="s">
        <v>7421</v>
      </c>
      <c r="E13430">
        <v>459600</v>
      </c>
      <c r="F13430">
        <v>6.6604780691575799E-2</v>
      </c>
      <c r="G13430">
        <v>65</v>
      </c>
    </row>
    <row r="13431" spans="1:7" x14ac:dyDescent="0.25">
      <c r="A13431">
        <v>11509</v>
      </c>
      <c r="B13431" t="s">
        <v>1142</v>
      </c>
      <c r="C13431" t="s">
        <v>1075</v>
      </c>
      <c r="D13431" t="s">
        <v>8250</v>
      </c>
      <c r="E13431">
        <v>872700</v>
      </c>
      <c r="F13431">
        <v>-2.48072410325176E-2</v>
      </c>
      <c r="G13431">
        <v>134</v>
      </c>
    </row>
    <row r="13432" spans="1:7" x14ac:dyDescent="0.25">
      <c r="A13432">
        <v>46044</v>
      </c>
      <c r="B13432" t="s">
        <v>4416</v>
      </c>
      <c r="C13432" t="s">
        <v>4413</v>
      </c>
      <c r="D13432" t="s">
        <v>8292</v>
      </c>
      <c r="E13432">
        <v>110400</v>
      </c>
      <c r="F13432">
        <v>7.9178885630498505E-2</v>
      </c>
      <c r="G13432">
        <v>60</v>
      </c>
    </row>
    <row r="13433" spans="1:7" x14ac:dyDescent="0.25">
      <c r="A13433">
        <v>66402</v>
      </c>
      <c r="B13433" t="s">
        <v>194</v>
      </c>
      <c r="C13433" t="s">
        <v>5958</v>
      </c>
      <c r="D13433" t="s">
        <v>4487</v>
      </c>
      <c r="E13433">
        <v>175800</v>
      </c>
      <c r="F13433">
        <v>-2.2701475595913699E-3</v>
      </c>
      <c r="G13433">
        <v>57</v>
      </c>
    </row>
    <row r="13434" spans="1:7" x14ac:dyDescent="0.25">
      <c r="A13434">
        <v>73082</v>
      </c>
      <c r="B13434" t="s">
        <v>6290</v>
      </c>
      <c r="C13434" t="s">
        <v>6269</v>
      </c>
      <c r="D13434" t="s">
        <v>6295</v>
      </c>
      <c r="E13434">
        <v>73400</v>
      </c>
      <c r="F13434">
        <v>4.1134751773049601E-2</v>
      </c>
      <c r="G13434">
        <v>84.5</v>
      </c>
    </row>
    <row r="13435" spans="1:7" x14ac:dyDescent="0.25">
      <c r="A13435">
        <v>58341</v>
      </c>
      <c r="B13435" t="s">
        <v>6097</v>
      </c>
      <c r="C13435" t="s">
        <v>5471</v>
      </c>
      <c r="E13435">
        <v>98000</v>
      </c>
      <c r="F13435">
        <v>0</v>
      </c>
      <c r="G13435">
        <v>0</v>
      </c>
    </row>
    <row r="13436" spans="1:7" x14ac:dyDescent="0.25">
      <c r="A13436">
        <v>12068</v>
      </c>
      <c r="B13436" t="s">
        <v>1253</v>
      </c>
      <c r="C13436" t="s">
        <v>1075</v>
      </c>
      <c r="D13436" t="s">
        <v>1236</v>
      </c>
      <c r="E13436">
        <v>128300</v>
      </c>
      <c r="F13436">
        <v>6.2966031483015703E-2</v>
      </c>
      <c r="G13436">
        <v>83</v>
      </c>
    </row>
    <row r="13437" spans="1:7" x14ac:dyDescent="0.25">
      <c r="A13437">
        <v>12850</v>
      </c>
      <c r="B13437" t="s">
        <v>1341</v>
      </c>
      <c r="C13437" t="s">
        <v>1075</v>
      </c>
      <c r="D13437" t="s">
        <v>8320</v>
      </c>
      <c r="E13437">
        <v>234000</v>
      </c>
      <c r="F13437">
        <v>-3.3457249070632002E-2</v>
      </c>
      <c r="G13437">
        <v>91</v>
      </c>
    </row>
    <row r="13438" spans="1:7" x14ac:dyDescent="0.25">
      <c r="A13438">
        <v>30731</v>
      </c>
      <c r="B13438" t="s">
        <v>3133</v>
      </c>
      <c r="C13438" t="s">
        <v>2990</v>
      </c>
      <c r="D13438" t="s">
        <v>2932</v>
      </c>
      <c r="E13438">
        <v>120400</v>
      </c>
      <c r="F13438">
        <v>6.6889632107023402E-3</v>
      </c>
      <c r="G13438">
        <v>89</v>
      </c>
    </row>
    <row r="13439" spans="1:7" x14ac:dyDescent="0.25">
      <c r="A13439">
        <v>39663</v>
      </c>
      <c r="B13439" t="s">
        <v>1467</v>
      </c>
      <c r="C13439" t="s">
        <v>3932</v>
      </c>
      <c r="E13439">
        <v>92800</v>
      </c>
      <c r="F13439">
        <v>-2.2128556375131701E-2</v>
      </c>
      <c r="G13439">
        <v>0</v>
      </c>
    </row>
    <row r="13440" spans="1:7" x14ac:dyDescent="0.25">
      <c r="A13440">
        <v>24216</v>
      </c>
      <c r="B13440" t="s">
        <v>9352</v>
      </c>
      <c r="C13440" t="s">
        <v>2066</v>
      </c>
      <c r="D13440" t="s">
        <v>9308</v>
      </c>
      <c r="E13440">
        <v>25500</v>
      </c>
      <c r="F13440">
        <v>0</v>
      </c>
      <c r="G13440">
        <v>0</v>
      </c>
    </row>
    <row r="13441" spans="1:7" x14ac:dyDescent="0.25">
      <c r="A13441">
        <v>49237</v>
      </c>
      <c r="B13441" t="s">
        <v>230</v>
      </c>
      <c r="C13441" t="s">
        <v>4633</v>
      </c>
      <c r="D13441" t="s">
        <v>557</v>
      </c>
      <c r="E13441">
        <v>124900</v>
      </c>
      <c r="F13441">
        <v>-3.4029389017788098E-2</v>
      </c>
      <c r="G13441">
        <v>64</v>
      </c>
    </row>
    <row r="13442" spans="1:7" x14ac:dyDescent="0.25">
      <c r="A13442">
        <v>50225</v>
      </c>
      <c r="B13442" t="s">
        <v>988</v>
      </c>
      <c r="C13442" t="s">
        <v>4942</v>
      </c>
      <c r="D13442" t="s">
        <v>4968</v>
      </c>
      <c r="E13442">
        <v>152300</v>
      </c>
      <c r="F13442">
        <v>9.8053352559480902E-2</v>
      </c>
      <c r="G13442">
        <v>63</v>
      </c>
    </row>
    <row r="13443" spans="1:7" x14ac:dyDescent="0.25">
      <c r="A13443">
        <v>38472</v>
      </c>
      <c r="B13443" t="s">
        <v>3911</v>
      </c>
      <c r="C13443" t="s">
        <v>3692</v>
      </c>
      <c r="E13443">
        <v>154500</v>
      </c>
      <c r="F13443">
        <v>6.6252587991718404E-2</v>
      </c>
      <c r="G13443">
        <v>104.5</v>
      </c>
    </row>
    <row r="13444" spans="1:7" x14ac:dyDescent="0.25">
      <c r="A13444">
        <v>82937</v>
      </c>
      <c r="B13444" t="s">
        <v>581</v>
      </c>
      <c r="C13444" t="s">
        <v>6604</v>
      </c>
      <c r="D13444" t="s">
        <v>5595</v>
      </c>
      <c r="E13444">
        <v>219700</v>
      </c>
      <c r="F13444">
        <v>-2.44227353463588E-2</v>
      </c>
      <c r="G13444">
        <v>0</v>
      </c>
    </row>
    <row r="13445" spans="1:7" x14ac:dyDescent="0.25">
      <c r="A13445">
        <v>48027</v>
      </c>
      <c r="B13445" t="s">
        <v>4640</v>
      </c>
      <c r="C13445" t="s">
        <v>4633</v>
      </c>
      <c r="D13445" t="s">
        <v>8278</v>
      </c>
      <c r="E13445">
        <v>187100</v>
      </c>
      <c r="F13445">
        <v>0.103183962264151</v>
      </c>
      <c r="G13445">
        <v>75</v>
      </c>
    </row>
    <row r="13446" spans="1:7" x14ac:dyDescent="0.25">
      <c r="A13446">
        <v>63771</v>
      </c>
      <c r="B13446" t="s">
        <v>8803</v>
      </c>
      <c r="C13446" t="s">
        <v>5817</v>
      </c>
      <c r="D13446" t="s">
        <v>8573</v>
      </c>
      <c r="E13446">
        <v>126200</v>
      </c>
      <c r="F13446">
        <v>2.1035598705501601E-2</v>
      </c>
      <c r="G13446">
        <v>0</v>
      </c>
    </row>
    <row r="13447" spans="1:7" x14ac:dyDescent="0.25">
      <c r="A13447">
        <v>3585</v>
      </c>
      <c r="B13447" t="s">
        <v>523</v>
      </c>
      <c r="C13447" t="s">
        <v>444</v>
      </c>
      <c r="D13447" t="s">
        <v>8477</v>
      </c>
      <c r="E13447">
        <v>153600</v>
      </c>
      <c r="F13447">
        <v>1.1191573403555E-2</v>
      </c>
      <c r="G13447">
        <v>100.5</v>
      </c>
    </row>
    <row r="13448" spans="1:7" x14ac:dyDescent="0.25">
      <c r="A13448">
        <v>1083</v>
      </c>
      <c r="B13448" t="s">
        <v>138</v>
      </c>
      <c r="C13448" t="s">
        <v>106</v>
      </c>
      <c r="D13448" t="s">
        <v>222</v>
      </c>
      <c r="E13448">
        <v>221100</v>
      </c>
      <c r="F13448">
        <v>0.102193419740778</v>
      </c>
      <c r="G13448">
        <v>0</v>
      </c>
    </row>
    <row r="13449" spans="1:7" x14ac:dyDescent="0.25">
      <c r="A13449">
        <v>30625</v>
      </c>
      <c r="B13449" t="s">
        <v>3113</v>
      </c>
      <c r="C13449" t="s">
        <v>2990</v>
      </c>
      <c r="D13449" t="s">
        <v>8261</v>
      </c>
      <c r="E13449">
        <v>320000</v>
      </c>
      <c r="F13449">
        <v>8.4378176889190096E-2</v>
      </c>
      <c r="G13449">
        <v>65.5</v>
      </c>
    </row>
    <row r="13450" spans="1:7" x14ac:dyDescent="0.25">
      <c r="A13450">
        <v>54732</v>
      </c>
      <c r="B13450" t="s">
        <v>5230</v>
      </c>
      <c r="C13450" t="s">
        <v>5049</v>
      </c>
      <c r="D13450" t="s">
        <v>4802</v>
      </c>
      <c r="E13450">
        <v>95800</v>
      </c>
      <c r="F13450">
        <v>5.8563535911602203E-2</v>
      </c>
      <c r="G13450">
        <v>67</v>
      </c>
    </row>
    <row r="13451" spans="1:7" x14ac:dyDescent="0.25">
      <c r="A13451">
        <v>75571</v>
      </c>
      <c r="B13451" t="s">
        <v>6069</v>
      </c>
      <c r="C13451" t="s">
        <v>6396</v>
      </c>
      <c r="E13451">
        <v>73600</v>
      </c>
      <c r="F13451">
        <v>-3.4120734908136503E-2</v>
      </c>
      <c r="G13451">
        <v>0</v>
      </c>
    </row>
    <row r="13452" spans="1:7" x14ac:dyDescent="0.25">
      <c r="A13452">
        <v>24431</v>
      </c>
      <c r="B13452" t="s">
        <v>2487</v>
      </c>
      <c r="C13452" t="s">
        <v>2066</v>
      </c>
      <c r="D13452" t="s">
        <v>8368</v>
      </c>
      <c r="E13452">
        <v>209100</v>
      </c>
      <c r="F13452">
        <v>4.7595190380761501E-2</v>
      </c>
      <c r="G13452">
        <v>73</v>
      </c>
    </row>
    <row r="13453" spans="1:7" x14ac:dyDescent="0.25">
      <c r="A13453">
        <v>25168</v>
      </c>
      <c r="B13453" t="s">
        <v>8804</v>
      </c>
      <c r="C13453" t="s">
        <v>2519</v>
      </c>
      <c r="D13453" t="s">
        <v>1041</v>
      </c>
      <c r="E13453">
        <v>118300</v>
      </c>
      <c r="F13453">
        <v>8.4602368866328298E-4</v>
      </c>
      <c r="G13453">
        <v>0</v>
      </c>
    </row>
    <row r="13454" spans="1:7" x14ac:dyDescent="0.25">
      <c r="A13454">
        <v>35172</v>
      </c>
      <c r="B13454" t="s">
        <v>3597</v>
      </c>
      <c r="C13454" t="s">
        <v>3568</v>
      </c>
      <c r="D13454" t="s">
        <v>8299</v>
      </c>
      <c r="E13454">
        <v>121300</v>
      </c>
      <c r="F13454">
        <v>6.5905096660808404E-2</v>
      </c>
      <c r="G13454">
        <v>73</v>
      </c>
    </row>
    <row r="13455" spans="1:7" x14ac:dyDescent="0.25">
      <c r="A13455">
        <v>4351</v>
      </c>
      <c r="B13455" t="s">
        <v>280</v>
      </c>
      <c r="C13455" t="s">
        <v>575</v>
      </c>
      <c r="D13455" t="s">
        <v>8408</v>
      </c>
      <c r="E13455">
        <v>218100</v>
      </c>
      <c r="F13455">
        <v>6.2865497076023402E-2</v>
      </c>
      <c r="G13455">
        <v>76</v>
      </c>
    </row>
    <row r="13456" spans="1:7" x14ac:dyDescent="0.25">
      <c r="A13456">
        <v>28618</v>
      </c>
      <c r="B13456" t="s">
        <v>2814</v>
      </c>
      <c r="C13456" t="s">
        <v>2564</v>
      </c>
      <c r="D13456" t="s">
        <v>2809</v>
      </c>
      <c r="E13456">
        <v>207100</v>
      </c>
      <c r="F13456">
        <v>0.112842557764643</v>
      </c>
      <c r="G13456">
        <v>110</v>
      </c>
    </row>
    <row r="13457" spans="1:7" x14ac:dyDescent="0.25">
      <c r="A13457">
        <v>78609</v>
      </c>
      <c r="B13457" t="s">
        <v>8806</v>
      </c>
      <c r="C13457" t="s">
        <v>6396</v>
      </c>
      <c r="E13457">
        <v>206500</v>
      </c>
      <c r="F13457">
        <v>4.3774319066147904E-3</v>
      </c>
      <c r="G13457">
        <v>0</v>
      </c>
    </row>
    <row r="13458" spans="1:7" x14ac:dyDescent="0.25">
      <c r="A13458">
        <v>76682</v>
      </c>
      <c r="B13458" t="s">
        <v>8805</v>
      </c>
      <c r="C13458" t="s">
        <v>6396</v>
      </c>
      <c r="D13458" t="s">
        <v>3037</v>
      </c>
      <c r="E13458">
        <v>139800</v>
      </c>
      <c r="F13458">
        <v>5.9090909090909097E-2</v>
      </c>
      <c r="G13458">
        <v>0</v>
      </c>
    </row>
    <row r="13459" spans="1:7" x14ac:dyDescent="0.25">
      <c r="A13459">
        <v>14521</v>
      </c>
      <c r="B13459" t="s">
        <v>4760</v>
      </c>
      <c r="C13459" t="s">
        <v>1075</v>
      </c>
      <c r="D13459" t="s">
        <v>7864</v>
      </c>
      <c r="E13459">
        <v>103300</v>
      </c>
      <c r="F13459">
        <v>6.6047471620227005E-2</v>
      </c>
      <c r="G13459">
        <v>0</v>
      </c>
    </row>
    <row r="13460" spans="1:7" x14ac:dyDescent="0.25">
      <c r="A13460">
        <v>7933</v>
      </c>
      <c r="B13460" t="s">
        <v>914</v>
      </c>
      <c r="C13460" t="s">
        <v>733</v>
      </c>
      <c r="D13460" t="s">
        <v>8250</v>
      </c>
      <c r="E13460">
        <v>470600</v>
      </c>
      <c r="F13460">
        <v>-9.6801346801346794E-3</v>
      </c>
      <c r="G13460">
        <v>103</v>
      </c>
    </row>
    <row r="13461" spans="1:7" x14ac:dyDescent="0.25">
      <c r="A13461">
        <v>18405</v>
      </c>
      <c r="B13461" t="s">
        <v>1905</v>
      </c>
      <c r="C13461" t="s">
        <v>1538</v>
      </c>
      <c r="E13461">
        <v>167900</v>
      </c>
      <c r="F13461">
        <v>0.15078821110349599</v>
      </c>
      <c r="G13461">
        <v>104</v>
      </c>
    </row>
    <row r="13462" spans="1:7" x14ac:dyDescent="0.25">
      <c r="A13462">
        <v>18325</v>
      </c>
      <c r="B13462" t="s">
        <v>1894</v>
      </c>
      <c r="C13462" t="s">
        <v>1538</v>
      </c>
      <c r="D13462" t="s">
        <v>1891</v>
      </c>
      <c r="E13462">
        <v>149900</v>
      </c>
      <c r="F13462">
        <v>1.3360053440213801E-3</v>
      </c>
      <c r="G13462">
        <v>97</v>
      </c>
    </row>
    <row r="13463" spans="1:7" x14ac:dyDescent="0.25">
      <c r="A13463">
        <v>7723</v>
      </c>
      <c r="B13463" t="s">
        <v>868</v>
      </c>
      <c r="C13463" t="s">
        <v>733</v>
      </c>
      <c r="D13463" t="s">
        <v>8250</v>
      </c>
      <c r="E13463">
        <v>1732100</v>
      </c>
      <c r="F13463">
        <v>2.61255924170616E-2</v>
      </c>
      <c r="G13463">
        <v>105</v>
      </c>
    </row>
    <row r="13464" spans="1:7" x14ac:dyDescent="0.25">
      <c r="A13464">
        <v>34705</v>
      </c>
      <c r="B13464" t="s">
        <v>3546</v>
      </c>
      <c r="C13464" t="s">
        <v>3212</v>
      </c>
      <c r="D13464" t="s">
        <v>8272</v>
      </c>
      <c r="E13464">
        <v>215400</v>
      </c>
      <c r="F13464">
        <v>4.3099273607748199E-2</v>
      </c>
      <c r="G13464">
        <v>86</v>
      </c>
    </row>
    <row r="13465" spans="1:7" x14ac:dyDescent="0.25">
      <c r="A13465">
        <v>18038</v>
      </c>
      <c r="B13465" t="s">
        <v>1862</v>
      </c>
      <c r="C13465" t="s">
        <v>1538</v>
      </c>
      <c r="D13465" t="s">
        <v>8350</v>
      </c>
      <c r="E13465">
        <v>226700</v>
      </c>
      <c r="F13465">
        <v>1.6591928251121098E-2</v>
      </c>
      <c r="G13465">
        <v>73</v>
      </c>
    </row>
    <row r="13466" spans="1:7" x14ac:dyDescent="0.25">
      <c r="A13466">
        <v>42413</v>
      </c>
      <c r="B13466" t="s">
        <v>337</v>
      </c>
      <c r="C13466" t="s">
        <v>4016</v>
      </c>
      <c r="D13466" t="s">
        <v>3765</v>
      </c>
      <c r="E13466">
        <v>162700</v>
      </c>
      <c r="F13466">
        <v>7.4636723910171704E-2</v>
      </c>
      <c r="G13466">
        <v>83</v>
      </c>
    </row>
    <row r="13467" spans="1:7" x14ac:dyDescent="0.25">
      <c r="A13467">
        <v>18445</v>
      </c>
      <c r="B13467" t="s">
        <v>1911</v>
      </c>
      <c r="C13467" t="s">
        <v>1538</v>
      </c>
      <c r="E13467">
        <v>167200</v>
      </c>
      <c r="F13467">
        <v>6.9053708439897707E-2</v>
      </c>
      <c r="G13467">
        <v>104</v>
      </c>
    </row>
    <row r="13468" spans="1:7" x14ac:dyDescent="0.25">
      <c r="A13468">
        <v>93660</v>
      </c>
      <c r="B13468" t="s">
        <v>8807</v>
      </c>
      <c r="C13468" t="s">
        <v>99</v>
      </c>
      <c r="D13468" t="s">
        <v>4174</v>
      </c>
      <c r="E13468">
        <v>160600</v>
      </c>
      <c r="F13468">
        <v>3.1470777135516999E-2</v>
      </c>
      <c r="G13468">
        <v>0</v>
      </c>
    </row>
    <row r="13469" spans="1:7" x14ac:dyDescent="0.25">
      <c r="A13469">
        <v>76638</v>
      </c>
      <c r="B13469" t="s">
        <v>3116</v>
      </c>
      <c r="C13469" t="s">
        <v>6396</v>
      </c>
      <c r="D13469" t="s">
        <v>3037</v>
      </c>
      <c r="E13469">
        <v>271000</v>
      </c>
      <c r="F13469">
        <v>2.9635258358662601E-2</v>
      </c>
      <c r="G13469">
        <v>0</v>
      </c>
    </row>
    <row r="13470" spans="1:7" x14ac:dyDescent="0.25">
      <c r="A13470">
        <v>3902</v>
      </c>
      <c r="B13470" t="s">
        <v>576</v>
      </c>
      <c r="C13470" t="s">
        <v>575</v>
      </c>
      <c r="D13470" t="s">
        <v>8395</v>
      </c>
      <c r="E13470">
        <v>436000</v>
      </c>
      <c r="F13470">
        <v>6.7842272838599102E-2</v>
      </c>
      <c r="G13470">
        <v>83</v>
      </c>
    </row>
    <row r="13471" spans="1:7" x14ac:dyDescent="0.25">
      <c r="A13471">
        <v>3907</v>
      </c>
      <c r="B13471" t="s">
        <v>8808</v>
      </c>
      <c r="C13471" t="s">
        <v>575</v>
      </c>
      <c r="D13471" t="s">
        <v>8395</v>
      </c>
      <c r="E13471">
        <v>517100</v>
      </c>
      <c r="F13471">
        <v>7.7516149197749504E-2</v>
      </c>
      <c r="G13471">
        <v>0</v>
      </c>
    </row>
    <row r="13472" spans="1:7" x14ac:dyDescent="0.25">
      <c r="A13472">
        <v>83347</v>
      </c>
      <c r="B13472" t="s">
        <v>6646</v>
      </c>
      <c r="C13472" t="s">
        <v>6625</v>
      </c>
      <c r="D13472" t="s">
        <v>6639</v>
      </c>
      <c r="E13472">
        <v>187600</v>
      </c>
      <c r="F13472">
        <v>5.9887005649717502E-2</v>
      </c>
      <c r="G13472">
        <v>67</v>
      </c>
    </row>
    <row r="13473" spans="1:7" x14ac:dyDescent="0.25">
      <c r="A13473">
        <v>14739</v>
      </c>
      <c r="B13473" t="s">
        <v>633</v>
      </c>
      <c r="C13473" t="s">
        <v>1075</v>
      </c>
      <c r="E13473">
        <v>54000</v>
      </c>
      <c r="F13473">
        <v>-3.0520646319569099E-2</v>
      </c>
      <c r="G13473">
        <v>0</v>
      </c>
    </row>
    <row r="13474" spans="1:7" x14ac:dyDescent="0.25">
      <c r="A13474">
        <v>20733</v>
      </c>
      <c r="B13474" t="s">
        <v>2127</v>
      </c>
      <c r="C13474" t="s">
        <v>101</v>
      </c>
      <c r="D13474" t="s">
        <v>8267</v>
      </c>
      <c r="E13474">
        <v>315900</v>
      </c>
      <c r="F13474">
        <v>3.1341821743388801E-2</v>
      </c>
      <c r="G13474">
        <v>90</v>
      </c>
    </row>
    <row r="13475" spans="1:7" x14ac:dyDescent="0.25">
      <c r="A13475">
        <v>29321</v>
      </c>
      <c r="B13475" t="s">
        <v>1471</v>
      </c>
      <c r="C13475" t="s">
        <v>2868</v>
      </c>
      <c r="D13475" t="s">
        <v>2901</v>
      </c>
      <c r="E13475">
        <v>46100</v>
      </c>
      <c r="F13475">
        <v>-8.6021505376344103E-3</v>
      </c>
      <c r="G13475">
        <v>0</v>
      </c>
    </row>
    <row r="13476" spans="1:7" x14ac:dyDescent="0.25">
      <c r="A13476">
        <v>14517</v>
      </c>
      <c r="B13476" t="s">
        <v>8809</v>
      </c>
      <c r="C13476" t="s">
        <v>1075</v>
      </c>
      <c r="D13476" t="s">
        <v>403</v>
      </c>
      <c r="E13476">
        <v>95300</v>
      </c>
      <c r="F13476">
        <v>-4.17972831765935E-3</v>
      </c>
      <c r="G13476">
        <v>0</v>
      </c>
    </row>
    <row r="13477" spans="1:7" x14ac:dyDescent="0.25">
      <c r="A13477">
        <v>59327</v>
      </c>
      <c r="B13477" t="s">
        <v>3155</v>
      </c>
      <c r="C13477" t="s">
        <v>5488</v>
      </c>
      <c r="E13477">
        <v>115100</v>
      </c>
      <c r="F13477">
        <v>-4.40199335548173E-2</v>
      </c>
      <c r="G13477">
        <v>0</v>
      </c>
    </row>
    <row r="13478" spans="1:7" x14ac:dyDescent="0.25">
      <c r="A13478">
        <v>13143</v>
      </c>
      <c r="B13478" t="s">
        <v>1391</v>
      </c>
      <c r="C13478" t="s">
        <v>1075</v>
      </c>
      <c r="D13478" t="s">
        <v>194</v>
      </c>
      <c r="E13478">
        <v>97500</v>
      </c>
      <c r="F13478">
        <v>0.115560640732265</v>
      </c>
      <c r="G13478">
        <v>106</v>
      </c>
    </row>
    <row r="13479" spans="1:7" x14ac:dyDescent="0.25">
      <c r="A13479">
        <v>27009</v>
      </c>
      <c r="B13479" t="s">
        <v>2566</v>
      </c>
      <c r="C13479" t="s">
        <v>2564</v>
      </c>
      <c r="D13479" t="s">
        <v>2574</v>
      </c>
      <c r="E13479">
        <v>172400</v>
      </c>
      <c r="F13479">
        <v>5.8968058968058998E-2</v>
      </c>
      <c r="G13479">
        <v>63</v>
      </c>
    </row>
    <row r="13480" spans="1:7" x14ac:dyDescent="0.25">
      <c r="A13480">
        <v>45831</v>
      </c>
      <c r="B13480" t="s">
        <v>4399</v>
      </c>
      <c r="C13480" t="s">
        <v>4080</v>
      </c>
      <c r="E13480">
        <v>105500</v>
      </c>
      <c r="F13480">
        <v>0.102403343782654</v>
      </c>
      <c r="G13480">
        <v>79</v>
      </c>
    </row>
    <row r="13481" spans="1:7" x14ac:dyDescent="0.25">
      <c r="A13481">
        <v>97449</v>
      </c>
      <c r="B13481" t="s">
        <v>6963</v>
      </c>
      <c r="C13481" t="s">
        <v>7409</v>
      </c>
      <c r="D13481" t="s">
        <v>7478</v>
      </c>
      <c r="E13481">
        <v>179600</v>
      </c>
      <c r="F13481">
        <v>6.9684335914234702E-2</v>
      </c>
      <c r="G13481">
        <v>83</v>
      </c>
    </row>
    <row r="13482" spans="1:7" x14ac:dyDescent="0.25">
      <c r="A13482">
        <v>12966</v>
      </c>
      <c r="B13482" t="s">
        <v>627</v>
      </c>
      <c r="C13482" t="s">
        <v>1075</v>
      </c>
      <c r="D13482" t="s">
        <v>7863</v>
      </c>
      <c r="E13482">
        <v>82300</v>
      </c>
      <c r="F13482">
        <v>4.1772151898734199E-2</v>
      </c>
      <c r="G13482">
        <v>0</v>
      </c>
    </row>
    <row r="13483" spans="1:7" x14ac:dyDescent="0.25">
      <c r="A13483">
        <v>46938</v>
      </c>
      <c r="B13483" t="s">
        <v>3049</v>
      </c>
      <c r="C13483" t="s">
        <v>4413</v>
      </c>
      <c r="D13483" t="s">
        <v>394</v>
      </c>
      <c r="E13483">
        <v>93200</v>
      </c>
      <c r="F13483">
        <v>0.146371463714637</v>
      </c>
      <c r="G13483">
        <v>76</v>
      </c>
    </row>
    <row r="13484" spans="1:7" x14ac:dyDescent="0.25">
      <c r="A13484">
        <v>14098</v>
      </c>
      <c r="B13484" t="s">
        <v>8810</v>
      </c>
      <c r="C13484" t="s">
        <v>1075</v>
      </c>
      <c r="D13484" t="s">
        <v>403</v>
      </c>
      <c r="E13484">
        <v>110300</v>
      </c>
      <c r="F13484">
        <v>4.3519394512772001E-2</v>
      </c>
      <c r="G13484">
        <v>0</v>
      </c>
    </row>
    <row r="13485" spans="1:7" x14ac:dyDescent="0.25">
      <c r="A13485">
        <v>19529</v>
      </c>
      <c r="B13485" t="s">
        <v>1275</v>
      </c>
      <c r="C13485" t="s">
        <v>1538</v>
      </c>
      <c r="D13485" t="s">
        <v>261</v>
      </c>
      <c r="E13485">
        <v>276900</v>
      </c>
      <c r="F13485">
        <v>8.8015717092337895E-2</v>
      </c>
      <c r="G13485">
        <v>78</v>
      </c>
    </row>
    <row r="13486" spans="1:7" x14ac:dyDescent="0.25">
      <c r="A13486">
        <v>76648</v>
      </c>
      <c r="B13486" t="s">
        <v>4265</v>
      </c>
      <c r="C13486" t="s">
        <v>6396</v>
      </c>
      <c r="E13486">
        <v>70400</v>
      </c>
      <c r="F13486">
        <v>-1.8131101813110201E-2</v>
      </c>
      <c r="G13486">
        <v>71.5</v>
      </c>
    </row>
    <row r="13487" spans="1:7" x14ac:dyDescent="0.25">
      <c r="A13487">
        <v>48449</v>
      </c>
      <c r="B13487" t="s">
        <v>998</v>
      </c>
      <c r="C13487" t="s">
        <v>4633</v>
      </c>
      <c r="D13487" t="s">
        <v>4719</v>
      </c>
      <c r="E13487">
        <v>124600</v>
      </c>
      <c r="F13487">
        <v>0.13789954337899499</v>
      </c>
      <c r="G13487">
        <v>72</v>
      </c>
    </row>
    <row r="13488" spans="1:7" x14ac:dyDescent="0.25">
      <c r="A13488">
        <v>50109</v>
      </c>
      <c r="B13488" t="s">
        <v>4476</v>
      </c>
      <c r="C13488" t="s">
        <v>4942</v>
      </c>
      <c r="D13488" t="s">
        <v>8371</v>
      </c>
      <c r="E13488">
        <v>271500</v>
      </c>
      <c r="F13488">
        <v>7.3719130114264695E-4</v>
      </c>
      <c r="G13488">
        <v>68</v>
      </c>
    </row>
    <row r="13489" spans="1:7" x14ac:dyDescent="0.25">
      <c r="A13489">
        <v>54725</v>
      </c>
      <c r="B13489" t="s">
        <v>8811</v>
      </c>
      <c r="C13489" t="s">
        <v>5049</v>
      </c>
      <c r="D13489" t="s">
        <v>8428</v>
      </c>
      <c r="E13489">
        <v>137200</v>
      </c>
      <c r="F13489">
        <v>8.2872928176795604E-2</v>
      </c>
      <c r="G13489">
        <v>0</v>
      </c>
    </row>
    <row r="13490" spans="1:7" x14ac:dyDescent="0.25">
      <c r="A13490">
        <v>61053</v>
      </c>
      <c r="B13490" t="s">
        <v>9353</v>
      </c>
      <c r="C13490" t="s">
        <v>5519</v>
      </c>
      <c r="E13490">
        <v>79000</v>
      </c>
      <c r="F13490">
        <v>3.4031413612565398E-2</v>
      </c>
      <c r="G13490">
        <v>0</v>
      </c>
    </row>
    <row r="13491" spans="1:7" x14ac:dyDescent="0.25">
      <c r="A13491">
        <v>3440</v>
      </c>
      <c r="B13491" t="s">
        <v>503</v>
      </c>
      <c r="C13491" t="s">
        <v>444</v>
      </c>
      <c r="D13491" t="s">
        <v>8390</v>
      </c>
      <c r="E13491">
        <v>206400</v>
      </c>
      <c r="F13491">
        <v>5.9004617752693701E-2</v>
      </c>
      <c r="G13491">
        <v>65</v>
      </c>
    </row>
    <row r="13492" spans="1:7" x14ac:dyDescent="0.25">
      <c r="A13492">
        <v>68446</v>
      </c>
      <c r="B13492" t="s">
        <v>1396</v>
      </c>
      <c r="C13492" t="s">
        <v>6064</v>
      </c>
      <c r="E13492">
        <v>157800</v>
      </c>
      <c r="F13492">
        <v>6.7658998646819998E-2</v>
      </c>
      <c r="G13492">
        <v>0</v>
      </c>
    </row>
    <row r="13493" spans="1:7" x14ac:dyDescent="0.25">
      <c r="A13493">
        <v>64840</v>
      </c>
      <c r="B13493" t="s">
        <v>4262</v>
      </c>
      <c r="C13493" t="s">
        <v>5817</v>
      </c>
      <c r="D13493" t="s">
        <v>5903</v>
      </c>
      <c r="E13493">
        <v>123300</v>
      </c>
      <c r="F13493">
        <v>-1.7529880478087699E-2</v>
      </c>
      <c r="G13493">
        <v>73</v>
      </c>
    </row>
    <row r="13494" spans="1:7" x14ac:dyDescent="0.25">
      <c r="A13494">
        <v>66535</v>
      </c>
      <c r="B13494" t="s">
        <v>2930</v>
      </c>
      <c r="C13494" t="s">
        <v>5958</v>
      </c>
      <c r="D13494" t="s">
        <v>5616</v>
      </c>
      <c r="E13494">
        <v>213900</v>
      </c>
      <c r="F13494">
        <v>3.5333978702807398E-2</v>
      </c>
      <c r="G13494">
        <v>92</v>
      </c>
    </row>
    <row r="13495" spans="1:7" x14ac:dyDescent="0.25">
      <c r="A13495">
        <v>67056</v>
      </c>
      <c r="B13495" t="s">
        <v>6014</v>
      </c>
      <c r="C13495" t="s">
        <v>5958</v>
      </c>
      <c r="D13495" t="s">
        <v>6031</v>
      </c>
      <c r="E13495">
        <v>141300</v>
      </c>
      <c r="F13495">
        <v>1.72786177105832E-2</v>
      </c>
      <c r="G13495">
        <v>65.5</v>
      </c>
    </row>
    <row r="13496" spans="1:7" x14ac:dyDescent="0.25">
      <c r="A13496">
        <v>45844</v>
      </c>
      <c r="B13496" t="s">
        <v>4401</v>
      </c>
      <c r="C13496" t="s">
        <v>4080</v>
      </c>
      <c r="E13496">
        <v>175400</v>
      </c>
      <c r="F13496">
        <v>0.110126582278481</v>
      </c>
      <c r="G13496">
        <v>79</v>
      </c>
    </row>
    <row r="13497" spans="1:7" x14ac:dyDescent="0.25">
      <c r="A13497">
        <v>27852</v>
      </c>
      <c r="B13497" t="s">
        <v>2667</v>
      </c>
      <c r="C13497" t="s">
        <v>2564</v>
      </c>
      <c r="D13497" t="s">
        <v>2465</v>
      </c>
      <c r="E13497">
        <v>73500</v>
      </c>
      <c r="F13497">
        <v>0.155660377358491</v>
      </c>
      <c r="G13497">
        <v>156.5</v>
      </c>
    </row>
    <row r="13498" spans="1:7" x14ac:dyDescent="0.25">
      <c r="A13498">
        <v>47359</v>
      </c>
      <c r="B13498" t="s">
        <v>657</v>
      </c>
      <c r="C13498" t="s">
        <v>4413</v>
      </c>
      <c r="E13498">
        <v>70500</v>
      </c>
      <c r="F13498">
        <v>-1.6736401673640201E-2</v>
      </c>
      <c r="G13498">
        <v>0</v>
      </c>
    </row>
    <row r="13499" spans="1:7" x14ac:dyDescent="0.25">
      <c r="A13499">
        <v>59834</v>
      </c>
      <c r="B13499" t="s">
        <v>4671</v>
      </c>
      <c r="C13499" t="s">
        <v>5488</v>
      </c>
      <c r="D13499" t="s">
        <v>5507</v>
      </c>
      <c r="E13499">
        <v>389100</v>
      </c>
      <c r="F13499">
        <v>8.90008396305626E-2</v>
      </c>
      <c r="G13499">
        <v>63</v>
      </c>
    </row>
    <row r="13500" spans="1:7" x14ac:dyDescent="0.25">
      <c r="A13500">
        <v>55357</v>
      </c>
      <c r="B13500" t="s">
        <v>164</v>
      </c>
      <c r="C13500" t="s">
        <v>5260</v>
      </c>
      <c r="D13500" t="s">
        <v>8314</v>
      </c>
      <c r="E13500">
        <v>350500</v>
      </c>
      <c r="F13500">
        <v>-8.20599886813809E-3</v>
      </c>
      <c r="G13500">
        <v>68</v>
      </c>
    </row>
    <row r="13501" spans="1:7" x14ac:dyDescent="0.25">
      <c r="A13501">
        <v>60165</v>
      </c>
      <c r="B13501" t="s">
        <v>5582</v>
      </c>
      <c r="C13501" t="s">
        <v>5519</v>
      </c>
      <c r="D13501" t="s">
        <v>8251</v>
      </c>
      <c r="E13501">
        <v>163400</v>
      </c>
      <c r="F13501">
        <v>2.5737602008788499E-2</v>
      </c>
      <c r="G13501">
        <v>93</v>
      </c>
    </row>
    <row r="13502" spans="1:7" x14ac:dyDescent="0.25">
      <c r="A13502">
        <v>3810</v>
      </c>
      <c r="B13502" t="s">
        <v>542</v>
      </c>
      <c r="C13502" t="s">
        <v>444</v>
      </c>
      <c r="D13502" t="s">
        <v>482</v>
      </c>
      <c r="E13502">
        <v>364600</v>
      </c>
      <c r="F13502">
        <v>1.55988857938719E-2</v>
      </c>
      <c r="G13502">
        <v>102</v>
      </c>
    </row>
    <row r="13503" spans="1:7" x14ac:dyDescent="0.25">
      <c r="A13503">
        <v>21053</v>
      </c>
      <c r="B13503" t="s">
        <v>2188</v>
      </c>
      <c r="C13503" t="s">
        <v>101</v>
      </c>
      <c r="D13503" t="s">
        <v>8267</v>
      </c>
      <c r="E13503">
        <v>389600</v>
      </c>
      <c r="F13503">
        <v>-3.3256587362496801E-3</v>
      </c>
      <c r="G13503">
        <v>88</v>
      </c>
    </row>
    <row r="13504" spans="1:7" x14ac:dyDescent="0.25">
      <c r="A13504">
        <v>43154</v>
      </c>
      <c r="B13504" t="s">
        <v>4107</v>
      </c>
      <c r="C13504" t="s">
        <v>4080</v>
      </c>
      <c r="D13504" t="s">
        <v>2838</v>
      </c>
      <c r="E13504">
        <v>162300</v>
      </c>
      <c r="F13504">
        <v>6.1478090255068701E-2</v>
      </c>
      <c r="G13504">
        <v>61.5</v>
      </c>
    </row>
    <row r="13505" spans="1:7" x14ac:dyDescent="0.25">
      <c r="A13505">
        <v>78357</v>
      </c>
      <c r="B13505" t="s">
        <v>8812</v>
      </c>
      <c r="C13505" t="s">
        <v>6396</v>
      </c>
      <c r="E13505">
        <v>82700</v>
      </c>
      <c r="F13505">
        <v>7.3081607795371503E-3</v>
      </c>
      <c r="G13505">
        <v>0</v>
      </c>
    </row>
    <row r="13506" spans="1:7" x14ac:dyDescent="0.25">
      <c r="A13506">
        <v>8061</v>
      </c>
      <c r="B13506" t="s">
        <v>416</v>
      </c>
      <c r="C13506" t="s">
        <v>733</v>
      </c>
      <c r="D13506" t="s">
        <v>8293</v>
      </c>
      <c r="E13506">
        <v>249600</v>
      </c>
      <c r="F13506">
        <v>6.4392324093816594E-2</v>
      </c>
      <c r="G13506">
        <v>111</v>
      </c>
    </row>
    <row r="13507" spans="1:7" x14ac:dyDescent="0.25">
      <c r="A13507">
        <v>24248</v>
      </c>
      <c r="B13507" t="s">
        <v>1026</v>
      </c>
      <c r="C13507" t="s">
        <v>2066</v>
      </c>
      <c r="E13507">
        <v>80200</v>
      </c>
      <c r="F13507">
        <v>3.3505154639175298E-2</v>
      </c>
      <c r="G13507">
        <v>0</v>
      </c>
    </row>
    <row r="13508" spans="1:7" x14ac:dyDescent="0.25">
      <c r="A13508">
        <v>28435</v>
      </c>
      <c r="B13508" t="s">
        <v>2770</v>
      </c>
      <c r="C13508" t="s">
        <v>2564</v>
      </c>
      <c r="D13508" t="s">
        <v>266</v>
      </c>
      <c r="E13508">
        <v>137900</v>
      </c>
      <c r="F13508">
        <v>0.119318181818182</v>
      </c>
      <c r="G13508">
        <v>77</v>
      </c>
    </row>
    <row r="13509" spans="1:7" x14ac:dyDescent="0.25">
      <c r="A13509">
        <v>59758</v>
      </c>
      <c r="B13509" t="s">
        <v>8813</v>
      </c>
      <c r="C13509" t="s">
        <v>5488</v>
      </c>
      <c r="D13509" t="s">
        <v>5505</v>
      </c>
      <c r="E13509">
        <v>384900</v>
      </c>
      <c r="F13509">
        <v>8.6981078791301902E-2</v>
      </c>
      <c r="G13509">
        <v>0</v>
      </c>
    </row>
    <row r="13510" spans="1:7" x14ac:dyDescent="0.25">
      <c r="A13510">
        <v>13612</v>
      </c>
      <c r="B13510" t="s">
        <v>666</v>
      </c>
      <c r="C13510" t="s">
        <v>1075</v>
      </c>
      <c r="D13510" t="s">
        <v>8367</v>
      </c>
      <c r="E13510">
        <v>162600</v>
      </c>
      <c r="F13510">
        <v>-4.2402826855123699E-2</v>
      </c>
      <c r="G13510">
        <v>0</v>
      </c>
    </row>
    <row r="13511" spans="1:7" x14ac:dyDescent="0.25">
      <c r="A13511">
        <v>48002</v>
      </c>
      <c r="B13511" t="s">
        <v>9247</v>
      </c>
      <c r="C13511" t="s">
        <v>4633</v>
      </c>
      <c r="D13511" t="s">
        <v>8278</v>
      </c>
      <c r="E13511">
        <v>234100</v>
      </c>
      <c r="F13511">
        <v>6.7487460100319197E-2</v>
      </c>
      <c r="G13511">
        <v>75</v>
      </c>
    </row>
    <row r="13512" spans="1:7" x14ac:dyDescent="0.25">
      <c r="A13512">
        <v>8045</v>
      </c>
      <c r="B13512" t="s">
        <v>939</v>
      </c>
      <c r="C13512" t="s">
        <v>733</v>
      </c>
      <c r="D13512" t="s">
        <v>8293</v>
      </c>
      <c r="E13512">
        <v>142000</v>
      </c>
      <c r="F13512">
        <v>1.50107219442459E-2</v>
      </c>
      <c r="G13512">
        <v>118</v>
      </c>
    </row>
    <row r="13513" spans="1:7" x14ac:dyDescent="0.25">
      <c r="A13513">
        <v>8804</v>
      </c>
      <c r="B13513" t="s">
        <v>1046</v>
      </c>
      <c r="C13513" t="s">
        <v>733</v>
      </c>
      <c r="D13513" t="s">
        <v>8250</v>
      </c>
      <c r="E13513">
        <v>283100</v>
      </c>
      <c r="F13513">
        <v>1.1794138670478901E-2</v>
      </c>
      <c r="G13513">
        <v>112</v>
      </c>
    </row>
    <row r="13514" spans="1:7" x14ac:dyDescent="0.25">
      <c r="A13514">
        <v>17240</v>
      </c>
      <c r="B13514" t="s">
        <v>1016</v>
      </c>
      <c r="C13514" t="s">
        <v>1538</v>
      </c>
      <c r="D13514" t="s">
        <v>8364</v>
      </c>
      <c r="E13514">
        <v>180900</v>
      </c>
      <c r="F13514">
        <v>2.37691001697793E-2</v>
      </c>
      <c r="G13514">
        <v>75</v>
      </c>
    </row>
    <row r="13515" spans="1:7" x14ac:dyDescent="0.25">
      <c r="A13515">
        <v>53178</v>
      </c>
      <c r="B13515" t="s">
        <v>1360</v>
      </c>
      <c r="C13515" t="s">
        <v>5049</v>
      </c>
      <c r="D13515" t="s">
        <v>8457</v>
      </c>
      <c r="E13515">
        <v>252300</v>
      </c>
      <c r="F13515">
        <v>3.0216414863209501E-2</v>
      </c>
      <c r="G13515">
        <v>71</v>
      </c>
    </row>
    <row r="13516" spans="1:7" x14ac:dyDescent="0.25">
      <c r="A13516">
        <v>61842</v>
      </c>
      <c r="B13516" t="s">
        <v>5745</v>
      </c>
      <c r="C13516" t="s">
        <v>5519</v>
      </c>
      <c r="D13516" t="s">
        <v>4578</v>
      </c>
      <c r="E13516">
        <v>96800</v>
      </c>
      <c r="F13516">
        <v>3.64025695931477E-2</v>
      </c>
      <c r="G13516">
        <v>82.5</v>
      </c>
    </row>
    <row r="13517" spans="1:7" x14ac:dyDescent="0.25">
      <c r="A13517">
        <v>67579</v>
      </c>
      <c r="B13517" t="s">
        <v>216</v>
      </c>
      <c r="C13517" t="s">
        <v>5958</v>
      </c>
      <c r="E13517">
        <v>75400</v>
      </c>
      <c r="F13517">
        <v>6.9503546099290797E-2</v>
      </c>
      <c r="G13517">
        <v>0</v>
      </c>
    </row>
    <row r="13518" spans="1:7" x14ac:dyDescent="0.25">
      <c r="A13518">
        <v>66935</v>
      </c>
      <c r="B13518" t="s">
        <v>787</v>
      </c>
      <c r="C13518" t="s">
        <v>5958</v>
      </c>
      <c r="E13518">
        <v>52200</v>
      </c>
      <c r="F13518">
        <v>0</v>
      </c>
      <c r="G13518">
        <v>0</v>
      </c>
    </row>
    <row r="13519" spans="1:7" x14ac:dyDescent="0.25">
      <c r="A13519">
        <v>14715</v>
      </c>
      <c r="B13519" t="s">
        <v>1518</v>
      </c>
      <c r="C13519" t="s">
        <v>1075</v>
      </c>
      <c r="E13519">
        <v>56600</v>
      </c>
      <c r="F13519">
        <v>7.1174377224199302E-3</v>
      </c>
      <c r="G13519">
        <v>0</v>
      </c>
    </row>
    <row r="13520" spans="1:7" x14ac:dyDescent="0.25">
      <c r="A13520">
        <v>17853</v>
      </c>
      <c r="B13520" t="s">
        <v>1662</v>
      </c>
      <c r="C13520" t="s">
        <v>1538</v>
      </c>
      <c r="D13520" t="s">
        <v>9188</v>
      </c>
      <c r="E13520">
        <v>167200</v>
      </c>
      <c r="F13520">
        <v>8.5009733939000603E-2</v>
      </c>
      <c r="G13520">
        <v>96.5</v>
      </c>
    </row>
    <row r="13521" spans="1:7" x14ac:dyDescent="0.25">
      <c r="A13521">
        <v>92061</v>
      </c>
      <c r="B13521" t="s">
        <v>6964</v>
      </c>
      <c r="C13521" t="s">
        <v>99</v>
      </c>
      <c r="D13521" t="s">
        <v>8275</v>
      </c>
      <c r="E13521">
        <v>552300</v>
      </c>
      <c r="F13521">
        <v>5.9873344847438101E-2</v>
      </c>
      <c r="G13521">
        <v>59</v>
      </c>
    </row>
    <row r="13522" spans="1:7" x14ac:dyDescent="0.25">
      <c r="A13522">
        <v>36080</v>
      </c>
      <c r="B13522" t="s">
        <v>9432</v>
      </c>
      <c r="C13522" t="s">
        <v>3568</v>
      </c>
      <c r="D13522" t="s">
        <v>1008</v>
      </c>
      <c r="E13522">
        <v>200400</v>
      </c>
      <c r="F13522">
        <v>0.10840707964601801</v>
      </c>
      <c r="G13522">
        <v>0</v>
      </c>
    </row>
    <row r="13523" spans="1:7" x14ac:dyDescent="0.25">
      <c r="A13523">
        <v>59868</v>
      </c>
      <c r="B13523" t="s">
        <v>8814</v>
      </c>
      <c r="C13523" t="s">
        <v>5488</v>
      </c>
      <c r="D13523" t="s">
        <v>5507</v>
      </c>
      <c r="E13523">
        <v>309800</v>
      </c>
      <c r="F13523">
        <v>4.0994623655913998E-2</v>
      </c>
      <c r="G13523">
        <v>0</v>
      </c>
    </row>
    <row r="13524" spans="1:7" x14ac:dyDescent="0.25">
      <c r="A13524">
        <v>4287</v>
      </c>
      <c r="B13524" t="s">
        <v>621</v>
      </c>
      <c r="C13524" t="s">
        <v>575</v>
      </c>
      <c r="D13524" t="s">
        <v>8395</v>
      </c>
      <c r="E13524">
        <v>203500</v>
      </c>
      <c r="F13524">
        <v>4.9382716049382698E-3</v>
      </c>
      <c r="G13524">
        <v>74</v>
      </c>
    </row>
    <row r="13525" spans="1:7" x14ac:dyDescent="0.25">
      <c r="A13525">
        <v>37770</v>
      </c>
      <c r="B13525" t="s">
        <v>3821</v>
      </c>
      <c r="C13525" t="s">
        <v>3692</v>
      </c>
      <c r="D13525" t="s">
        <v>3848</v>
      </c>
      <c r="E13525">
        <v>91300</v>
      </c>
      <c r="F13525">
        <v>0.121621621621622</v>
      </c>
      <c r="G13525">
        <v>70</v>
      </c>
    </row>
    <row r="13526" spans="1:7" x14ac:dyDescent="0.25">
      <c r="A13526">
        <v>37308</v>
      </c>
      <c r="B13526" t="s">
        <v>5237</v>
      </c>
      <c r="C13526" t="s">
        <v>3692</v>
      </c>
      <c r="E13526">
        <v>185200</v>
      </c>
      <c r="F13526">
        <v>0.14462299134734199</v>
      </c>
      <c r="G13526">
        <v>0</v>
      </c>
    </row>
    <row r="13527" spans="1:7" x14ac:dyDescent="0.25">
      <c r="A13527">
        <v>28774</v>
      </c>
      <c r="B13527" t="s">
        <v>8815</v>
      </c>
      <c r="C13527" t="s">
        <v>2564</v>
      </c>
      <c r="D13527" t="s">
        <v>2839</v>
      </c>
      <c r="E13527">
        <v>284800</v>
      </c>
      <c r="F13527">
        <v>0.12170145726664</v>
      </c>
      <c r="G13527">
        <v>0</v>
      </c>
    </row>
    <row r="13528" spans="1:7" x14ac:dyDescent="0.25">
      <c r="A13528">
        <v>1431</v>
      </c>
      <c r="B13528" t="s">
        <v>181</v>
      </c>
      <c r="C13528" t="s">
        <v>106</v>
      </c>
      <c r="D13528" t="s">
        <v>8271</v>
      </c>
      <c r="E13528">
        <v>265200</v>
      </c>
      <c r="F13528">
        <v>-1.9230769230769201E-2</v>
      </c>
      <c r="G13528">
        <v>64</v>
      </c>
    </row>
    <row r="13529" spans="1:7" x14ac:dyDescent="0.25">
      <c r="A13529">
        <v>28449</v>
      </c>
      <c r="B13529" t="s">
        <v>2772</v>
      </c>
      <c r="C13529" t="s">
        <v>2564</v>
      </c>
      <c r="D13529" t="s">
        <v>266</v>
      </c>
      <c r="E13529">
        <v>422200</v>
      </c>
      <c r="F13529">
        <v>7.9795396419437295E-2</v>
      </c>
      <c r="G13529">
        <v>81</v>
      </c>
    </row>
    <row r="13530" spans="1:7" x14ac:dyDescent="0.25">
      <c r="A13530">
        <v>85625</v>
      </c>
      <c r="B13530" t="s">
        <v>6784</v>
      </c>
      <c r="C13530" t="s">
        <v>6743</v>
      </c>
      <c r="D13530" t="s">
        <v>8374</v>
      </c>
      <c r="E13530">
        <v>90100</v>
      </c>
      <c r="F13530">
        <v>0.15217391304347799</v>
      </c>
      <c r="G13530">
        <v>88</v>
      </c>
    </row>
    <row r="13531" spans="1:7" x14ac:dyDescent="0.25">
      <c r="A13531">
        <v>15436</v>
      </c>
      <c r="B13531" t="s">
        <v>1610</v>
      </c>
      <c r="C13531" t="s">
        <v>1538</v>
      </c>
      <c r="D13531" t="s">
        <v>1587</v>
      </c>
      <c r="E13531">
        <v>91500</v>
      </c>
      <c r="F13531">
        <v>4.3907793633369899E-3</v>
      </c>
      <c r="G13531">
        <v>109.5</v>
      </c>
    </row>
    <row r="13532" spans="1:7" x14ac:dyDescent="0.25">
      <c r="A13532">
        <v>26408</v>
      </c>
      <c r="B13532" t="s">
        <v>2554</v>
      </c>
      <c r="C13532" t="s">
        <v>2519</v>
      </c>
      <c r="D13532" t="s">
        <v>2166</v>
      </c>
      <c r="E13532">
        <v>152100</v>
      </c>
      <c r="F13532">
        <v>-5.52795031055901E-2</v>
      </c>
      <c r="G13532">
        <v>73</v>
      </c>
    </row>
    <row r="13533" spans="1:7" x14ac:dyDescent="0.25">
      <c r="A13533">
        <v>16748</v>
      </c>
      <c r="B13533" t="s">
        <v>312</v>
      </c>
      <c r="C13533" t="s">
        <v>1538</v>
      </c>
      <c r="E13533">
        <v>68900</v>
      </c>
      <c r="F13533">
        <v>7.1539657853810307E-2</v>
      </c>
      <c r="G13533">
        <v>0</v>
      </c>
    </row>
    <row r="13534" spans="1:7" x14ac:dyDescent="0.25">
      <c r="A13534">
        <v>47022</v>
      </c>
      <c r="B13534" t="s">
        <v>7906</v>
      </c>
      <c r="C13534" t="s">
        <v>4413</v>
      </c>
      <c r="D13534" t="s">
        <v>4333</v>
      </c>
      <c r="E13534">
        <v>251500</v>
      </c>
      <c r="F13534">
        <v>7.8936078936078902E-2</v>
      </c>
      <c r="G13534">
        <v>75</v>
      </c>
    </row>
    <row r="13535" spans="1:7" x14ac:dyDescent="0.25">
      <c r="A13535">
        <v>35091</v>
      </c>
      <c r="B13535" t="s">
        <v>3586</v>
      </c>
      <c r="C13535" t="s">
        <v>3568</v>
      </c>
      <c r="D13535" t="s">
        <v>8299</v>
      </c>
      <c r="E13535">
        <v>186300</v>
      </c>
      <c r="F13535">
        <v>7.7501445922498594E-2</v>
      </c>
      <c r="G13535">
        <v>73</v>
      </c>
    </row>
    <row r="13536" spans="1:7" x14ac:dyDescent="0.25">
      <c r="A13536">
        <v>24271</v>
      </c>
      <c r="B13536" t="s">
        <v>2473</v>
      </c>
      <c r="C13536" t="s">
        <v>2066</v>
      </c>
      <c r="D13536" t="s">
        <v>8348</v>
      </c>
      <c r="E13536">
        <v>96800</v>
      </c>
      <c r="F13536">
        <v>0.107551487414188</v>
      </c>
      <c r="G13536">
        <v>88</v>
      </c>
    </row>
    <row r="13537" spans="1:7" x14ac:dyDescent="0.25">
      <c r="A13537">
        <v>54180</v>
      </c>
      <c r="B13537" t="s">
        <v>5184</v>
      </c>
      <c r="C13537" t="s">
        <v>5049</v>
      </c>
      <c r="D13537" t="s">
        <v>5190</v>
      </c>
      <c r="E13537">
        <v>213700</v>
      </c>
      <c r="F13537">
        <v>9.1977516607051599E-2</v>
      </c>
      <c r="G13537">
        <v>66</v>
      </c>
    </row>
    <row r="13538" spans="1:7" x14ac:dyDescent="0.25">
      <c r="A13538">
        <v>47340</v>
      </c>
      <c r="B13538" t="s">
        <v>4574</v>
      </c>
      <c r="C13538" t="s">
        <v>4413</v>
      </c>
      <c r="E13538">
        <v>93300</v>
      </c>
      <c r="F13538">
        <v>3.8975501113585699E-2</v>
      </c>
      <c r="G13538">
        <v>72</v>
      </c>
    </row>
    <row r="13539" spans="1:7" x14ac:dyDescent="0.25">
      <c r="A13539">
        <v>74363</v>
      </c>
      <c r="B13539" t="s">
        <v>8816</v>
      </c>
      <c r="C13539" t="s">
        <v>6269</v>
      </c>
      <c r="D13539" t="s">
        <v>3369</v>
      </c>
      <c r="E13539">
        <v>73200</v>
      </c>
      <c r="F13539">
        <v>4.1251778093883397E-2</v>
      </c>
      <c r="G13539">
        <v>0</v>
      </c>
    </row>
    <row r="13540" spans="1:7" x14ac:dyDescent="0.25">
      <c r="A13540">
        <v>15456</v>
      </c>
      <c r="B13540" t="s">
        <v>1612</v>
      </c>
      <c r="C13540" t="s">
        <v>1538</v>
      </c>
      <c r="D13540" t="s">
        <v>1587</v>
      </c>
      <c r="E13540">
        <v>81400</v>
      </c>
      <c r="F13540">
        <v>3.4307496823379899E-2</v>
      </c>
      <c r="G13540">
        <v>109.5</v>
      </c>
    </row>
    <row r="13541" spans="1:7" x14ac:dyDescent="0.25">
      <c r="A13541">
        <v>28133</v>
      </c>
      <c r="B13541" t="s">
        <v>2716</v>
      </c>
      <c r="C13541" t="s">
        <v>2564</v>
      </c>
      <c r="E13541">
        <v>113100</v>
      </c>
      <c r="F13541">
        <v>3.0054644808743199E-2</v>
      </c>
      <c r="G13541">
        <v>0</v>
      </c>
    </row>
    <row r="13542" spans="1:7" x14ac:dyDescent="0.25">
      <c r="A13542">
        <v>15424</v>
      </c>
      <c r="B13542" t="s">
        <v>9354</v>
      </c>
      <c r="C13542" t="s">
        <v>1538</v>
      </c>
      <c r="D13542" t="s">
        <v>1587</v>
      </c>
      <c r="E13542">
        <v>98400</v>
      </c>
      <c r="F13542">
        <v>3.6880927291886197E-2</v>
      </c>
      <c r="G13542">
        <v>0</v>
      </c>
    </row>
    <row r="13543" spans="1:7" x14ac:dyDescent="0.25">
      <c r="A13543">
        <v>28670</v>
      </c>
      <c r="B13543" t="s">
        <v>8184</v>
      </c>
      <c r="C13543" t="s">
        <v>2564</v>
      </c>
      <c r="D13543" t="s">
        <v>8775</v>
      </c>
      <c r="E13543">
        <v>111200</v>
      </c>
      <c r="F13543">
        <v>2.5830258302582999E-2</v>
      </c>
      <c r="G13543">
        <v>74</v>
      </c>
    </row>
    <row r="13544" spans="1:7" x14ac:dyDescent="0.25">
      <c r="A13544">
        <v>59422</v>
      </c>
      <c r="B13544" t="s">
        <v>8817</v>
      </c>
      <c r="C13544" t="s">
        <v>5488</v>
      </c>
      <c r="E13544">
        <v>152700</v>
      </c>
      <c r="F13544">
        <v>0</v>
      </c>
      <c r="G13544">
        <v>0</v>
      </c>
    </row>
    <row r="13545" spans="1:7" x14ac:dyDescent="0.25">
      <c r="A13545">
        <v>70778</v>
      </c>
      <c r="B13545" t="s">
        <v>3320</v>
      </c>
      <c r="C13545" t="s">
        <v>6091</v>
      </c>
      <c r="D13545" t="s">
        <v>6175</v>
      </c>
      <c r="E13545">
        <v>211500</v>
      </c>
      <c r="F13545">
        <v>4.5994065281899102E-2</v>
      </c>
      <c r="G13545">
        <v>68</v>
      </c>
    </row>
    <row r="13546" spans="1:7" x14ac:dyDescent="0.25">
      <c r="A13546">
        <v>97026</v>
      </c>
      <c r="B13546" t="s">
        <v>7419</v>
      </c>
      <c r="C13546" t="s">
        <v>7409</v>
      </c>
      <c r="D13546" t="s">
        <v>288</v>
      </c>
      <c r="E13546">
        <v>266800</v>
      </c>
      <c r="F13546">
        <v>8.2352941176470601E-2</v>
      </c>
      <c r="G13546">
        <v>54</v>
      </c>
    </row>
    <row r="13547" spans="1:7" x14ac:dyDescent="0.25">
      <c r="A13547">
        <v>18322</v>
      </c>
      <c r="B13547" t="s">
        <v>1893</v>
      </c>
      <c r="C13547" t="s">
        <v>1538</v>
      </c>
      <c r="D13547" t="s">
        <v>1891</v>
      </c>
      <c r="E13547">
        <v>205900</v>
      </c>
      <c r="F13547">
        <v>9.7547974413646099E-2</v>
      </c>
      <c r="G13547">
        <v>97</v>
      </c>
    </row>
    <row r="13548" spans="1:7" x14ac:dyDescent="0.25">
      <c r="A13548">
        <v>12167</v>
      </c>
      <c r="B13548" t="s">
        <v>732</v>
      </c>
      <c r="C13548" t="s">
        <v>1075</v>
      </c>
      <c r="E13548">
        <v>123700</v>
      </c>
      <c r="F13548">
        <v>-1.74741858617951E-2</v>
      </c>
      <c r="G13548">
        <v>132.5</v>
      </c>
    </row>
    <row r="13549" spans="1:7" x14ac:dyDescent="0.25">
      <c r="A13549">
        <v>54747</v>
      </c>
      <c r="B13549" t="s">
        <v>1597</v>
      </c>
      <c r="C13549" t="s">
        <v>5049</v>
      </c>
      <c r="E13549">
        <v>124700</v>
      </c>
      <c r="F13549">
        <v>8.1526452732003499E-2</v>
      </c>
      <c r="G13549">
        <v>75.5</v>
      </c>
    </row>
    <row r="13550" spans="1:7" x14ac:dyDescent="0.25">
      <c r="A13550">
        <v>72102</v>
      </c>
      <c r="B13550" t="s">
        <v>6224</v>
      </c>
      <c r="C13550" t="s">
        <v>6206</v>
      </c>
      <c r="D13550" t="s">
        <v>6230</v>
      </c>
      <c r="E13550">
        <v>92000</v>
      </c>
      <c r="F13550">
        <v>0.164556962025316</v>
      </c>
      <c r="G13550">
        <v>95</v>
      </c>
    </row>
    <row r="13551" spans="1:7" x14ac:dyDescent="0.25">
      <c r="A13551">
        <v>16731</v>
      </c>
      <c r="B13551" t="s">
        <v>1726</v>
      </c>
      <c r="C13551" t="s">
        <v>1538</v>
      </c>
      <c r="D13551" t="s">
        <v>410</v>
      </c>
      <c r="E13551">
        <v>63500</v>
      </c>
      <c r="F13551">
        <v>0.104347826086957</v>
      </c>
      <c r="G13551">
        <v>123</v>
      </c>
    </row>
    <row r="13552" spans="1:7" x14ac:dyDescent="0.25">
      <c r="A13552">
        <v>61748</v>
      </c>
      <c r="B13552" t="s">
        <v>234</v>
      </c>
      <c r="C13552" t="s">
        <v>5519</v>
      </c>
      <c r="D13552" t="s">
        <v>4578</v>
      </c>
      <c r="E13552">
        <v>183500</v>
      </c>
      <c r="F13552">
        <v>-7.5716603569496999E-3</v>
      </c>
      <c r="G13552">
        <v>90</v>
      </c>
    </row>
    <row r="13553" spans="1:7" x14ac:dyDescent="0.25">
      <c r="A13553">
        <v>3447</v>
      </c>
      <c r="B13553" t="s">
        <v>507</v>
      </c>
      <c r="C13553" t="s">
        <v>444</v>
      </c>
      <c r="D13553" t="s">
        <v>501</v>
      </c>
      <c r="E13553">
        <v>208000</v>
      </c>
      <c r="F13553">
        <v>0.108151305274374</v>
      </c>
      <c r="G13553">
        <v>78</v>
      </c>
    </row>
    <row r="13554" spans="1:7" x14ac:dyDescent="0.25">
      <c r="A13554">
        <v>40037</v>
      </c>
      <c r="B13554" t="s">
        <v>3910</v>
      </c>
      <c r="C13554" t="s">
        <v>4016</v>
      </c>
      <c r="E13554">
        <v>127300</v>
      </c>
      <c r="F13554">
        <v>0.15622161671208001</v>
      </c>
      <c r="G13554">
        <v>0</v>
      </c>
    </row>
    <row r="13555" spans="1:7" x14ac:dyDescent="0.25">
      <c r="A13555">
        <v>38321</v>
      </c>
      <c r="B13555" t="s">
        <v>738</v>
      </c>
      <c r="C13555" t="s">
        <v>3692</v>
      </c>
      <c r="E13555">
        <v>76900</v>
      </c>
      <c r="F13555">
        <v>0.161631419939577</v>
      </c>
      <c r="G13555">
        <v>156</v>
      </c>
    </row>
    <row r="13556" spans="1:7" x14ac:dyDescent="0.25">
      <c r="A13556">
        <v>32949</v>
      </c>
      <c r="B13556" t="s">
        <v>3339</v>
      </c>
      <c r="C13556" t="s">
        <v>3212</v>
      </c>
      <c r="D13556" t="s">
        <v>8345</v>
      </c>
      <c r="E13556">
        <v>369100</v>
      </c>
      <c r="F13556">
        <v>3.7089069963472901E-2</v>
      </c>
      <c r="G13556">
        <v>77</v>
      </c>
    </row>
    <row r="13557" spans="1:7" x14ac:dyDescent="0.25">
      <c r="A13557">
        <v>16262</v>
      </c>
      <c r="B13557" t="s">
        <v>1694</v>
      </c>
      <c r="C13557" t="s">
        <v>1538</v>
      </c>
      <c r="D13557" t="s">
        <v>1587</v>
      </c>
      <c r="E13557">
        <v>140200</v>
      </c>
      <c r="F13557">
        <v>5.0187265917603002E-2</v>
      </c>
      <c r="G13557">
        <v>106</v>
      </c>
    </row>
    <row r="13558" spans="1:7" x14ac:dyDescent="0.25">
      <c r="A13558">
        <v>71268</v>
      </c>
      <c r="B13558" t="s">
        <v>6190</v>
      </c>
      <c r="C13558" t="s">
        <v>6091</v>
      </c>
      <c r="E13558">
        <v>100700</v>
      </c>
      <c r="F13558">
        <v>4.0289256198347098E-2</v>
      </c>
      <c r="G13558">
        <v>0</v>
      </c>
    </row>
    <row r="13559" spans="1:7" x14ac:dyDescent="0.25">
      <c r="A13559">
        <v>75859</v>
      </c>
      <c r="B13559" t="s">
        <v>8818</v>
      </c>
      <c r="C13559" t="s">
        <v>6396</v>
      </c>
      <c r="E13559">
        <v>302400</v>
      </c>
      <c r="F13559">
        <v>4.09638554216867E-2</v>
      </c>
      <c r="G13559">
        <v>0</v>
      </c>
    </row>
    <row r="13560" spans="1:7" x14ac:dyDescent="0.25">
      <c r="A13560">
        <v>12487</v>
      </c>
      <c r="B13560" t="s">
        <v>1285</v>
      </c>
      <c r="C13560" t="s">
        <v>1075</v>
      </c>
      <c r="D13560" t="s">
        <v>345</v>
      </c>
      <c r="E13560">
        <v>221800</v>
      </c>
      <c r="F13560">
        <v>8.1818181818181807E-3</v>
      </c>
      <c r="G13560">
        <v>119</v>
      </c>
    </row>
    <row r="13561" spans="1:7" x14ac:dyDescent="0.25">
      <c r="A13561">
        <v>30303</v>
      </c>
      <c r="B13561" t="s">
        <v>3063</v>
      </c>
      <c r="C13561" t="s">
        <v>2990</v>
      </c>
      <c r="D13561" t="s">
        <v>8261</v>
      </c>
      <c r="E13561">
        <v>176200</v>
      </c>
      <c r="F13561">
        <v>-6.87103594080338E-2</v>
      </c>
      <c r="G13561">
        <v>55</v>
      </c>
    </row>
    <row r="13562" spans="1:7" x14ac:dyDescent="0.25">
      <c r="A13562">
        <v>46051</v>
      </c>
      <c r="B13562" t="s">
        <v>4419</v>
      </c>
      <c r="C13562" t="s">
        <v>4413</v>
      </c>
      <c r="D13562" t="s">
        <v>8292</v>
      </c>
      <c r="E13562">
        <v>130500</v>
      </c>
      <c r="F13562">
        <v>0.15589016829052299</v>
      </c>
      <c r="G13562">
        <v>60</v>
      </c>
    </row>
    <row r="13563" spans="1:7" x14ac:dyDescent="0.25">
      <c r="A13563">
        <v>32181</v>
      </c>
      <c r="B13563" t="s">
        <v>3249</v>
      </c>
      <c r="C13563" t="s">
        <v>3212</v>
      </c>
      <c r="D13563" t="s">
        <v>3246</v>
      </c>
      <c r="E13563">
        <v>117200</v>
      </c>
      <c r="F13563">
        <v>3.4246575342465799E-3</v>
      </c>
      <c r="G13563">
        <v>131.5</v>
      </c>
    </row>
    <row r="13564" spans="1:7" x14ac:dyDescent="0.25">
      <c r="A13564">
        <v>38477</v>
      </c>
      <c r="B13564" t="s">
        <v>1664</v>
      </c>
      <c r="C13564" t="s">
        <v>3692</v>
      </c>
      <c r="E13564">
        <v>95700</v>
      </c>
      <c r="F13564">
        <v>8.1355932203389797E-2</v>
      </c>
      <c r="G13564">
        <v>104.5</v>
      </c>
    </row>
    <row r="13565" spans="1:7" x14ac:dyDescent="0.25">
      <c r="A13565">
        <v>10998</v>
      </c>
      <c r="B13565" t="s">
        <v>1131</v>
      </c>
      <c r="C13565" t="s">
        <v>1075</v>
      </c>
      <c r="D13565" t="s">
        <v>8250</v>
      </c>
      <c r="E13565">
        <v>311000</v>
      </c>
      <c r="F13565">
        <v>6.5433367591641006E-2</v>
      </c>
      <c r="G13565">
        <v>124</v>
      </c>
    </row>
    <row r="13566" spans="1:7" x14ac:dyDescent="0.25">
      <c r="A13566">
        <v>48140</v>
      </c>
      <c r="B13566" t="s">
        <v>4668</v>
      </c>
      <c r="C13566" t="s">
        <v>4633</v>
      </c>
      <c r="D13566" t="s">
        <v>709</v>
      </c>
      <c r="E13566">
        <v>193000</v>
      </c>
      <c r="F13566">
        <v>0.129315389116442</v>
      </c>
      <c r="G13566">
        <v>75</v>
      </c>
    </row>
    <row r="13567" spans="1:7" x14ac:dyDescent="0.25">
      <c r="A13567">
        <v>39160</v>
      </c>
      <c r="B13567" t="s">
        <v>8819</v>
      </c>
      <c r="C13567" t="s">
        <v>3932</v>
      </c>
      <c r="E13567">
        <v>89000</v>
      </c>
      <c r="F13567">
        <v>-1.76600441501104E-2</v>
      </c>
      <c r="G13567">
        <v>0</v>
      </c>
    </row>
    <row r="13568" spans="1:7" x14ac:dyDescent="0.25">
      <c r="A13568">
        <v>68405</v>
      </c>
      <c r="B13568" t="s">
        <v>238</v>
      </c>
      <c r="C13568" t="s">
        <v>6064</v>
      </c>
      <c r="D13568" t="s">
        <v>242</v>
      </c>
      <c r="E13568">
        <v>183800</v>
      </c>
      <c r="F13568">
        <v>4.3132803632236101E-2</v>
      </c>
      <c r="G13568">
        <v>0</v>
      </c>
    </row>
    <row r="13569" spans="1:7" x14ac:dyDescent="0.25">
      <c r="A13569">
        <v>3602</v>
      </c>
      <c r="B13569" t="s">
        <v>528</v>
      </c>
      <c r="C13569" t="s">
        <v>444</v>
      </c>
      <c r="D13569" t="s">
        <v>501</v>
      </c>
      <c r="E13569">
        <v>192800</v>
      </c>
      <c r="F13569">
        <v>6.4605190502484797E-2</v>
      </c>
      <c r="G13569">
        <v>78</v>
      </c>
    </row>
    <row r="13570" spans="1:7" x14ac:dyDescent="0.25">
      <c r="A13570">
        <v>8063</v>
      </c>
      <c r="B13570" t="s">
        <v>951</v>
      </c>
      <c r="C13570" t="s">
        <v>733</v>
      </c>
      <c r="D13570" t="s">
        <v>8293</v>
      </c>
      <c r="E13570">
        <v>141000</v>
      </c>
      <c r="F13570">
        <v>8.2118188795088295E-2</v>
      </c>
      <c r="G13570">
        <v>111</v>
      </c>
    </row>
    <row r="13571" spans="1:7" x14ac:dyDescent="0.25">
      <c r="A13571">
        <v>53929</v>
      </c>
      <c r="B13571" t="s">
        <v>5141</v>
      </c>
      <c r="C13571" t="s">
        <v>5049</v>
      </c>
      <c r="E13571">
        <v>97000</v>
      </c>
      <c r="F13571">
        <v>-3.1936127744511003E-2</v>
      </c>
      <c r="G13571">
        <v>90</v>
      </c>
    </row>
    <row r="13572" spans="1:7" x14ac:dyDescent="0.25">
      <c r="A13572">
        <v>49232</v>
      </c>
      <c r="B13572" t="s">
        <v>636</v>
      </c>
      <c r="C13572" t="s">
        <v>4633</v>
      </c>
      <c r="D13572" t="s">
        <v>844</v>
      </c>
      <c r="E13572">
        <v>176700</v>
      </c>
      <c r="F13572">
        <v>8.5380835380835393E-2</v>
      </c>
      <c r="G13572">
        <v>68</v>
      </c>
    </row>
    <row r="13573" spans="1:7" x14ac:dyDescent="0.25">
      <c r="A13573">
        <v>93242</v>
      </c>
      <c r="B13573" t="s">
        <v>7083</v>
      </c>
      <c r="C13573" t="s">
        <v>99</v>
      </c>
      <c r="D13573" t="s">
        <v>4174</v>
      </c>
      <c r="E13573">
        <v>175100</v>
      </c>
      <c r="F13573">
        <v>5.4819277108433699E-2</v>
      </c>
      <c r="G13573">
        <v>58</v>
      </c>
    </row>
    <row r="13574" spans="1:7" x14ac:dyDescent="0.25">
      <c r="A13574">
        <v>55001</v>
      </c>
      <c r="B13574" t="s">
        <v>1425</v>
      </c>
      <c r="C13574" t="s">
        <v>5260</v>
      </c>
      <c r="D13574" t="s">
        <v>8314</v>
      </c>
      <c r="E13574">
        <v>479900</v>
      </c>
      <c r="F13574">
        <v>2.93865293865294E-2</v>
      </c>
      <c r="G13574">
        <v>0</v>
      </c>
    </row>
    <row r="13575" spans="1:7" x14ac:dyDescent="0.25">
      <c r="A13575">
        <v>56438</v>
      </c>
      <c r="B13575" t="s">
        <v>5420</v>
      </c>
      <c r="C13575" t="s">
        <v>5260</v>
      </c>
      <c r="E13575">
        <v>137500</v>
      </c>
      <c r="F13575">
        <v>0.13448844884488401</v>
      </c>
      <c r="G13575">
        <v>95</v>
      </c>
    </row>
    <row r="13576" spans="1:7" x14ac:dyDescent="0.25">
      <c r="A13576">
        <v>66414</v>
      </c>
      <c r="B13576" t="s">
        <v>5811</v>
      </c>
      <c r="C13576" t="s">
        <v>5958</v>
      </c>
      <c r="D13576" t="s">
        <v>4487</v>
      </c>
      <c r="E13576">
        <v>108100</v>
      </c>
      <c r="F13576">
        <v>5.3606237816764102E-2</v>
      </c>
      <c r="G13576">
        <v>58</v>
      </c>
    </row>
    <row r="13577" spans="1:7" x14ac:dyDescent="0.25">
      <c r="A13577">
        <v>95311</v>
      </c>
      <c r="B13577" t="s">
        <v>7249</v>
      </c>
      <c r="C13577" t="s">
        <v>99</v>
      </c>
      <c r="E13577">
        <v>197100</v>
      </c>
      <c r="F13577">
        <v>8.6549062844542501E-2</v>
      </c>
      <c r="G13577">
        <v>77</v>
      </c>
    </row>
    <row r="13578" spans="1:7" x14ac:dyDescent="0.25">
      <c r="A13578">
        <v>85938</v>
      </c>
      <c r="B13578" t="s">
        <v>8820</v>
      </c>
      <c r="C13578" t="s">
        <v>6743</v>
      </c>
      <c r="E13578">
        <v>124000</v>
      </c>
      <c r="F13578">
        <v>1.6155088852988699E-3</v>
      </c>
      <c r="G13578">
        <v>0</v>
      </c>
    </row>
    <row r="13579" spans="1:7" x14ac:dyDescent="0.25">
      <c r="A13579">
        <v>1096</v>
      </c>
      <c r="B13579" t="s">
        <v>142</v>
      </c>
      <c r="C13579" t="s">
        <v>106</v>
      </c>
      <c r="D13579" t="s">
        <v>144</v>
      </c>
      <c r="E13579">
        <v>259000</v>
      </c>
      <c r="F13579">
        <v>2.53365003958828E-2</v>
      </c>
      <c r="G13579">
        <v>88</v>
      </c>
    </row>
    <row r="13580" spans="1:7" x14ac:dyDescent="0.25">
      <c r="A13580">
        <v>17302</v>
      </c>
      <c r="B13580" t="s">
        <v>1777</v>
      </c>
      <c r="C13580" t="s">
        <v>1538</v>
      </c>
      <c r="D13580" t="s">
        <v>8310</v>
      </c>
      <c r="E13580">
        <v>189000</v>
      </c>
      <c r="F13580">
        <v>1.3948497854077299E-2</v>
      </c>
      <c r="G13580">
        <v>78</v>
      </c>
    </row>
    <row r="13581" spans="1:7" x14ac:dyDescent="0.25">
      <c r="A13581">
        <v>45882</v>
      </c>
      <c r="B13581" t="s">
        <v>3832</v>
      </c>
      <c r="C13581" t="s">
        <v>4080</v>
      </c>
      <c r="D13581" t="s">
        <v>4395</v>
      </c>
      <c r="E13581">
        <v>113600</v>
      </c>
      <c r="F13581">
        <v>5.77281191806331E-2</v>
      </c>
      <c r="G13581">
        <v>74</v>
      </c>
    </row>
    <row r="13582" spans="1:7" x14ac:dyDescent="0.25">
      <c r="A13582">
        <v>98564</v>
      </c>
      <c r="B13582" t="s">
        <v>7622</v>
      </c>
      <c r="C13582" t="s">
        <v>7521</v>
      </c>
      <c r="D13582" t="s">
        <v>5921</v>
      </c>
      <c r="E13582">
        <v>255700</v>
      </c>
      <c r="F13582">
        <v>0.14355992844364901</v>
      </c>
      <c r="G13582">
        <v>71</v>
      </c>
    </row>
    <row r="13583" spans="1:7" x14ac:dyDescent="0.25">
      <c r="A13583">
        <v>54437</v>
      </c>
      <c r="B13583" t="s">
        <v>1840</v>
      </c>
      <c r="C13583" t="s">
        <v>5049</v>
      </c>
      <c r="E13583">
        <v>93000</v>
      </c>
      <c r="F13583">
        <v>1.63934426229508E-2</v>
      </c>
      <c r="G13583">
        <v>0</v>
      </c>
    </row>
    <row r="13584" spans="1:7" x14ac:dyDescent="0.25">
      <c r="A13584">
        <v>12920</v>
      </c>
      <c r="B13584" t="s">
        <v>9355</v>
      </c>
      <c r="C13584" t="s">
        <v>1075</v>
      </c>
      <c r="D13584" t="s">
        <v>7863</v>
      </c>
      <c r="E13584">
        <v>93600</v>
      </c>
      <c r="F13584">
        <v>9.2182030338389703E-2</v>
      </c>
      <c r="G13584">
        <v>0</v>
      </c>
    </row>
    <row r="13585" spans="1:7" x14ac:dyDescent="0.25">
      <c r="A13585">
        <v>27054</v>
      </c>
      <c r="B13585" t="s">
        <v>2582</v>
      </c>
      <c r="C13585" t="s">
        <v>2564</v>
      </c>
      <c r="D13585" t="s">
        <v>8258</v>
      </c>
      <c r="E13585">
        <v>146400</v>
      </c>
      <c r="F13585">
        <v>7.0958302852962701E-2</v>
      </c>
      <c r="G13585">
        <v>62</v>
      </c>
    </row>
    <row r="13586" spans="1:7" x14ac:dyDescent="0.25">
      <c r="A13586">
        <v>67107</v>
      </c>
      <c r="B13586" t="s">
        <v>6022</v>
      </c>
      <c r="C13586" t="s">
        <v>5958</v>
      </c>
      <c r="D13586" t="s">
        <v>6042</v>
      </c>
      <c r="E13586">
        <v>148000</v>
      </c>
      <c r="F13586">
        <v>1.1619958988380001E-2</v>
      </c>
      <c r="G13586">
        <v>0</v>
      </c>
    </row>
    <row r="13587" spans="1:7" x14ac:dyDescent="0.25">
      <c r="A13587">
        <v>97437</v>
      </c>
      <c r="B13587" t="s">
        <v>1537</v>
      </c>
      <c r="C13587" t="s">
        <v>7409</v>
      </c>
      <c r="D13587" t="s">
        <v>7471</v>
      </c>
      <c r="E13587">
        <v>336100</v>
      </c>
      <c r="F13587">
        <v>9.9158653846153806E-3</v>
      </c>
      <c r="G13587">
        <v>58</v>
      </c>
    </row>
    <row r="13588" spans="1:7" x14ac:dyDescent="0.25">
      <c r="A13588">
        <v>1827</v>
      </c>
      <c r="B13588" t="s">
        <v>252</v>
      </c>
      <c r="C13588" t="s">
        <v>106</v>
      </c>
      <c r="D13588" t="s">
        <v>8271</v>
      </c>
      <c r="E13588">
        <v>486500</v>
      </c>
      <c r="F13588">
        <v>-1.4367816091953999E-3</v>
      </c>
      <c r="G13588">
        <v>64</v>
      </c>
    </row>
    <row r="13589" spans="1:7" x14ac:dyDescent="0.25">
      <c r="A13589">
        <v>55390</v>
      </c>
      <c r="B13589" t="s">
        <v>1535</v>
      </c>
      <c r="C13589" t="s">
        <v>5260</v>
      </c>
      <c r="D13589" t="s">
        <v>8314</v>
      </c>
      <c r="E13589">
        <v>224500</v>
      </c>
      <c r="F13589">
        <v>8.6640851887705705E-2</v>
      </c>
      <c r="G13589">
        <v>0</v>
      </c>
    </row>
    <row r="13590" spans="1:7" x14ac:dyDescent="0.25">
      <c r="A13590">
        <v>97417</v>
      </c>
      <c r="B13590" t="s">
        <v>8821</v>
      </c>
      <c r="C13590" t="s">
        <v>7409</v>
      </c>
      <c r="D13590" t="s">
        <v>7488</v>
      </c>
      <c r="E13590">
        <v>152300</v>
      </c>
      <c r="F13590">
        <v>-1.3114754098360699E-3</v>
      </c>
      <c r="G13590">
        <v>0</v>
      </c>
    </row>
    <row r="13591" spans="1:7" x14ac:dyDescent="0.25">
      <c r="A13591">
        <v>21651</v>
      </c>
      <c r="B13591" t="s">
        <v>2257</v>
      </c>
      <c r="C13591" t="s">
        <v>101</v>
      </c>
      <c r="E13591">
        <v>184100</v>
      </c>
      <c r="F13591">
        <v>4.2468856172140398E-2</v>
      </c>
      <c r="G13591">
        <v>114</v>
      </c>
    </row>
    <row r="13592" spans="1:7" x14ac:dyDescent="0.25">
      <c r="A13592">
        <v>55384</v>
      </c>
      <c r="B13592" t="s">
        <v>5336</v>
      </c>
      <c r="C13592" t="s">
        <v>5260</v>
      </c>
      <c r="D13592" t="s">
        <v>8314</v>
      </c>
      <c r="E13592">
        <v>387000</v>
      </c>
      <c r="F13592">
        <v>5.4495912806539502E-2</v>
      </c>
      <c r="G13592">
        <v>68</v>
      </c>
    </row>
    <row r="13593" spans="1:7" x14ac:dyDescent="0.25">
      <c r="A13593">
        <v>38034</v>
      </c>
      <c r="B13593" t="s">
        <v>633</v>
      </c>
      <c r="C13593" t="s">
        <v>3692</v>
      </c>
      <c r="D13593" t="s">
        <v>557</v>
      </c>
      <c r="E13593">
        <v>74700</v>
      </c>
      <c r="F13593">
        <v>8.8921282798833795E-2</v>
      </c>
      <c r="G13593">
        <v>85</v>
      </c>
    </row>
    <row r="13594" spans="1:7" x14ac:dyDescent="0.25">
      <c r="A13594">
        <v>12458</v>
      </c>
      <c r="B13594" t="s">
        <v>1284</v>
      </c>
      <c r="C13594" t="s">
        <v>1075</v>
      </c>
      <c r="D13594" t="s">
        <v>345</v>
      </c>
      <c r="E13594">
        <v>147700</v>
      </c>
      <c r="F13594">
        <v>9.1648189209164801E-2</v>
      </c>
      <c r="G13594">
        <v>119</v>
      </c>
    </row>
    <row r="13595" spans="1:7" x14ac:dyDescent="0.25">
      <c r="A13595">
        <v>1337</v>
      </c>
      <c r="B13595" t="s">
        <v>167</v>
      </c>
      <c r="C13595" t="s">
        <v>106</v>
      </c>
      <c r="D13595" t="s">
        <v>8455</v>
      </c>
      <c r="E13595">
        <v>224700</v>
      </c>
      <c r="F13595">
        <v>2.3690205011389499E-2</v>
      </c>
      <c r="G13595">
        <v>96</v>
      </c>
    </row>
    <row r="13596" spans="1:7" x14ac:dyDescent="0.25">
      <c r="A13596">
        <v>18092</v>
      </c>
      <c r="B13596" t="s">
        <v>1882</v>
      </c>
      <c r="C13596" t="s">
        <v>1538</v>
      </c>
      <c r="D13596" t="s">
        <v>8350</v>
      </c>
      <c r="E13596">
        <v>305200</v>
      </c>
      <c r="F13596">
        <v>2.6281208935611E-3</v>
      </c>
      <c r="G13596">
        <v>70</v>
      </c>
    </row>
    <row r="13597" spans="1:7" x14ac:dyDescent="0.25">
      <c r="A13597">
        <v>22958</v>
      </c>
      <c r="B13597" t="s">
        <v>2385</v>
      </c>
      <c r="C13597" t="s">
        <v>2066</v>
      </c>
      <c r="D13597" t="s">
        <v>2373</v>
      </c>
      <c r="E13597">
        <v>366600</v>
      </c>
      <c r="F13597">
        <v>3.2967032967033003E-2</v>
      </c>
      <c r="G13597">
        <v>145</v>
      </c>
    </row>
    <row r="13598" spans="1:7" x14ac:dyDescent="0.25">
      <c r="A13598">
        <v>80467</v>
      </c>
      <c r="B13598" t="s">
        <v>5094</v>
      </c>
      <c r="C13598" t="s">
        <v>6509</v>
      </c>
      <c r="D13598" t="s">
        <v>6543</v>
      </c>
      <c r="E13598">
        <v>288300</v>
      </c>
      <c r="F13598">
        <v>0.11571207430340601</v>
      </c>
      <c r="G13598">
        <v>88</v>
      </c>
    </row>
    <row r="13599" spans="1:7" x14ac:dyDescent="0.25">
      <c r="A13599">
        <v>13646</v>
      </c>
      <c r="B13599" t="s">
        <v>4454</v>
      </c>
      <c r="C13599" t="s">
        <v>1075</v>
      </c>
      <c r="D13599" t="s">
        <v>8466</v>
      </c>
      <c r="E13599">
        <v>84800</v>
      </c>
      <c r="F13599">
        <v>-3.7457434733257702E-2</v>
      </c>
      <c r="G13599">
        <v>0</v>
      </c>
    </row>
    <row r="13600" spans="1:7" x14ac:dyDescent="0.25">
      <c r="A13600">
        <v>51002</v>
      </c>
      <c r="B13600" t="s">
        <v>9248</v>
      </c>
      <c r="C13600" t="s">
        <v>4942</v>
      </c>
      <c r="D13600" t="s">
        <v>9192</v>
      </c>
      <c r="E13600">
        <v>127400</v>
      </c>
      <c r="F13600">
        <v>2.4939662107803701E-2</v>
      </c>
      <c r="G13600">
        <v>0</v>
      </c>
    </row>
    <row r="13601" spans="1:7" x14ac:dyDescent="0.25">
      <c r="A13601">
        <v>50237</v>
      </c>
      <c r="B13601" t="s">
        <v>4972</v>
      </c>
      <c r="C13601" t="s">
        <v>4942</v>
      </c>
      <c r="D13601" t="s">
        <v>8371</v>
      </c>
      <c r="E13601">
        <v>278100</v>
      </c>
      <c r="F13601">
        <v>2.6578073089701001E-2</v>
      </c>
      <c r="G13601">
        <v>68</v>
      </c>
    </row>
    <row r="13602" spans="1:7" x14ac:dyDescent="0.25">
      <c r="A13602">
        <v>7435</v>
      </c>
      <c r="B13602" t="s">
        <v>808</v>
      </c>
      <c r="C13602" t="s">
        <v>733</v>
      </c>
      <c r="D13602" t="s">
        <v>8250</v>
      </c>
      <c r="E13602">
        <v>356700</v>
      </c>
      <c r="F13602">
        <v>3.00317643661565E-2</v>
      </c>
      <c r="G13602">
        <v>104</v>
      </c>
    </row>
    <row r="13603" spans="1:7" x14ac:dyDescent="0.25">
      <c r="A13603">
        <v>43521</v>
      </c>
      <c r="B13603" t="s">
        <v>4148</v>
      </c>
      <c r="C13603" t="s">
        <v>4080</v>
      </c>
      <c r="D13603" t="s">
        <v>4160</v>
      </c>
      <c r="E13603">
        <v>87900</v>
      </c>
      <c r="F13603">
        <v>4.6428571428571402E-2</v>
      </c>
      <c r="G13603">
        <v>66</v>
      </c>
    </row>
    <row r="13604" spans="1:7" x14ac:dyDescent="0.25">
      <c r="A13604">
        <v>28167</v>
      </c>
      <c r="B13604" t="s">
        <v>2726</v>
      </c>
      <c r="C13604" t="s">
        <v>2564</v>
      </c>
      <c r="D13604" t="s">
        <v>2695</v>
      </c>
      <c r="E13604">
        <v>146100</v>
      </c>
      <c r="F13604">
        <v>3.4702549575070803E-2</v>
      </c>
      <c r="G13604">
        <v>99</v>
      </c>
    </row>
    <row r="13605" spans="1:7" x14ac:dyDescent="0.25">
      <c r="A13605">
        <v>30648</v>
      </c>
      <c r="B13605" t="s">
        <v>351</v>
      </c>
      <c r="C13605" t="s">
        <v>2990</v>
      </c>
      <c r="D13605" t="s">
        <v>8335</v>
      </c>
      <c r="E13605">
        <v>151900</v>
      </c>
      <c r="F13605">
        <v>7.19830628087509E-2</v>
      </c>
      <c r="G13605">
        <v>71</v>
      </c>
    </row>
    <row r="13606" spans="1:7" x14ac:dyDescent="0.25">
      <c r="A13606">
        <v>37888</v>
      </c>
      <c r="B13606" t="s">
        <v>3846</v>
      </c>
      <c r="C13606" t="s">
        <v>3692</v>
      </c>
      <c r="D13606" t="s">
        <v>3848</v>
      </c>
      <c r="E13606">
        <v>96600</v>
      </c>
      <c r="F13606">
        <v>5.1142546245919497E-2</v>
      </c>
      <c r="G13606">
        <v>101</v>
      </c>
    </row>
    <row r="13607" spans="1:7" x14ac:dyDescent="0.25">
      <c r="A13607">
        <v>13746</v>
      </c>
      <c r="B13607" t="s">
        <v>1442</v>
      </c>
      <c r="C13607" t="s">
        <v>1075</v>
      </c>
      <c r="D13607" t="s">
        <v>1444</v>
      </c>
      <c r="E13607">
        <v>110400</v>
      </c>
      <c r="F13607">
        <v>-0.108958837772397</v>
      </c>
      <c r="G13607">
        <v>0</v>
      </c>
    </row>
    <row r="13608" spans="1:7" x14ac:dyDescent="0.25">
      <c r="A13608">
        <v>38463</v>
      </c>
      <c r="B13608" t="s">
        <v>8822</v>
      </c>
      <c r="C13608" t="s">
        <v>3692</v>
      </c>
      <c r="E13608">
        <v>76000</v>
      </c>
      <c r="F13608">
        <v>3.9671682626539001E-2</v>
      </c>
      <c r="G13608">
        <v>0</v>
      </c>
    </row>
    <row r="13609" spans="1:7" x14ac:dyDescent="0.25">
      <c r="A13609">
        <v>51546</v>
      </c>
      <c r="B13609" t="s">
        <v>4100</v>
      </c>
      <c r="C13609" t="s">
        <v>4942</v>
      </c>
      <c r="D13609" t="s">
        <v>8386</v>
      </c>
      <c r="E13609">
        <v>135100</v>
      </c>
      <c r="F13609">
        <v>4.0030792917628899E-2</v>
      </c>
      <c r="G13609">
        <v>56</v>
      </c>
    </row>
    <row r="13610" spans="1:7" x14ac:dyDescent="0.25">
      <c r="A13610">
        <v>29482</v>
      </c>
      <c r="B13610" t="s">
        <v>2931</v>
      </c>
      <c r="C13610" t="s">
        <v>2868</v>
      </c>
      <c r="D13610" t="s">
        <v>8301</v>
      </c>
      <c r="E13610">
        <v>1915000</v>
      </c>
      <c r="F13610">
        <v>6.6080276123142004E-2</v>
      </c>
      <c r="G13610">
        <v>91</v>
      </c>
    </row>
    <row r="13611" spans="1:7" x14ac:dyDescent="0.25">
      <c r="A13611">
        <v>53556</v>
      </c>
      <c r="B13611" t="s">
        <v>9433</v>
      </c>
      <c r="C13611" t="s">
        <v>5049</v>
      </c>
      <c r="E13611">
        <v>140200</v>
      </c>
      <c r="F13611">
        <v>0.110935023771791</v>
      </c>
      <c r="G13611">
        <v>0</v>
      </c>
    </row>
    <row r="13612" spans="1:7" x14ac:dyDescent="0.25">
      <c r="A13612">
        <v>72135</v>
      </c>
      <c r="B13612" t="s">
        <v>4971</v>
      </c>
      <c r="C13612" t="s">
        <v>6206</v>
      </c>
      <c r="D13612" t="s">
        <v>8326</v>
      </c>
      <c r="E13612">
        <v>236000</v>
      </c>
      <c r="F13612">
        <v>-5.8260175578611302E-2</v>
      </c>
      <c r="G13612">
        <v>88</v>
      </c>
    </row>
    <row r="13613" spans="1:7" x14ac:dyDescent="0.25">
      <c r="A13613">
        <v>50170</v>
      </c>
      <c r="B13613" t="s">
        <v>709</v>
      </c>
      <c r="C13613" t="s">
        <v>4942</v>
      </c>
      <c r="D13613" t="s">
        <v>354</v>
      </c>
      <c r="E13613">
        <v>153400</v>
      </c>
      <c r="F13613">
        <v>7.6491228070175402E-2</v>
      </c>
      <c r="G13613">
        <v>67</v>
      </c>
    </row>
    <row r="13614" spans="1:7" x14ac:dyDescent="0.25">
      <c r="A13614">
        <v>65769</v>
      </c>
      <c r="B13614" t="s">
        <v>761</v>
      </c>
      <c r="C13614" t="s">
        <v>5817</v>
      </c>
      <c r="E13614">
        <v>127700</v>
      </c>
      <c r="F13614">
        <v>5.6244830438378801E-2</v>
      </c>
      <c r="G13614">
        <v>66</v>
      </c>
    </row>
    <row r="13615" spans="1:7" x14ac:dyDescent="0.25">
      <c r="A13615">
        <v>1529</v>
      </c>
      <c r="B13615" t="s">
        <v>208</v>
      </c>
      <c r="C13615" t="s">
        <v>106</v>
      </c>
      <c r="D13615" t="s">
        <v>222</v>
      </c>
      <c r="E13615">
        <v>286900</v>
      </c>
      <c r="F13615">
        <v>-3.2051282051282E-2</v>
      </c>
      <c r="G13615">
        <v>0</v>
      </c>
    </row>
    <row r="13616" spans="1:7" x14ac:dyDescent="0.25">
      <c r="A13616">
        <v>16154</v>
      </c>
      <c r="B13616" t="s">
        <v>1685</v>
      </c>
      <c r="C13616" t="s">
        <v>1538</v>
      </c>
      <c r="D13616" t="s">
        <v>8379</v>
      </c>
      <c r="E13616">
        <v>119900</v>
      </c>
      <c r="F13616">
        <v>9.0991810737033704E-2</v>
      </c>
      <c r="G13616">
        <v>97</v>
      </c>
    </row>
    <row r="13617" spans="1:7" x14ac:dyDescent="0.25">
      <c r="A13617">
        <v>16145</v>
      </c>
      <c r="B13617" t="s">
        <v>1681</v>
      </c>
      <c r="C13617" t="s">
        <v>1538</v>
      </c>
      <c r="D13617" t="s">
        <v>8379</v>
      </c>
      <c r="E13617">
        <v>130000</v>
      </c>
      <c r="F13617">
        <v>0.15761353517364199</v>
      </c>
      <c r="G13617">
        <v>97</v>
      </c>
    </row>
    <row r="13618" spans="1:7" x14ac:dyDescent="0.25">
      <c r="A13618">
        <v>76569</v>
      </c>
      <c r="B13618" t="s">
        <v>5331</v>
      </c>
      <c r="C13618" t="s">
        <v>6396</v>
      </c>
      <c r="D13618" t="s">
        <v>8343</v>
      </c>
      <c r="E13618">
        <v>110200</v>
      </c>
      <c r="F13618">
        <v>0.20965971459934099</v>
      </c>
      <c r="G13618">
        <v>0</v>
      </c>
    </row>
    <row r="13619" spans="1:7" x14ac:dyDescent="0.25">
      <c r="A13619">
        <v>80133</v>
      </c>
      <c r="B13619" t="s">
        <v>6527</v>
      </c>
      <c r="C13619" t="s">
        <v>6509</v>
      </c>
      <c r="D13619" t="s">
        <v>6571</v>
      </c>
      <c r="E13619">
        <v>349200</v>
      </c>
      <c r="F13619">
        <v>3.16100443131462E-2</v>
      </c>
      <c r="G13619">
        <v>52</v>
      </c>
    </row>
    <row r="13620" spans="1:7" x14ac:dyDescent="0.25">
      <c r="A13620">
        <v>98376</v>
      </c>
      <c r="B13620" t="s">
        <v>7596</v>
      </c>
      <c r="C13620" t="s">
        <v>7521</v>
      </c>
      <c r="E13620">
        <v>318800</v>
      </c>
      <c r="F13620">
        <v>7.8119715928305702E-2</v>
      </c>
      <c r="G13620">
        <v>71</v>
      </c>
    </row>
    <row r="13621" spans="1:7" x14ac:dyDescent="0.25">
      <c r="A13621">
        <v>8097</v>
      </c>
      <c r="B13621" t="s">
        <v>971</v>
      </c>
      <c r="C13621" t="s">
        <v>733</v>
      </c>
      <c r="D13621" t="s">
        <v>8293</v>
      </c>
      <c r="E13621">
        <v>185400</v>
      </c>
      <c r="F13621">
        <v>3.05725403001668E-2</v>
      </c>
      <c r="G13621">
        <v>111</v>
      </c>
    </row>
    <row r="13622" spans="1:7" x14ac:dyDescent="0.25">
      <c r="A13622">
        <v>1257</v>
      </c>
      <c r="B13622" t="s">
        <v>159</v>
      </c>
      <c r="C13622" t="s">
        <v>106</v>
      </c>
      <c r="D13622" t="s">
        <v>146</v>
      </c>
      <c r="E13622">
        <v>274000</v>
      </c>
      <c r="F13622">
        <v>-5.4846498792687097E-2</v>
      </c>
      <c r="G13622">
        <v>94</v>
      </c>
    </row>
    <row r="13623" spans="1:7" x14ac:dyDescent="0.25">
      <c r="A13623">
        <v>41063</v>
      </c>
      <c r="B13623" t="s">
        <v>4044</v>
      </c>
      <c r="C13623" t="s">
        <v>4016</v>
      </c>
      <c r="D13623" t="s">
        <v>4333</v>
      </c>
      <c r="E13623">
        <v>165800</v>
      </c>
      <c r="F13623">
        <v>7.8724788549121696E-2</v>
      </c>
      <c r="G13623">
        <v>65</v>
      </c>
    </row>
    <row r="13624" spans="1:7" x14ac:dyDescent="0.25">
      <c r="A13624">
        <v>45858</v>
      </c>
      <c r="B13624" t="s">
        <v>4005</v>
      </c>
      <c r="C13624" t="s">
        <v>4080</v>
      </c>
      <c r="D13624" t="s">
        <v>1550</v>
      </c>
      <c r="E13624">
        <v>119000</v>
      </c>
      <c r="F13624">
        <v>1.27659574468085E-2</v>
      </c>
      <c r="G13624">
        <v>65</v>
      </c>
    </row>
    <row r="13625" spans="1:7" x14ac:dyDescent="0.25">
      <c r="A13625">
        <v>16678</v>
      </c>
      <c r="B13625" t="s">
        <v>896</v>
      </c>
      <c r="C13625" t="s">
        <v>1538</v>
      </c>
      <c r="E13625">
        <v>89100</v>
      </c>
      <c r="F13625">
        <v>4.5095828635851199E-3</v>
      </c>
      <c r="G13625">
        <v>110</v>
      </c>
    </row>
    <row r="13626" spans="1:7" x14ac:dyDescent="0.25">
      <c r="A13626">
        <v>97042</v>
      </c>
      <c r="B13626" t="s">
        <v>7426</v>
      </c>
      <c r="C13626" t="s">
        <v>7409</v>
      </c>
      <c r="D13626" t="s">
        <v>8281</v>
      </c>
      <c r="E13626">
        <v>464300</v>
      </c>
      <c r="F13626">
        <v>1.6418563922942199E-2</v>
      </c>
      <c r="G13626">
        <v>65</v>
      </c>
    </row>
    <row r="13627" spans="1:7" x14ac:dyDescent="0.25">
      <c r="A13627">
        <v>1038</v>
      </c>
      <c r="B13627" t="s">
        <v>123</v>
      </c>
      <c r="C13627" t="s">
        <v>106</v>
      </c>
      <c r="D13627" t="s">
        <v>144</v>
      </c>
      <c r="E13627">
        <v>305600</v>
      </c>
      <c r="F13627">
        <v>-4.8844024747639204E-3</v>
      </c>
      <c r="G13627">
        <v>88</v>
      </c>
    </row>
    <row r="13628" spans="1:7" x14ac:dyDescent="0.25">
      <c r="A13628">
        <v>5257</v>
      </c>
      <c r="B13628" t="s">
        <v>9249</v>
      </c>
      <c r="C13628" t="s">
        <v>641</v>
      </c>
      <c r="D13628" t="s">
        <v>504</v>
      </c>
      <c r="E13628">
        <v>186600</v>
      </c>
      <c r="F13628">
        <v>-7.9744816586921792E-3</v>
      </c>
      <c r="G13628">
        <v>98</v>
      </c>
    </row>
    <row r="13629" spans="1:7" x14ac:dyDescent="0.25">
      <c r="A13629">
        <v>76530</v>
      </c>
      <c r="B13629" t="s">
        <v>4476</v>
      </c>
      <c r="C13629" t="s">
        <v>6396</v>
      </c>
      <c r="D13629" t="s">
        <v>8254</v>
      </c>
      <c r="E13629">
        <v>175700</v>
      </c>
      <c r="F13629">
        <v>2.1511627906976701E-2</v>
      </c>
      <c r="G13629">
        <v>0</v>
      </c>
    </row>
    <row r="13630" spans="1:7" x14ac:dyDescent="0.25">
      <c r="A13630">
        <v>39752</v>
      </c>
      <c r="B13630" t="s">
        <v>4010</v>
      </c>
      <c r="C13630" t="s">
        <v>3932</v>
      </c>
      <c r="E13630">
        <v>103300</v>
      </c>
      <c r="F13630">
        <v>0.117965367965368</v>
      </c>
      <c r="G13630">
        <v>0</v>
      </c>
    </row>
    <row r="13631" spans="1:7" x14ac:dyDescent="0.25">
      <c r="A13631">
        <v>73059</v>
      </c>
      <c r="B13631" t="s">
        <v>6283</v>
      </c>
      <c r="C13631" t="s">
        <v>6269</v>
      </c>
      <c r="D13631" t="s">
        <v>6295</v>
      </c>
      <c r="E13631">
        <v>101000</v>
      </c>
      <c r="F13631">
        <v>6.9915254237288102E-2</v>
      </c>
      <c r="G13631">
        <v>84.5</v>
      </c>
    </row>
    <row r="13632" spans="1:7" x14ac:dyDescent="0.25">
      <c r="A13632">
        <v>43516</v>
      </c>
      <c r="B13632" t="s">
        <v>8198</v>
      </c>
      <c r="C13632" t="s">
        <v>4080</v>
      </c>
      <c r="E13632">
        <v>101000</v>
      </c>
      <c r="F13632">
        <v>2.5380710659898501E-2</v>
      </c>
      <c r="G13632">
        <v>0</v>
      </c>
    </row>
    <row r="13633" spans="1:7" x14ac:dyDescent="0.25">
      <c r="A13633">
        <v>30537</v>
      </c>
      <c r="B13633" t="s">
        <v>3092</v>
      </c>
      <c r="C13633" t="s">
        <v>2990</v>
      </c>
      <c r="E13633">
        <v>192500</v>
      </c>
      <c r="F13633">
        <v>0.13569321533923301</v>
      </c>
      <c r="G13633">
        <v>149</v>
      </c>
    </row>
    <row r="13634" spans="1:7" x14ac:dyDescent="0.25">
      <c r="A13634">
        <v>28450</v>
      </c>
      <c r="B13634" t="s">
        <v>2773</v>
      </c>
      <c r="C13634" t="s">
        <v>2564</v>
      </c>
      <c r="E13634">
        <v>180300</v>
      </c>
      <c r="F13634">
        <v>3.2646048109965603E-2</v>
      </c>
      <c r="G13634">
        <v>0</v>
      </c>
    </row>
    <row r="13635" spans="1:7" x14ac:dyDescent="0.25">
      <c r="A13635">
        <v>40076</v>
      </c>
      <c r="B13635" t="s">
        <v>4021</v>
      </c>
      <c r="C13635" t="s">
        <v>4016</v>
      </c>
      <c r="D13635" t="s">
        <v>8319</v>
      </c>
      <c r="E13635">
        <v>175700</v>
      </c>
      <c r="F13635">
        <v>-4.3028322440087099E-2</v>
      </c>
      <c r="G13635">
        <v>62.5</v>
      </c>
    </row>
    <row r="13636" spans="1:7" x14ac:dyDescent="0.25">
      <c r="A13636">
        <v>48659</v>
      </c>
      <c r="B13636" t="s">
        <v>216</v>
      </c>
      <c r="C13636" t="s">
        <v>4633</v>
      </c>
      <c r="E13636">
        <v>68700</v>
      </c>
      <c r="F13636">
        <v>2.3845007451564801E-2</v>
      </c>
      <c r="G13636">
        <v>0</v>
      </c>
    </row>
    <row r="13637" spans="1:7" x14ac:dyDescent="0.25">
      <c r="A13637">
        <v>74330</v>
      </c>
      <c r="B13637" t="s">
        <v>6348</v>
      </c>
      <c r="C13637" t="s">
        <v>6269</v>
      </c>
      <c r="E13637">
        <v>148000</v>
      </c>
      <c r="F13637">
        <v>0.11027756939234799</v>
      </c>
      <c r="G13637">
        <v>123</v>
      </c>
    </row>
    <row r="13638" spans="1:7" x14ac:dyDescent="0.25">
      <c r="A13638">
        <v>57030</v>
      </c>
      <c r="B13638" t="s">
        <v>5464</v>
      </c>
      <c r="C13638" t="s">
        <v>5459</v>
      </c>
      <c r="D13638" t="s">
        <v>5468</v>
      </c>
      <c r="E13638">
        <v>264800</v>
      </c>
      <c r="F13638">
        <v>6.4614215127328E-3</v>
      </c>
      <c r="G13638">
        <v>58</v>
      </c>
    </row>
    <row r="13639" spans="1:7" x14ac:dyDescent="0.25">
      <c r="A13639">
        <v>17304</v>
      </c>
      <c r="B13639" t="s">
        <v>1778</v>
      </c>
      <c r="C13639" t="s">
        <v>1538</v>
      </c>
      <c r="D13639" t="s">
        <v>8418</v>
      </c>
      <c r="E13639">
        <v>192800</v>
      </c>
      <c r="F13639">
        <v>8.3682008368200795E-3</v>
      </c>
      <c r="G13639">
        <v>84.5</v>
      </c>
    </row>
    <row r="13640" spans="1:7" x14ac:dyDescent="0.25">
      <c r="A13640">
        <v>60520</v>
      </c>
      <c r="B13640" t="s">
        <v>4240</v>
      </c>
      <c r="C13640" t="s">
        <v>5519</v>
      </c>
      <c r="D13640" t="s">
        <v>8251</v>
      </c>
      <c r="E13640">
        <v>202800</v>
      </c>
      <c r="F13640">
        <v>-8.5250338294993205E-2</v>
      </c>
      <c r="G13640">
        <v>79</v>
      </c>
    </row>
    <row r="13641" spans="1:7" x14ac:dyDescent="0.25">
      <c r="A13641">
        <v>30182</v>
      </c>
      <c r="B13641" t="s">
        <v>3037</v>
      </c>
      <c r="C13641" t="s">
        <v>2990</v>
      </c>
      <c r="D13641" t="s">
        <v>8261</v>
      </c>
      <c r="E13641">
        <v>144500</v>
      </c>
      <c r="F13641">
        <v>6.8786982248520701E-2</v>
      </c>
      <c r="G13641">
        <v>53.5</v>
      </c>
    </row>
    <row r="13642" spans="1:7" x14ac:dyDescent="0.25">
      <c r="A13642">
        <v>50643</v>
      </c>
      <c r="B13642" t="s">
        <v>234</v>
      </c>
      <c r="C13642" t="s">
        <v>4942</v>
      </c>
      <c r="D13642" t="s">
        <v>8362</v>
      </c>
      <c r="E13642">
        <v>186500</v>
      </c>
      <c r="F13642">
        <v>1.61117078410311E-3</v>
      </c>
      <c r="G13642">
        <v>72</v>
      </c>
    </row>
    <row r="13643" spans="1:7" x14ac:dyDescent="0.25">
      <c r="A13643">
        <v>44656</v>
      </c>
      <c r="B13643" t="s">
        <v>4295</v>
      </c>
      <c r="C13643" t="s">
        <v>4080</v>
      </c>
      <c r="D13643" t="s">
        <v>8658</v>
      </c>
      <c r="E13643">
        <v>120200</v>
      </c>
      <c r="F13643">
        <v>7.4173369079535298E-2</v>
      </c>
      <c r="G13643">
        <v>73</v>
      </c>
    </row>
    <row r="13644" spans="1:7" x14ac:dyDescent="0.25">
      <c r="A13644">
        <v>60541</v>
      </c>
      <c r="B13644" t="s">
        <v>786</v>
      </c>
      <c r="C13644" t="s">
        <v>5519</v>
      </c>
      <c r="D13644" t="s">
        <v>8251</v>
      </c>
      <c r="E13644">
        <v>217100</v>
      </c>
      <c r="F13644">
        <v>3.57824427480916E-2</v>
      </c>
      <c r="G13644">
        <v>84</v>
      </c>
    </row>
    <row r="13645" spans="1:7" x14ac:dyDescent="0.25">
      <c r="A13645">
        <v>38450</v>
      </c>
      <c r="B13645" t="s">
        <v>8823</v>
      </c>
      <c r="C13645" t="s">
        <v>3692</v>
      </c>
      <c r="E13645">
        <v>71700</v>
      </c>
      <c r="F13645">
        <v>-2.31607629427793E-2</v>
      </c>
      <c r="G13645">
        <v>0</v>
      </c>
    </row>
    <row r="13646" spans="1:7" x14ac:dyDescent="0.25">
      <c r="A13646">
        <v>63347</v>
      </c>
      <c r="B13646" t="s">
        <v>3664</v>
      </c>
      <c r="C13646" t="s">
        <v>5817</v>
      </c>
      <c r="D13646" t="s">
        <v>8263</v>
      </c>
      <c r="E13646">
        <v>166400</v>
      </c>
      <c r="F13646">
        <v>0.151557093425606</v>
      </c>
      <c r="G13646">
        <v>57</v>
      </c>
    </row>
    <row r="13647" spans="1:7" x14ac:dyDescent="0.25">
      <c r="A13647">
        <v>97753</v>
      </c>
      <c r="B13647" t="s">
        <v>7507</v>
      </c>
      <c r="C13647" t="s">
        <v>7409</v>
      </c>
      <c r="D13647" t="s">
        <v>7509</v>
      </c>
      <c r="E13647">
        <v>524000</v>
      </c>
      <c r="F13647">
        <v>-8.3270249810749406E-3</v>
      </c>
      <c r="G13647">
        <v>86</v>
      </c>
    </row>
    <row r="13648" spans="1:7" x14ac:dyDescent="0.25">
      <c r="A13648">
        <v>2804</v>
      </c>
      <c r="B13648" t="s">
        <v>233</v>
      </c>
      <c r="C13648" t="s">
        <v>408</v>
      </c>
      <c r="D13648" t="s">
        <v>8324</v>
      </c>
      <c r="E13648">
        <v>246500</v>
      </c>
      <c r="F13648">
        <v>-6.0483870967741899E-3</v>
      </c>
      <c r="G13648">
        <v>82</v>
      </c>
    </row>
    <row r="13649" spans="1:7" x14ac:dyDescent="0.25">
      <c r="A13649">
        <v>83622</v>
      </c>
      <c r="B13649" t="s">
        <v>8824</v>
      </c>
      <c r="C13649" t="s">
        <v>6625</v>
      </c>
      <c r="D13649" t="s">
        <v>8317</v>
      </c>
      <c r="E13649">
        <v>280900</v>
      </c>
      <c r="F13649">
        <v>8.7074303405572803E-2</v>
      </c>
      <c r="G13649">
        <v>0</v>
      </c>
    </row>
    <row r="13650" spans="1:7" x14ac:dyDescent="0.25">
      <c r="A13650">
        <v>10974</v>
      </c>
      <c r="B13650" t="s">
        <v>1112</v>
      </c>
      <c r="C13650" t="s">
        <v>1075</v>
      </c>
      <c r="D13650" t="s">
        <v>8250</v>
      </c>
      <c r="E13650">
        <v>312800</v>
      </c>
      <c r="F13650">
        <v>1.8560729404102898E-2</v>
      </c>
      <c r="G13650">
        <v>129.5</v>
      </c>
    </row>
    <row r="13651" spans="1:7" x14ac:dyDescent="0.25">
      <c r="A13651">
        <v>47471</v>
      </c>
      <c r="B13651" t="s">
        <v>143</v>
      </c>
      <c r="C13651" t="s">
        <v>4413</v>
      </c>
      <c r="E13651">
        <v>80000</v>
      </c>
      <c r="F13651">
        <v>7.5566750629722903E-3</v>
      </c>
      <c r="G13651">
        <v>100</v>
      </c>
    </row>
    <row r="13652" spans="1:7" x14ac:dyDescent="0.25">
      <c r="A13652">
        <v>67663</v>
      </c>
      <c r="B13652" t="s">
        <v>400</v>
      </c>
      <c r="C13652" t="s">
        <v>5958</v>
      </c>
      <c r="E13652">
        <v>64600</v>
      </c>
      <c r="F13652">
        <v>6.2305295950155796E-3</v>
      </c>
      <c r="G13652">
        <v>0</v>
      </c>
    </row>
    <row r="13653" spans="1:7" x14ac:dyDescent="0.25">
      <c r="A13653">
        <v>47368</v>
      </c>
      <c r="B13653" t="s">
        <v>4577</v>
      </c>
      <c r="C13653" t="s">
        <v>4413</v>
      </c>
      <c r="E13653">
        <v>88500</v>
      </c>
      <c r="F13653">
        <v>4.4864226682408498E-2</v>
      </c>
      <c r="G13653">
        <v>72</v>
      </c>
    </row>
    <row r="13654" spans="1:7" x14ac:dyDescent="0.25">
      <c r="A13654">
        <v>61529</v>
      </c>
      <c r="B13654" t="s">
        <v>3923</v>
      </c>
      <c r="C13654" t="s">
        <v>5519</v>
      </c>
      <c r="D13654" t="s">
        <v>5722</v>
      </c>
      <c r="E13654">
        <v>113000</v>
      </c>
      <c r="F13654">
        <v>8.5494716618635905E-2</v>
      </c>
      <c r="G13654">
        <v>91</v>
      </c>
    </row>
    <row r="13655" spans="1:7" x14ac:dyDescent="0.25">
      <c r="A13655">
        <v>66748</v>
      </c>
      <c r="B13655" t="s">
        <v>3891</v>
      </c>
      <c r="C13655" t="s">
        <v>5958</v>
      </c>
      <c r="E13655">
        <v>63300</v>
      </c>
      <c r="F13655">
        <v>-3.3587786259542E-2</v>
      </c>
      <c r="G13655">
        <v>0</v>
      </c>
    </row>
    <row r="13656" spans="1:7" x14ac:dyDescent="0.25">
      <c r="A13656">
        <v>8741</v>
      </c>
      <c r="B13656" t="s">
        <v>1040</v>
      </c>
      <c r="C13656" t="s">
        <v>733</v>
      </c>
      <c r="D13656" t="s">
        <v>8250</v>
      </c>
      <c r="E13656">
        <v>270200</v>
      </c>
      <c r="F13656">
        <v>3.0118185284025899E-2</v>
      </c>
      <c r="G13656">
        <v>117</v>
      </c>
    </row>
    <row r="13657" spans="1:7" x14ac:dyDescent="0.25">
      <c r="A13657">
        <v>95524</v>
      </c>
      <c r="B13657" t="s">
        <v>7287</v>
      </c>
      <c r="C13657" t="s">
        <v>99</v>
      </c>
      <c r="D13657" t="s">
        <v>8429</v>
      </c>
      <c r="E13657">
        <v>436000</v>
      </c>
      <c r="F13657">
        <v>-8.4148282920172793E-3</v>
      </c>
      <c r="G13657">
        <v>74</v>
      </c>
    </row>
    <row r="13658" spans="1:7" x14ac:dyDescent="0.25">
      <c r="A13658">
        <v>51239</v>
      </c>
      <c r="B13658" t="s">
        <v>302</v>
      </c>
      <c r="C13658" t="s">
        <v>4942</v>
      </c>
      <c r="E13658">
        <v>170100</v>
      </c>
      <c r="F13658">
        <v>0.10025873221216</v>
      </c>
      <c r="G13658">
        <v>0</v>
      </c>
    </row>
    <row r="13659" spans="1:7" x14ac:dyDescent="0.25">
      <c r="A13659">
        <v>44666</v>
      </c>
      <c r="B13659" t="s">
        <v>4297</v>
      </c>
      <c r="C13659" t="s">
        <v>4080</v>
      </c>
      <c r="D13659" t="s">
        <v>8330</v>
      </c>
      <c r="E13659">
        <v>155100</v>
      </c>
      <c r="F13659">
        <v>2.1066491112574099E-2</v>
      </c>
      <c r="G13659">
        <v>62</v>
      </c>
    </row>
    <row r="13660" spans="1:7" x14ac:dyDescent="0.25">
      <c r="A13660">
        <v>80813</v>
      </c>
      <c r="B13660" t="s">
        <v>6566</v>
      </c>
      <c r="C13660" t="s">
        <v>6509</v>
      </c>
      <c r="D13660" t="s">
        <v>6571</v>
      </c>
      <c r="E13660">
        <v>185400</v>
      </c>
      <c r="F13660">
        <v>4.6275395033860002E-2</v>
      </c>
      <c r="G13660">
        <v>80</v>
      </c>
    </row>
    <row r="13661" spans="1:7" x14ac:dyDescent="0.25">
      <c r="A13661">
        <v>19562</v>
      </c>
      <c r="B13661" t="s">
        <v>2036</v>
      </c>
      <c r="C13661" t="s">
        <v>1538</v>
      </c>
      <c r="D13661" t="s">
        <v>261</v>
      </c>
      <c r="E13661">
        <v>156300</v>
      </c>
      <c r="F13661">
        <v>6.4020486555697799E-4</v>
      </c>
      <c r="G13661">
        <v>78</v>
      </c>
    </row>
    <row r="13662" spans="1:7" x14ac:dyDescent="0.25">
      <c r="A13662">
        <v>52211</v>
      </c>
      <c r="B13662" t="s">
        <v>4809</v>
      </c>
      <c r="C13662" t="s">
        <v>4942</v>
      </c>
      <c r="E13662">
        <v>124600</v>
      </c>
      <c r="F13662">
        <v>3.14569536423841E-2</v>
      </c>
      <c r="G13662">
        <v>79</v>
      </c>
    </row>
    <row r="13663" spans="1:7" x14ac:dyDescent="0.25">
      <c r="A13663">
        <v>47579</v>
      </c>
      <c r="B13663" t="s">
        <v>4596</v>
      </c>
      <c r="C13663" t="s">
        <v>4413</v>
      </c>
      <c r="E13663">
        <v>185200</v>
      </c>
      <c r="F13663">
        <v>4.5146726862302498E-2</v>
      </c>
      <c r="G13663">
        <v>0</v>
      </c>
    </row>
    <row r="13664" spans="1:7" x14ac:dyDescent="0.25">
      <c r="A13664">
        <v>21541</v>
      </c>
      <c r="B13664" t="s">
        <v>2240</v>
      </c>
      <c r="C13664" t="s">
        <v>101</v>
      </c>
      <c r="E13664">
        <v>319600</v>
      </c>
      <c r="F13664">
        <v>6.1794019933554802E-2</v>
      </c>
      <c r="G13664">
        <v>137</v>
      </c>
    </row>
    <row r="13665" spans="1:7" x14ac:dyDescent="0.25">
      <c r="A13665">
        <v>44401</v>
      </c>
      <c r="B13665" t="s">
        <v>4258</v>
      </c>
      <c r="C13665" t="s">
        <v>4080</v>
      </c>
      <c r="D13665" t="s">
        <v>8379</v>
      </c>
      <c r="E13665">
        <v>169100</v>
      </c>
      <c r="F13665">
        <v>-4.3010752688171998E-2</v>
      </c>
      <c r="G13665">
        <v>70</v>
      </c>
    </row>
    <row r="13666" spans="1:7" x14ac:dyDescent="0.25">
      <c r="A13666">
        <v>97469</v>
      </c>
      <c r="B13666" t="s">
        <v>7487</v>
      </c>
      <c r="C13666" t="s">
        <v>7409</v>
      </c>
      <c r="D13666" t="s">
        <v>7488</v>
      </c>
      <c r="E13666">
        <v>161500</v>
      </c>
      <c r="F13666">
        <v>-1.9429265330904701E-2</v>
      </c>
      <c r="G13666">
        <v>77</v>
      </c>
    </row>
    <row r="13667" spans="1:7" x14ac:dyDescent="0.25">
      <c r="A13667">
        <v>3217</v>
      </c>
      <c r="B13667" t="s">
        <v>226</v>
      </c>
      <c r="C13667" t="s">
        <v>444</v>
      </c>
      <c r="D13667" t="s">
        <v>8477</v>
      </c>
      <c r="E13667">
        <v>166600</v>
      </c>
      <c r="F13667">
        <v>2.460024600246E-2</v>
      </c>
      <c r="G13667">
        <v>100.5</v>
      </c>
    </row>
    <row r="13668" spans="1:7" x14ac:dyDescent="0.25">
      <c r="A13668">
        <v>61528</v>
      </c>
      <c r="B13668" t="s">
        <v>3961</v>
      </c>
      <c r="C13668" t="s">
        <v>5519</v>
      </c>
      <c r="D13668" t="s">
        <v>5722</v>
      </c>
      <c r="E13668">
        <v>239600</v>
      </c>
      <c r="F13668">
        <v>-7.4565037282518596E-3</v>
      </c>
      <c r="G13668">
        <v>91</v>
      </c>
    </row>
    <row r="13669" spans="1:7" x14ac:dyDescent="0.25">
      <c r="A13669">
        <v>38367</v>
      </c>
      <c r="B13669" t="s">
        <v>3896</v>
      </c>
      <c r="C13669" t="s">
        <v>3692</v>
      </c>
      <c r="E13669">
        <v>88600</v>
      </c>
      <c r="F13669">
        <v>0.138817480719794</v>
      </c>
      <c r="G13669">
        <v>0</v>
      </c>
    </row>
    <row r="13670" spans="1:7" x14ac:dyDescent="0.25">
      <c r="A13670">
        <v>19372</v>
      </c>
      <c r="B13670" t="s">
        <v>2002</v>
      </c>
      <c r="C13670" t="s">
        <v>1538</v>
      </c>
      <c r="D13670" t="s">
        <v>8293</v>
      </c>
      <c r="E13670">
        <v>255500</v>
      </c>
      <c r="F13670">
        <v>7.0949940875049298E-3</v>
      </c>
      <c r="G13670">
        <v>78</v>
      </c>
    </row>
    <row r="13671" spans="1:7" x14ac:dyDescent="0.25">
      <c r="A13671">
        <v>23102</v>
      </c>
      <c r="B13671" t="s">
        <v>2406</v>
      </c>
      <c r="C13671" t="s">
        <v>2066</v>
      </c>
      <c r="D13671" t="s">
        <v>157</v>
      </c>
      <c r="E13671">
        <v>285300</v>
      </c>
      <c r="F13671">
        <v>3.7077426390403498E-2</v>
      </c>
      <c r="G13671">
        <v>91.5</v>
      </c>
    </row>
    <row r="13672" spans="1:7" x14ac:dyDescent="0.25">
      <c r="A13672">
        <v>6330</v>
      </c>
      <c r="B13672" t="s">
        <v>697</v>
      </c>
      <c r="C13672" t="s">
        <v>678</v>
      </c>
      <c r="D13672" t="s">
        <v>8375</v>
      </c>
      <c r="E13672">
        <v>204400</v>
      </c>
      <c r="F13672">
        <v>2.2511255627813899E-2</v>
      </c>
      <c r="G13672">
        <v>95</v>
      </c>
    </row>
    <row r="13673" spans="1:7" x14ac:dyDescent="0.25">
      <c r="A13673">
        <v>37306</v>
      </c>
      <c r="B13673" t="s">
        <v>889</v>
      </c>
      <c r="C13673" t="s">
        <v>3692</v>
      </c>
      <c r="D13673" t="s">
        <v>8420</v>
      </c>
      <c r="E13673">
        <v>129300</v>
      </c>
      <c r="F13673">
        <v>0.123370981754996</v>
      </c>
      <c r="G13673">
        <v>73</v>
      </c>
    </row>
    <row r="13674" spans="1:7" x14ac:dyDescent="0.25">
      <c r="A13674">
        <v>12106</v>
      </c>
      <c r="B13674" t="s">
        <v>1260</v>
      </c>
      <c r="C13674" t="s">
        <v>1075</v>
      </c>
      <c r="D13674" t="s">
        <v>234</v>
      </c>
      <c r="E13674">
        <v>249100</v>
      </c>
      <c r="F13674">
        <v>3.6189683860232899E-2</v>
      </c>
      <c r="G13674">
        <v>125</v>
      </c>
    </row>
    <row r="13675" spans="1:7" x14ac:dyDescent="0.25">
      <c r="A13675">
        <v>43780</v>
      </c>
      <c r="B13675" t="s">
        <v>4170</v>
      </c>
      <c r="C13675" t="s">
        <v>4080</v>
      </c>
      <c r="D13675" t="s">
        <v>317</v>
      </c>
      <c r="E13675">
        <v>137100</v>
      </c>
      <c r="F13675">
        <v>2.85071267816954E-2</v>
      </c>
      <c r="G13675">
        <v>80.5</v>
      </c>
    </row>
    <row r="13676" spans="1:7" x14ac:dyDescent="0.25">
      <c r="A13676">
        <v>37335</v>
      </c>
      <c r="B13676" t="s">
        <v>3759</v>
      </c>
      <c r="C13676" t="s">
        <v>3692</v>
      </c>
      <c r="E13676">
        <v>113700</v>
      </c>
      <c r="F13676">
        <v>8.4923664122137393E-2</v>
      </c>
      <c r="G13676">
        <v>89</v>
      </c>
    </row>
    <row r="13677" spans="1:7" x14ac:dyDescent="0.25">
      <c r="A13677">
        <v>49644</v>
      </c>
      <c r="B13677" t="s">
        <v>8825</v>
      </c>
      <c r="C13677" t="s">
        <v>4633</v>
      </c>
      <c r="E13677">
        <v>74300</v>
      </c>
      <c r="F13677">
        <v>3.9160839160839199E-2</v>
      </c>
      <c r="G13677">
        <v>0</v>
      </c>
    </row>
    <row r="13678" spans="1:7" x14ac:dyDescent="0.25">
      <c r="A13678">
        <v>55080</v>
      </c>
      <c r="B13678" t="s">
        <v>5292</v>
      </c>
      <c r="C13678" t="s">
        <v>5260</v>
      </c>
      <c r="D13678" t="s">
        <v>8314</v>
      </c>
      <c r="E13678">
        <v>232600</v>
      </c>
      <c r="F13678">
        <v>0.112918660287081</v>
      </c>
      <c r="G13678">
        <v>65</v>
      </c>
    </row>
    <row r="13679" spans="1:7" x14ac:dyDescent="0.25">
      <c r="A13679">
        <v>93532</v>
      </c>
      <c r="B13679" t="s">
        <v>7119</v>
      </c>
      <c r="C13679" t="s">
        <v>99</v>
      </c>
      <c r="D13679" t="s">
        <v>8256</v>
      </c>
      <c r="E13679">
        <v>284600</v>
      </c>
      <c r="F13679">
        <v>-1.4201593349497801E-2</v>
      </c>
      <c r="G13679">
        <v>63</v>
      </c>
    </row>
    <row r="13680" spans="1:7" x14ac:dyDescent="0.25">
      <c r="A13680">
        <v>54947</v>
      </c>
      <c r="B13680" t="s">
        <v>5251</v>
      </c>
      <c r="C13680" t="s">
        <v>5049</v>
      </c>
      <c r="D13680" t="s">
        <v>8346</v>
      </c>
      <c r="E13680">
        <v>185300</v>
      </c>
      <c r="F13680">
        <v>0.116265060240964</v>
      </c>
      <c r="G13680">
        <v>56.5</v>
      </c>
    </row>
    <row r="13681" spans="1:7" x14ac:dyDescent="0.25">
      <c r="A13681">
        <v>2881</v>
      </c>
      <c r="B13681" t="s">
        <v>345</v>
      </c>
      <c r="C13681" t="s">
        <v>408</v>
      </c>
      <c r="D13681" t="s">
        <v>8324</v>
      </c>
      <c r="E13681">
        <v>363800</v>
      </c>
      <c r="F13681">
        <v>7.4771531431736399E-3</v>
      </c>
      <c r="G13681">
        <v>82</v>
      </c>
    </row>
    <row r="13682" spans="1:7" x14ac:dyDescent="0.25">
      <c r="A13682">
        <v>15067</v>
      </c>
      <c r="B13682" t="s">
        <v>1562</v>
      </c>
      <c r="C13682" t="s">
        <v>1538</v>
      </c>
      <c r="D13682" t="s">
        <v>1587</v>
      </c>
      <c r="E13682">
        <v>75300</v>
      </c>
      <c r="F13682">
        <v>-1.3262599469496001E-3</v>
      </c>
      <c r="G13682">
        <v>94</v>
      </c>
    </row>
    <row r="13683" spans="1:7" x14ac:dyDescent="0.25">
      <c r="A13683">
        <v>16116</v>
      </c>
      <c r="B13683" t="s">
        <v>1671</v>
      </c>
      <c r="C13683" t="s">
        <v>1538</v>
      </c>
      <c r="D13683" t="s">
        <v>559</v>
      </c>
      <c r="E13683">
        <v>115600</v>
      </c>
      <c r="F13683">
        <v>-6.8728522336769802E-3</v>
      </c>
      <c r="G13683">
        <v>108</v>
      </c>
    </row>
    <row r="13684" spans="1:7" x14ac:dyDescent="0.25">
      <c r="A13684">
        <v>21738</v>
      </c>
      <c r="B13684" t="s">
        <v>2277</v>
      </c>
      <c r="C13684" t="s">
        <v>101</v>
      </c>
      <c r="D13684" t="s">
        <v>8267</v>
      </c>
      <c r="E13684">
        <v>660000</v>
      </c>
      <c r="F13684">
        <v>1.10294117647059E-2</v>
      </c>
      <c r="G13684">
        <v>76</v>
      </c>
    </row>
    <row r="13685" spans="1:7" x14ac:dyDescent="0.25">
      <c r="A13685">
        <v>29685</v>
      </c>
      <c r="B13685" t="s">
        <v>9250</v>
      </c>
      <c r="C13685" t="s">
        <v>2868</v>
      </c>
      <c r="D13685" t="s">
        <v>8303</v>
      </c>
      <c r="E13685">
        <v>589300</v>
      </c>
      <c r="F13685">
        <v>-2.0608276549775598E-2</v>
      </c>
      <c r="G13685">
        <v>69</v>
      </c>
    </row>
    <row r="13686" spans="1:7" x14ac:dyDescent="0.25">
      <c r="A13686">
        <v>11568</v>
      </c>
      <c r="B13686" t="s">
        <v>1159</v>
      </c>
      <c r="C13686" t="s">
        <v>1075</v>
      </c>
      <c r="D13686" t="s">
        <v>8250</v>
      </c>
      <c r="E13686">
        <v>2118000</v>
      </c>
      <c r="F13686">
        <v>-1.74885188105952E-2</v>
      </c>
      <c r="G13686">
        <v>134</v>
      </c>
    </row>
    <row r="13687" spans="1:7" x14ac:dyDescent="0.25">
      <c r="A13687">
        <v>75490</v>
      </c>
      <c r="B13687" t="s">
        <v>1025</v>
      </c>
      <c r="C13687" t="s">
        <v>6396</v>
      </c>
      <c r="D13687" t="s">
        <v>8232</v>
      </c>
      <c r="E13687">
        <v>155000</v>
      </c>
      <c r="F13687">
        <v>0.13386978785661999</v>
      </c>
      <c r="G13687">
        <v>85</v>
      </c>
    </row>
    <row r="13688" spans="1:7" x14ac:dyDescent="0.25">
      <c r="A13688">
        <v>99169</v>
      </c>
      <c r="B13688" t="s">
        <v>7675</v>
      </c>
      <c r="C13688" t="s">
        <v>7521</v>
      </c>
      <c r="D13688" t="s">
        <v>7683</v>
      </c>
      <c r="E13688">
        <v>118400</v>
      </c>
      <c r="F13688">
        <v>4.5013239187996497E-2</v>
      </c>
      <c r="G13688">
        <v>0</v>
      </c>
    </row>
    <row r="13689" spans="1:7" x14ac:dyDescent="0.25">
      <c r="A13689">
        <v>80720</v>
      </c>
      <c r="B13689" t="s">
        <v>1797</v>
      </c>
      <c r="C13689" t="s">
        <v>6509</v>
      </c>
      <c r="E13689">
        <v>116200</v>
      </c>
      <c r="F13689">
        <v>0.131450827653359</v>
      </c>
      <c r="G13689">
        <v>0</v>
      </c>
    </row>
    <row r="13690" spans="1:7" x14ac:dyDescent="0.25">
      <c r="A13690">
        <v>67526</v>
      </c>
      <c r="B13690" t="s">
        <v>6048</v>
      </c>
      <c r="C13690" t="s">
        <v>5958</v>
      </c>
      <c r="D13690" t="s">
        <v>6050</v>
      </c>
      <c r="E13690">
        <v>76800</v>
      </c>
      <c r="F13690">
        <v>6.5187239944521497E-2</v>
      </c>
      <c r="G13690">
        <v>0</v>
      </c>
    </row>
    <row r="13691" spans="1:7" x14ac:dyDescent="0.25">
      <c r="A13691">
        <v>78655</v>
      </c>
      <c r="B13691" t="s">
        <v>8828</v>
      </c>
      <c r="C13691" t="s">
        <v>6396</v>
      </c>
      <c r="D13691" t="s">
        <v>8254</v>
      </c>
      <c r="E13691">
        <v>242900</v>
      </c>
      <c r="F13691">
        <v>6.6754501537110197E-2</v>
      </c>
      <c r="G13691">
        <v>0</v>
      </c>
    </row>
    <row r="13692" spans="1:7" x14ac:dyDescent="0.25">
      <c r="A13692">
        <v>73007</v>
      </c>
      <c r="B13692" t="s">
        <v>6268</v>
      </c>
      <c r="C13692" t="s">
        <v>6269</v>
      </c>
      <c r="D13692" t="s">
        <v>6295</v>
      </c>
      <c r="E13692">
        <v>328600</v>
      </c>
      <c r="F13692">
        <v>1.8283235202974899E-2</v>
      </c>
      <c r="G13692">
        <v>77</v>
      </c>
    </row>
    <row r="13693" spans="1:7" x14ac:dyDescent="0.25">
      <c r="A13693">
        <v>49032</v>
      </c>
      <c r="B13693" t="s">
        <v>2073</v>
      </c>
      <c r="C13693" t="s">
        <v>4633</v>
      </c>
      <c r="D13693" t="s">
        <v>8826</v>
      </c>
      <c r="E13693">
        <v>119300</v>
      </c>
      <c r="F13693">
        <v>0.247907949790795</v>
      </c>
      <c r="G13693">
        <v>0</v>
      </c>
    </row>
    <row r="13694" spans="1:7" x14ac:dyDescent="0.25">
      <c r="A13694">
        <v>97017</v>
      </c>
      <c r="B13694" t="s">
        <v>5461</v>
      </c>
      <c r="C13694" t="s">
        <v>7409</v>
      </c>
      <c r="D13694" t="s">
        <v>8281</v>
      </c>
      <c r="E13694">
        <v>442000</v>
      </c>
      <c r="F13694">
        <v>3.5371281330522399E-2</v>
      </c>
      <c r="G13694">
        <v>65</v>
      </c>
    </row>
    <row r="13695" spans="1:7" x14ac:dyDescent="0.25">
      <c r="A13695">
        <v>97498</v>
      </c>
      <c r="B13695" t="s">
        <v>8829</v>
      </c>
      <c r="C13695" t="s">
        <v>7409</v>
      </c>
      <c r="D13695" t="s">
        <v>423</v>
      </c>
      <c r="E13695">
        <v>311300</v>
      </c>
      <c r="F13695">
        <v>1.53294194390085E-2</v>
      </c>
      <c r="G13695">
        <v>0</v>
      </c>
    </row>
    <row r="13696" spans="1:7" x14ac:dyDescent="0.25">
      <c r="A13696">
        <v>85638</v>
      </c>
      <c r="B13696" t="s">
        <v>8827</v>
      </c>
      <c r="C13696" t="s">
        <v>6743</v>
      </c>
      <c r="D13696" t="s">
        <v>8374</v>
      </c>
      <c r="E13696">
        <v>126200</v>
      </c>
      <c r="F13696">
        <v>5.8724832214765099E-2</v>
      </c>
      <c r="G13696">
        <v>0</v>
      </c>
    </row>
    <row r="13697" spans="1:7" x14ac:dyDescent="0.25">
      <c r="A13697">
        <v>12547</v>
      </c>
      <c r="B13697" t="s">
        <v>329</v>
      </c>
      <c r="C13697" t="s">
        <v>1075</v>
      </c>
      <c r="D13697" t="s">
        <v>345</v>
      </c>
      <c r="E13697">
        <v>246100</v>
      </c>
      <c r="F13697">
        <v>5.3510273972602697E-2</v>
      </c>
      <c r="G13697">
        <v>119</v>
      </c>
    </row>
    <row r="13698" spans="1:7" x14ac:dyDescent="0.25">
      <c r="A13698">
        <v>41059</v>
      </c>
      <c r="B13698" t="s">
        <v>3331</v>
      </c>
      <c r="C13698" t="s">
        <v>4016</v>
      </c>
      <c r="D13698" t="s">
        <v>4333</v>
      </c>
      <c r="E13698">
        <v>139300</v>
      </c>
      <c r="F13698">
        <v>4.1884816753926697E-2</v>
      </c>
      <c r="G13698">
        <v>66.5</v>
      </c>
    </row>
    <row r="13699" spans="1:7" x14ac:dyDescent="0.25">
      <c r="A13699">
        <v>7641</v>
      </c>
      <c r="B13699" t="s">
        <v>843</v>
      </c>
      <c r="C13699" t="s">
        <v>733</v>
      </c>
      <c r="D13699" t="s">
        <v>8250</v>
      </c>
      <c r="E13699">
        <v>652800</v>
      </c>
      <c r="F13699">
        <v>-2.14001834301437E-3</v>
      </c>
      <c r="G13699">
        <v>113</v>
      </c>
    </row>
    <row r="13700" spans="1:7" x14ac:dyDescent="0.25">
      <c r="A13700">
        <v>13618</v>
      </c>
      <c r="B13700" t="s">
        <v>8830</v>
      </c>
      <c r="C13700" t="s">
        <v>1075</v>
      </c>
      <c r="D13700" t="s">
        <v>8367</v>
      </c>
      <c r="E13700">
        <v>128600</v>
      </c>
      <c r="F13700">
        <v>-3.9581777445855101E-2</v>
      </c>
      <c r="G13700">
        <v>0</v>
      </c>
    </row>
    <row r="13701" spans="1:7" x14ac:dyDescent="0.25">
      <c r="A13701">
        <v>48069</v>
      </c>
      <c r="B13701" t="s">
        <v>4650</v>
      </c>
      <c r="C13701" t="s">
        <v>4633</v>
      </c>
      <c r="D13701" t="s">
        <v>8278</v>
      </c>
      <c r="E13701">
        <v>341400</v>
      </c>
      <c r="F13701">
        <v>1.66765932102442E-2</v>
      </c>
      <c r="G13701">
        <v>67</v>
      </c>
    </row>
    <row r="13702" spans="1:7" x14ac:dyDescent="0.25">
      <c r="A13702">
        <v>49766</v>
      </c>
      <c r="B13702" t="s">
        <v>4921</v>
      </c>
      <c r="C13702" t="s">
        <v>4633</v>
      </c>
      <c r="D13702" t="s">
        <v>4901</v>
      </c>
      <c r="E13702">
        <v>83800</v>
      </c>
      <c r="F13702">
        <v>8.4087968952134495E-2</v>
      </c>
      <c r="G13702">
        <v>66.5</v>
      </c>
    </row>
    <row r="13703" spans="1:7" x14ac:dyDescent="0.25">
      <c r="A13703">
        <v>66539</v>
      </c>
      <c r="B13703" t="s">
        <v>3559</v>
      </c>
      <c r="C13703" t="s">
        <v>5958</v>
      </c>
      <c r="D13703" t="s">
        <v>4487</v>
      </c>
      <c r="E13703">
        <v>175100</v>
      </c>
      <c r="F13703">
        <v>7.7538461538461501E-2</v>
      </c>
      <c r="G13703">
        <v>57</v>
      </c>
    </row>
    <row r="13704" spans="1:7" x14ac:dyDescent="0.25">
      <c r="A13704">
        <v>65259</v>
      </c>
      <c r="B13704" t="s">
        <v>3620</v>
      </c>
      <c r="C13704" t="s">
        <v>5817</v>
      </c>
      <c r="D13704" t="s">
        <v>5924</v>
      </c>
      <c r="E13704">
        <v>106200</v>
      </c>
      <c r="F13704">
        <v>-7.0052539404553402E-2</v>
      </c>
      <c r="G13704">
        <v>87</v>
      </c>
    </row>
    <row r="13705" spans="1:7" x14ac:dyDescent="0.25">
      <c r="A13705">
        <v>1050</v>
      </c>
      <c r="B13705" t="s">
        <v>125</v>
      </c>
      <c r="C13705" t="s">
        <v>106</v>
      </c>
      <c r="D13705" t="s">
        <v>144</v>
      </c>
      <c r="E13705">
        <v>208400</v>
      </c>
      <c r="F13705">
        <v>-4.77554918815664E-3</v>
      </c>
      <c r="G13705">
        <v>88</v>
      </c>
    </row>
    <row r="13706" spans="1:7" x14ac:dyDescent="0.25">
      <c r="A13706">
        <v>11724</v>
      </c>
      <c r="B13706" t="s">
        <v>1180</v>
      </c>
      <c r="C13706" t="s">
        <v>1075</v>
      </c>
      <c r="D13706" t="s">
        <v>8250</v>
      </c>
      <c r="E13706">
        <v>1130700</v>
      </c>
      <c r="F13706">
        <v>8.8329764453961498E-3</v>
      </c>
      <c r="G13706">
        <v>111</v>
      </c>
    </row>
    <row r="13707" spans="1:7" x14ac:dyDescent="0.25">
      <c r="A13707">
        <v>67505</v>
      </c>
      <c r="B13707" t="s">
        <v>6047</v>
      </c>
      <c r="C13707" t="s">
        <v>5958</v>
      </c>
      <c r="D13707" t="s">
        <v>6045</v>
      </c>
      <c r="E13707">
        <v>95400</v>
      </c>
      <c r="F13707">
        <v>2.03208556149733E-2</v>
      </c>
      <c r="G13707">
        <v>65</v>
      </c>
    </row>
    <row r="13708" spans="1:7" x14ac:dyDescent="0.25">
      <c r="A13708">
        <v>47383</v>
      </c>
      <c r="B13708" t="s">
        <v>2652</v>
      </c>
      <c r="C13708" t="s">
        <v>4413</v>
      </c>
      <c r="D13708" t="s">
        <v>4570</v>
      </c>
      <c r="E13708">
        <v>126400</v>
      </c>
      <c r="F13708">
        <v>9.8175499565595098E-2</v>
      </c>
      <c r="G13708">
        <v>78</v>
      </c>
    </row>
    <row r="13709" spans="1:7" x14ac:dyDescent="0.25">
      <c r="A13709">
        <v>55047</v>
      </c>
      <c r="B13709" t="s">
        <v>5279</v>
      </c>
      <c r="C13709" t="s">
        <v>5260</v>
      </c>
      <c r="D13709" t="s">
        <v>8314</v>
      </c>
      <c r="E13709">
        <v>404900</v>
      </c>
      <c r="F13709">
        <v>3.9672700223158898E-3</v>
      </c>
      <c r="G13709">
        <v>70</v>
      </c>
    </row>
    <row r="13710" spans="1:7" x14ac:dyDescent="0.25">
      <c r="A13710">
        <v>1521</v>
      </c>
      <c r="B13710" t="s">
        <v>204</v>
      </c>
      <c r="C13710" t="s">
        <v>106</v>
      </c>
      <c r="D13710" t="s">
        <v>144</v>
      </c>
      <c r="E13710">
        <v>237400</v>
      </c>
      <c r="F13710">
        <v>0.11194379391100701</v>
      </c>
      <c r="G13710">
        <v>78</v>
      </c>
    </row>
    <row r="13711" spans="1:7" x14ac:dyDescent="0.25">
      <c r="A13711">
        <v>21631</v>
      </c>
      <c r="B13711" t="s">
        <v>2250</v>
      </c>
      <c r="C13711" t="s">
        <v>101</v>
      </c>
      <c r="D13711" t="s">
        <v>317</v>
      </c>
      <c r="E13711">
        <v>206900</v>
      </c>
      <c r="F13711">
        <v>1.3222331047992201E-2</v>
      </c>
      <c r="G13711">
        <v>107</v>
      </c>
    </row>
    <row r="13712" spans="1:7" x14ac:dyDescent="0.25">
      <c r="A13712">
        <v>76524</v>
      </c>
      <c r="B13712" t="s">
        <v>8831</v>
      </c>
      <c r="C13712" t="s">
        <v>6396</v>
      </c>
      <c r="D13712" t="s">
        <v>3037</v>
      </c>
      <c r="E13712">
        <v>158100</v>
      </c>
      <c r="F13712">
        <v>0.108695652173913</v>
      </c>
      <c r="G13712">
        <v>0</v>
      </c>
    </row>
    <row r="13713" spans="1:7" x14ac:dyDescent="0.25">
      <c r="A13713">
        <v>52227</v>
      </c>
      <c r="B13713" t="s">
        <v>5018</v>
      </c>
      <c r="C13713" t="s">
        <v>4942</v>
      </c>
      <c r="D13713" t="s">
        <v>5031</v>
      </c>
      <c r="E13713">
        <v>232500</v>
      </c>
      <c r="F13713">
        <v>1.70603674540682E-2</v>
      </c>
      <c r="G13713">
        <v>60</v>
      </c>
    </row>
    <row r="13714" spans="1:7" x14ac:dyDescent="0.25">
      <c r="A13714">
        <v>44840</v>
      </c>
      <c r="B13714" t="s">
        <v>8832</v>
      </c>
      <c r="C13714" t="s">
        <v>4080</v>
      </c>
      <c r="D13714" t="s">
        <v>226</v>
      </c>
      <c r="E13714">
        <v>150300</v>
      </c>
      <c r="F13714">
        <v>7.6647564469913998E-2</v>
      </c>
      <c r="G13714">
        <v>0</v>
      </c>
    </row>
    <row r="13715" spans="1:7" x14ac:dyDescent="0.25">
      <c r="A13715">
        <v>5261</v>
      </c>
      <c r="B13715" t="s">
        <v>9251</v>
      </c>
      <c r="C13715" t="s">
        <v>641</v>
      </c>
      <c r="D13715" t="s">
        <v>504</v>
      </c>
      <c r="E13715">
        <v>169000</v>
      </c>
      <c r="F13715">
        <v>6.6246056782334403E-2</v>
      </c>
      <c r="G13715">
        <v>98</v>
      </c>
    </row>
    <row r="13716" spans="1:7" x14ac:dyDescent="0.25">
      <c r="A13716">
        <v>55769</v>
      </c>
      <c r="B13716" t="s">
        <v>5366</v>
      </c>
      <c r="C13716" t="s">
        <v>5260</v>
      </c>
      <c r="D13716" t="s">
        <v>4149</v>
      </c>
      <c r="E13716">
        <v>126500</v>
      </c>
      <c r="F13716">
        <v>0.15209471766848801</v>
      </c>
      <c r="G13716">
        <v>97</v>
      </c>
    </row>
    <row r="13717" spans="1:7" x14ac:dyDescent="0.25">
      <c r="A13717">
        <v>82513</v>
      </c>
      <c r="B13717" t="s">
        <v>4590</v>
      </c>
      <c r="C13717" t="s">
        <v>6604</v>
      </c>
      <c r="D13717" t="s">
        <v>5800</v>
      </c>
      <c r="E13717">
        <v>241400</v>
      </c>
      <c r="F13717">
        <v>1.6849199663015998E-2</v>
      </c>
      <c r="G13717">
        <v>0</v>
      </c>
    </row>
    <row r="13718" spans="1:7" x14ac:dyDescent="0.25">
      <c r="A13718">
        <v>19967</v>
      </c>
      <c r="B13718" t="s">
        <v>2060</v>
      </c>
      <c r="C13718" t="s">
        <v>2044</v>
      </c>
      <c r="D13718" t="s">
        <v>284</v>
      </c>
      <c r="E13718">
        <v>295700</v>
      </c>
      <c r="F13718">
        <v>-1.35089496791624E-3</v>
      </c>
      <c r="G13718">
        <v>151</v>
      </c>
    </row>
    <row r="13719" spans="1:7" x14ac:dyDescent="0.25">
      <c r="A13719">
        <v>15935</v>
      </c>
      <c r="B13719" t="s">
        <v>1654</v>
      </c>
      <c r="C13719" t="s">
        <v>1538</v>
      </c>
      <c r="D13719" t="s">
        <v>393</v>
      </c>
      <c r="E13719">
        <v>95500</v>
      </c>
      <c r="F13719">
        <v>8.6461888509670098E-2</v>
      </c>
      <c r="G13719">
        <v>113</v>
      </c>
    </row>
    <row r="13720" spans="1:7" x14ac:dyDescent="0.25">
      <c r="A13720">
        <v>14731</v>
      </c>
      <c r="B13720" t="s">
        <v>8833</v>
      </c>
      <c r="C13720" t="s">
        <v>1075</v>
      </c>
      <c r="D13720" t="s">
        <v>1523</v>
      </c>
      <c r="E13720">
        <v>251100</v>
      </c>
      <c r="F13720">
        <v>3.6746490503715902E-2</v>
      </c>
      <c r="G13720">
        <v>0</v>
      </c>
    </row>
    <row r="13721" spans="1:7" x14ac:dyDescent="0.25">
      <c r="A13721">
        <v>30206</v>
      </c>
      <c r="B13721" t="s">
        <v>230</v>
      </c>
      <c r="C13721" t="s">
        <v>2990</v>
      </c>
      <c r="D13721" t="s">
        <v>8261</v>
      </c>
      <c r="E13721">
        <v>181700</v>
      </c>
      <c r="F13721">
        <v>0.100545124167171</v>
      </c>
      <c r="G13721">
        <v>104.5</v>
      </c>
    </row>
    <row r="13722" spans="1:7" x14ac:dyDescent="0.25">
      <c r="A13722">
        <v>84317</v>
      </c>
      <c r="B13722" t="s">
        <v>3620</v>
      </c>
      <c r="C13722" t="s">
        <v>6693</v>
      </c>
      <c r="D13722" t="s">
        <v>8321</v>
      </c>
      <c r="E13722">
        <v>357700</v>
      </c>
      <c r="F13722">
        <v>0.197923643670462</v>
      </c>
      <c r="G13722">
        <v>46</v>
      </c>
    </row>
    <row r="13723" spans="1:7" x14ac:dyDescent="0.25">
      <c r="A13723">
        <v>20662</v>
      </c>
      <c r="B13723" t="s">
        <v>2111</v>
      </c>
      <c r="C13723" t="s">
        <v>101</v>
      </c>
      <c r="D13723" t="s">
        <v>8259</v>
      </c>
      <c r="E13723">
        <v>259700</v>
      </c>
      <c r="F13723">
        <v>1.9230769230769201E-2</v>
      </c>
      <c r="G13723">
        <v>90</v>
      </c>
    </row>
    <row r="13724" spans="1:7" x14ac:dyDescent="0.25">
      <c r="A13724">
        <v>56630</v>
      </c>
      <c r="B13724" t="s">
        <v>5452</v>
      </c>
      <c r="C13724" t="s">
        <v>5260</v>
      </c>
      <c r="D13724" t="s">
        <v>5449</v>
      </c>
      <c r="E13724">
        <v>104700</v>
      </c>
      <c r="F13724">
        <v>9.2901878914405003E-2</v>
      </c>
      <c r="G13724">
        <v>80</v>
      </c>
    </row>
    <row r="13725" spans="1:7" x14ac:dyDescent="0.25">
      <c r="A13725">
        <v>66090</v>
      </c>
      <c r="B13725" t="s">
        <v>5980</v>
      </c>
      <c r="C13725" t="s">
        <v>5958</v>
      </c>
      <c r="D13725" t="s">
        <v>8435</v>
      </c>
      <c r="E13725">
        <v>98100</v>
      </c>
      <c r="F13725">
        <v>2.0811654526534901E-2</v>
      </c>
      <c r="G13725">
        <v>61.5</v>
      </c>
    </row>
    <row r="13726" spans="1:7" x14ac:dyDescent="0.25">
      <c r="A13726">
        <v>5262</v>
      </c>
      <c r="B13726" t="s">
        <v>9252</v>
      </c>
      <c r="C13726" t="s">
        <v>641</v>
      </c>
      <c r="D13726" t="s">
        <v>504</v>
      </c>
      <c r="E13726">
        <v>223400</v>
      </c>
      <c r="F13726">
        <v>6.8388330942132994E-2</v>
      </c>
      <c r="G13726">
        <v>98</v>
      </c>
    </row>
    <row r="13727" spans="1:7" x14ac:dyDescent="0.25">
      <c r="A13727">
        <v>24328</v>
      </c>
      <c r="B13727" t="s">
        <v>8173</v>
      </c>
      <c r="C13727" t="s">
        <v>2066</v>
      </c>
      <c r="E13727">
        <v>115400</v>
      </c>
      <c r="F13727">
        <v>7.0500927643784794E-2</v>
      </c>
      <c r="G13727">
        <v>116.5</v>
      </c>
    </row>
    <row r="13728" spans="1:7" x14ac:dyDescent="0.25">
      <c r="A13728">
        <v>68361</v>
      </c>
      <c r="B13728" t="s">
        <v>1488</v>
      </c>
      <c r="C13728" t="s">
        <v>6064</v>
      </c>
      <c r="E13728">
        <v>105200</v>
      </c>
      <c r="F13728">
        <v>0.10272536687631</v>
      </c>
      <c r="G13728">
        <v>0</v>
      </c>
    </row>
    <row r="13729" spans="1:7" x14ac:dyDescent="0.25">
      <c r="A13729">
        <v>49252</v>
      </c>
      <c r="B13729" t="s">
        <v>456</v>
      </c>
      <c r="C13729" t="s">
        <v>4633</v>
      </c>
      <c r="D13729" t="s">
        <v>844</v>
      </c>
      <c r="E13729">
        <v>113700</v>
      </c>
      <c r="F13729">
        <v>0.12909632571995999</v>
      </c>
      <c r="G13729">
        <v>68</v>
      </c>
    </row>
    <row r="13730" spans="1:7" x14ac:dyDescent="0.25">
      <c r="A13730">
        <v>54209</v>
      </c>
      <c r="B13730" t="s">
        <v>989</v>
      </c>
      <c r="C13730" t="s">
        <v>5049</v>
      </c>
      <c r="E13730">
        <v>267000</v>
      </c>
      <c r="F13730">
        <v>0.185612788632327</v>
      </c>
      <c r="G13730">
        <v>0</v>
      </c>
    </row>
    <row r="13731" spans="1:7" x14ac:dyDescent="0.25">
      <c r="A13731">
        <v>45715</v>
      </c>
      <c r="B13731" t="s">
        <v>273</v>
      </c>
      <c r="C13731" t="s">
        <v>4080</v>
      </c>
      <c r="D13731" t="s">
        <v>1812</v>
      </c>
      <c r="E13731">
        <v>117200</v>
      </c>
      <c r="F13731">
        <v>-5.9372349448685302E-3</v>
      </c>
      <c r="G13731">
        <v>102.5</v>
      </c>
    </row>
    <row r="13732" spans="1:7" x14ac:dyDescent="0.25">
      <c r="A13732">
        <v>46390</v>
      </c>
      <c r="B13732" t="s">
        <v>4465</v>
      </c>
      <c r="C13732" t="s">
        <v>4413</v>
      </c>
      <c r="D13732" t="s">
        <v>8344</v>
      </c>
      <c r="E13732">
        <v>172300</v>
      </c>
      <c r="F13732">
        <v>5.9655596555965598E-2</v>
      </c>
      <c r="G13732">
        <v>78</v>
      </c>
    </row>
    <row r="13733" spans="1:7" x14ac:dyDescent="0.25">
      <c r="A13733">
        <v>49639</v>
      </c>
      <c r="B13733" t="s">
        <v>4844</v>
      </c>
      <c r="C13733" t="s">
        <v>4633</v>
      </c>
      <c r="D13733" t="s">
        <v>4831</v>
      </c>
      <c r="E13733">
        <v>91000</v>
      </c>
      <c r="F13733">
        <v>-2.8815368196371399E-2</v>
      </c>
      <c r="G13733">
        <v>0</v>
      </c>
    </row>
    <row r="13734" spans="1:7" x14ac:dyDescent="0.25">
      <c r="A13734">
        <v>13120</v>
      </c>
      <c r="B13734" t="s">
        <v>8834</v>
      </c>
      <c r="C13734" t="s">
        <v>1075</v>
      </c>
      <c r="D13734" t="s">
        <v>1396</v>
      </c>
      <c r="E13734">
        <v>89800</v>
      </c>
      <c r="F13734">
        <v>-2.60303687635575E-2</v>
      </c>
      <c r="G13734">
        <v>0</v>
      </c>
    </row>
    <row r="13735" spans="1:7" x14ac:dyDescent="0.25">
      <c r="A13735">
        <v>8733</v>
      </c>
      <c r="B13735" t="s">
        <v>1035</v>
      </c>
      <c r="C13735" t="s">
        <v>733</v>
      </c>
      <c r="D13735" t="s">
        <v>8250</v>
      </c>
      <c r="E13735">
        <v>163800</v>
      </c>
      <c r="F13735">
        <v>1.2987012987013E-2</v>
      </c>
      <c r="G13735">
        <v>117</v>
      </c>
    </row>
    <row r="13736" spans="1:7" x14ac:dyDescent="0.25">
      <c r="A13736">
        <v>49272</v>
      </c>
      <c r="B13736" t="s">
        <v>4513</v>
      </c>
      <c r="C13736" t="s">
        <v>4633</v>
      </c>
      <c r="D13736" t="s">
        <v>557</v>
      </c>
      <c r="E13736">
        <v>173700</v>
      </c>
      <c r="F13736">
        <v>4.5755568934376899E-2</v>
      </c>
      <c r="G13736">
        <v>64</v>
      </c>
    </row>
    <row r="13737" spans="1:7" x14ac:dyDescent="0.25">
      <c r="A13737">
        <v>47959</v>
      </c>
      <c r="B13737" t="s">
        <v>4628</v>
      </c>
      <c r="C13737" t="s">
        <v>4413</v>
      </c>
      <c r="E13737">
        <v>94600</v>
      </c>
      <c r="F13737">
        <v>8.2379862700228804E-2</v>
      </c>
      <c r="G13737">
        <v>101</v>
      </c>
    </row>
    <row r="13738" spans="1:7" x14ac:dyDescent="0.25">
      <c r="A13738">
        <v>16143</v>
      </c>
      <c r="B13738" t="s">
        <v>1680</v>
      </c>
      <c r="C13738" t="s">
        <v>1538</v>
      </c>
      <c r="D13738" t="s">
        <v>559</v>
      </c>
      <c r="E13738">
        <v>134600</v>
      </c>
      <c r="F13738">
        <v>5.9842519685039397E-2</v>
      </c>
      <c r="G13738">
        <v>108</v>
      </c>
    </row>
    <row r="13739" spans="1:7" x14ac:dyDescent="0.25">
      <c r="A13739">
        <v>44677</v>
      </c>
      <c r="B13739" t="s">
        <v>3741</v>
      </c>
      <c r="C13739" t="s">
        <v>4080</v>
      </c>
      <c r="D13739" t="s">
        <v>4301</v>
      </c>
      <c r="E13739">
        <v>140500</v>
      </c>
      <c r="F13739">
        <v>-1.541695865452E-2</v>
      </c>
      <c r="G13739">
        <v>67</v>
      </c>
    </row>
    <row r="13740" spans="1:7" x14ac:dyDescent="0.25">
      <c r="A13740">
        <v>56477</v>
      </c>
      <c r="B13740" t="s">
        <v>9253</v>
      </c>
      <c r="C13740" t="s">
        <v>5260</v>
      </c>
      <c r="E13740">
        <v>95600</v>
      </c>
      <c r="F13740">
        <v>1.91897654584222E-2</v>
      </c>
      <c r="G13740">
        <v>0</v>
      </c>
    </row>
    <row r="13741" spans="1:7" x14ac:dyDescent="0.25">
      <c r="A13741">
        <v>61250</v>
      </c>
      <c r="B13741" t="s">
        <v>1710</v>
      </c>
      <c r="C13741" t="s">
        <v>5519</v>
      </c>
      <c r="D13741" t="s">
        <v>216</v>
      </c>
      <c r="E13741">
        <v>117900</v>
      </c>
      <c r="F13741">
        <v>0.20429009193054101</v>
      </c>
      <c r="G13741">
        <v>0</v>
      </c>
    </row>
    <row r="13742" spans="1:7" x14ac:dyDescent="0.25">
      <c r="A13742">
        <v>4258</v>
      </c>
      <c r="B13742" t="s">
        <v>615</v>
      </c>
      <c r="C13742" t="s">
        <v>575</v>
      </c>
      <c r="D13742" t="s">
        <v>8380</v>
      </c>
      <c r="E13742">
        <v>198400</v>
      </c>
      <c r="F13742">
        <v>9.9778270509977798E-2</v>
      </c>
      <c r="G13742">
        <v>65</v>
      </c>
    </row>
    <row r="13743" spans="1:7" x14ac:dyDescent="0.25">
      <c r="A13743">
        <v>28373</v>
      </c>
      <c r="B13743" t="s">
        <v>2749</v>
      </c>
      <c r="C13743" t="s">
        <v>2564</v>
      </c>
      <c r="D13743" t="s">
        <v>8436</v>
      </c>
      <c r="E13743">
        <v>154500</v>
      </c>
      <c r="F13743">
        <v>5.10204081632653E-2</v>
      </c>
      <c r="G13743">
        <v>104.5</v>
      </c>
    </row>
    <row r="13744" spans="1:7" x14ac:dyDescent="0.25">
      <c r="A13744">
        <v>63468</v>
      </c>
      <c r="B13744" t="s">
        <v>8835</v>
      </c>
      <c r="C13744" t="s">
        <v>5817</v>
      </c>
      <c r="E13744">
        <v>69700</v>
      </c>
      <c r="F13744">
        <v>0.131493506493506</v>
      </c>
      <c r="G13744">
        <v>0</v>
      </c>
    </row>
    <row r="13745" spans="1:7" x14ac:dyDescent="0.25">
      <c r="A13745">
        <v>40516</v>
      </c>
      <c r="B13745" t="s">
        <v>351</v>
      </c>
      <c r="C13745" t="s">
        <v>4016</v>
      </c>
      <c r="D13745" t="s">
        <v>8341</v>
      </c>
      <c r="E13745">
        <v>190500</v>
      </c>
      <c r="F13745">
        <v>7.5663466967814799E-2</v>
      </c>
      <c r="G13745">
        <v>60</v>
      </c>
    </row>
    <row r="13746" spans="1:7" x14ac:dyDescent="0.25">
      <c r="A13746">
        <v>68840</v>
      </c>
      <c r="B13746" t="s">
        <v>6082</v>
      </c>
      <c r="C13746" t="s">
        <v>6064</v>
      </c>
      <c r="D13746" t="s">
        <v>5884</v>
      </c>
      <c r="E13746">
        <v>177900</v>
      </c>
      <c r="F13746">
        <v>4.09596255119953E-2</v>
      </c>
      <c r="G13746">
        <v>74</v>
      </c>
    </row>
    <row r="13747" spans="1:7" x14ac:dyDescent="0.25">
      <c r="A13747">
        <v>95690</v>
      </c>
      <c r="B13747" t="s">
        <v>3710</v>
      </c>
      <c r="C13747" t="s">
        <v>99</v>
      </c>
      <c r="D13747" t="s">
        <v>8273</v>
      </c>
      <c r="E13747">
        <v>417500</v>
      </c>
      <c r="F13747">
        <v>3.0101159634838399E-2</v>
      </c>
      <c r="G13747">
        <v>54</v>
      </c>
    </row>
    <row r="13748" spans="1:7" x14ac:dyDescent="0.25">
      <c r="A13748">
        <v>28125</v>
      </c>
      <c r="B13748" t="s">
        <v>2714</v>
      </c>
      <c r="C13748" t="s">
        <v>2564</v>
      </c>
      <c r="D13748" t="s">
        <v>8258</v>
      </c>
      <c r="E13748">
        <v>246100</v>
      </c>
      <c r="F13748">
        <v>0.10905813429472699</v>
      </c>
      <c r="G13748">
        <v>62</v>
      </c>
    </row>
    <row r="13749" spans="1:7" x14ac:dyDescent="0.25">
      <c r="A13749">
        <v>18623</v>
      </c>
      <c r="B13749" t="s">
        <v>1763</v>
      </c>
      <c r="C13749" t="s">
        <v>1538</v>
      </c>
      <c r="D13749" t="s">
        <v>1933</v>
      </c>
      <c r="E13749">
        <v>135700</v>
      </c>
      <c r="F13749">
        <v>0.111384111384111</v>
      </c>
      <c r="G13749">
        <v>115</v>
      </c>
    </row>
    <row r="13750" spans="1:7" x14ac:dyDescent="0.25">
      <c r="A13750">
        <v>24440</v>
      </c>
      <c r="B13750" t="s">
        <v>419</v>
      </c>
      <c r="C13750" t="s">
        <v>2066</v>
      </c>
      <c r="D13750" t="s">
        <v>8368</v>
      </c>
      <c r="E13750">
        <v>201000</v>
      </c>
      <c r="F13750">
        <v>4.6875E-2</v>
      </c>
      <c r="G13750">
        <v>73</v>
      </c>
    </row>
    <row r="13751" spans="1:7" x14ac:dyDescent="0.25">
      <c r="A13751">
        <v>48822</v>
      </c>
      <c r="B13751" t="s">
        <v>4749</v>
      </c>
      <c r="C13751" t="s">
        <v>4633</v>
      </c>
      <c r="D13751" t="s">
        <v>8309</v>
      </c>
      <c r="E13751">
        <v>204400</v>
      </c>
      <c r="F13751">
        <v>8.9552238805970102E-2</v>
      </c>
      <c r="G13751">
        <v>66</v>
      </c>
    </row>
    <row r="13752" spans="1:7" x14ac:dyDescent="0.25">
      <c r="A13752">
        <v>44423</v>
      </c>
      <c r="B13752" t="s">
        <v>4264</v>
      </c>
      <c r="C13752" t="s">
        <v>4080</v>
      </c>
      <c r="D13752" t="s">
        <v>288</v>
      </c>
      <c r="E13752">
        <v>104100</v>
      </c>
      <c r="F13752">
        <v>4.62311557788945E-2</v>
      </c>
      <c r="G13752">
        <v>95</v>
      </c>
    </row>
    <row r="13753" spans="1:7" x14ac:dyDescent="0.25">
      <c r="A13753">
        <v>85534</v>
      </c>
      <c r="B13753" t="s">
        <v>2907</v>
      </c>
      <c r="C13753" t="s">
        <v>6743</v>
      </c>
      <c r="E13753">
        <v>122700</v>
      </c>
      <c r="F13753">
        <v>0.18094321462945101</v>
      </c>
      <c r="G13753">
        <v>0</v>
      </c>
    </row>
    <row r="13754" spans="1:7" x14ac:dyDescent="0.25">
      <c r="A13754">
        <v>54101</v>
      </c>
      <c r="B13754" t="s">
        <v>5158</v>
      </c>
      <c r="C13754" t="s">
        <v>5049</v>
      </c>
      <c r="D13754" t="s">
        <v>5190</v>
      </c>
      <c r="E13754">
        <v>198600</v>
      </c>
      <c r="F13754">
        <v>4.1972717733473199E-2</v>
      </c>
      <c r="G13754">
        <v>72.5</v>
      </c>
    </row>
    <row r="13755" spans="1:7" x14ac:dyDescent="0.25">
      <c r="A13755">
        <v>8828</v>
      </c>
      <c r="B13755" t="s">
        <v>1054</v>
      </c>
      <c r="C13755" t="s">
        <v>733</v>
      </c>
      <c r="D13755" t="s">
        <v>8250</v>
      </c>
      <c r="E13755">
        <v>230500</v>
      </c>
      <c r="F13755">
        <v>9.6364432763907104E-3</v>
      </c>
      <c r="G13755">
        <v>106</v>
      </c>
    </row>
    <row r="13756" spans="1:7" x14ac:dyDescent="0.25">
      <c r="A13756">
        <v>66054</v>
      </c>
      <c r="B13756" t="s">
        <v>5970</v>
      </c>
      <c r="C13756" t="s">
        <v>5958</v>
      </c>
      <c r="D13756" t="s">
        <v>4487</v>
      </c>
      <c r="E13756">
        <v>151100</v>
      </c>
      <c r="F13756">
        <v>2.3712737127371299E-2</v>
      </c>
      <c r="G13756">
        <v>58</v>
      </c>
    </row>
    <row r="13757" spans="1:7" x14ac:dyDescent="0.25">
      <c r="A13757">
        <v>49305</v>
      </c>
      <c r="B13757" t="s">
        <v>4829</v>
      </c>
      <c r="C13757" t="s">
        <v>4633</v>
      </c>
      <c r="D13757" t="s">
        <v>4831</v>
      </c>
      <c r="E13757">
        <v>58500</v>
      </c>
      <c r="F13757">
        <v>9.1417910447761194E-2</v>
      </c>
      <c r="G13757">
        <v>89</v>
      </c>
    </row>
    <row r="13758" spans="1:7" x14ac:dyDescent="0.25">
      <c r="A13758">
        <v>20751</v>
      </c>
      <c r="B13758" t="s">
        <v>2137</v>
      </c>
      <c r="C13758" t="s">
        <v>101</v>
      </c>
      <c r="D13758" t="s">
        <v>8267</v>
      </c>
      <c r="E13758">
        <v>349600</v>
      </c>
      <c r="F13758">
        <v>2.4318781130969799E-2</v>
      </c>
      <c r="G13758">
        <v>90</v>
      </c>
    </row>
    <row r="13759" spans="1:7" x14ac:dyDescent="0.25">
      <c r="A13759">
        <v>53932</v>
      </c>
      <c r="B13759" t="s">
        <v>392</v>
      </c>
      <c r="C13759" t="s">
        <v>5049</v>
      </c>
      <c r="D13759" t="s">
        <v>558</v>
      </c>
      <c r="E13759">
        <v>202500</v>
      </c>
      <c r="F13759">
        <v>4.1131105398457601E-2</v>
      </c>
      <c r="G13759">
        <v>0</v>
      </c>
    </row>
    <row r="13760" spans="1:7" x14ac:dyDescent="0.25">
      <c r="A13760">
        <v>61020</v>
      </c>
      <c r="B13760" t="s">
        <v>8836</v>
      </c>
      <c r="C13760" t="s">
        <v>5519</v>
      </c>
      <c r="D13760" t="s">
        <v>8481</v>
      </c>
      <c r="E13760">
        <v>163600</v>
      </c>
      <c r="F13760">
        <v>0.15700141442715701</v>
      </c>
      <c r="G13760">
        <v>0</v>
      </c>
    </row>
    <row r="13761" spans="1:7" x14ac:dyDescent="0.25">
      <c r="A13761">
        <v>43944</v>
      </c>
      <c r="B13761" t="s">
        <v>157</v>
      </c>
      <c r="C13761" t="s">
        <v>4080</v>
      </c>
      <c r="D13761" t="s">
        <v>8427</v>
      </c>
      <c r="E13761">
        <v>96500</v>
      </c>
      <c r="F13761">
        <v>-6.1284046692607001E-2</v>
      </c>
      <c r="G13761">
        <v>0</v>
      </c>
    </row>
    <row r="13762" spans="1:7" x14ac:dyDescent="0.25">
      <c r="A13762">
        <v>28020</v>
      </c>
      <c r="B13762" t="s">
        <v>2687</v>
      </c>
      <c r="C13762" t="s">
        <v>2564</v>
      </c>
      <c r="D13762" t="s">
        <v>2722</v>
      </c>
      <c r="E13762">
        <v>90200</v>
      </c>
      <c r="F13762">
        <v>0.18528252299605799</v>
      </c>
      <c r="G13762">
        <v>84</v>
      </c>
    </row>
    <row r="13763" spans="1:7" x14ac:dyDescent="0.25">
      <c r="A13763">
        <v>42776</v>
      </c>
      <c r="B13763" t="s">
        <v>4079</v>
      </c>
      <c r="C13763" t="s">
        <v>4016</v>
      </c>
      <c r="D13763" t="s">
        <v>8316</v>
      </c>
      <c r="E13763">
        <v>127400</v>
      </c>
      <c r="F13763">
        <v>2.1651964715316802E-2</v>
      </c>
      <c r="G13763">
        <v>77</v>
      </c>
    </row>
    <row r="13764" spans="1:7" x14ac:dyDescent="0.25">
      <c r="A13764">
        <v>53570</v>
      </c>
      <c r="B13764" t="s">
        <v>3163</v>
      </c>
      <c r="C13764" t="s">
        <v>5049</v>
      </c>
      <c r="D13764" t="s">
        <v>558</v>
      </c>
      <c r="E13764">
        <v>173600</v>
      </c>
      <c r="F13764">
        <v>4.7676523838261903E-2</v>
      </c>
      <c r="G13764">
        <v>65</v>
      </c>
    </row>
    <row r="13765" spans="1:7" x14ac:dyDescent="0.25">
      <c r="A13765">
        <v>37847</v>
      </c>
      <c r="B13765" t="s">
        <v>3830</v>
      </c>
      <c r="C13765" t="s">
        <v>3692</v>
      </c>
      <c r="D13765" t="s">
        <v>3848</v>
      </c>
      <c r="E13765">
        <v>69500</v>
      </c>
      <c r="F13765">
        <v>5.4628224582701099E-2</v>
      </c>
      <c r="G13765">
        <v>99</v>
      </c>
    </row>
    <row r="13766" spans="1:7" x14ac:dyDescent="0.25">
      <c r="A13766">
        <v>45064</v>
      </c>
      <c r="B13766" t="s">
        <v>318</v>
      </c>
      <c r="C13766" t="s">
        <v>4080</v>
      </c>
      <c r="D13766" t="s">
        <v>4333</v>
      </c>
      <c r="E13766">
        <v>151400</v>
      </c>
      <c r="F13766">
        <v>9.2352092352092394E-2</v>
      </c>
      <c r="G13766">
        <v>64.5</v>
      </c>
    </row>
    <row r="13767" spans="1:7" x14ac:dyDescent="0.25">
      <c r="A13767">
        <v>55360</v>
      </c>
      <c r="B13767" t="s">
        <v>5327</v>
      </c>
      <c r="C13767" t="s">
        <v>5260</v>
      </c>
      <c r="D13767" t="s">
        <v>8314</v>
      </c>
      <c r="E13767">
        <v>269800</v>
      </c>
      <c r="F13767">
        <v>6.2204724409448797E-2</v>
      </c>
      <c r="G13767">
        <v>71.5</v>
      </c>
    </row>
    <row r="13768" spans="1:7" x14ac:dyDescent="0.25">
      <c r="A13768">
        <v>1022</v>
      </c>
      <c r="B13768" t="s">
        <v>115</v>
      </c>
      <c r="C13768" t="s">
        <v>106</v>
      </c>
      <c r="D13768" t="s">
        <v>144</v>
      </c>
      <c r="E13768">
        <v>131200</v>
      </c>
      <c r="F13768">
        <v>9.9748533109807205E-2</v>
      </c>
      <c r="G13768">
        <v>75.5</v>
      </c>
    </row>
    <row r="13769" spans="1:7" x14ac:dyDescent="0.25">
      <c r="A13769">
        <v>17747</v>
      </c>
      <c r="B13769" t="s">
        <v>610</v>
      </c>
      <c r="C13769" t="s">
        <v>1538</v>
      </c>
      <c r="D13769" t="s">
        <v>1830</v>
      </c>
      <c r="E13769">
        <v>173800</v>
      </c>
      <c r="F13769">
        <v>8.8972431077694203E-2</v>
      </c>
      <c r="G13769">
        <v>101</v>
      </c>
    </row>
    <row r="13770" spans="1:7" x14ac:dyDescent="0.25">
      <c r="A13770">
        <v>19043</v>
      </c>
      <c r="B13770" t="s">
        <v>1967</v>
      </c>
      <c r="C13770" t="s">
        <v>1538</v>
      </c>
      <c r="D13770" t="s">
        <v>8293</v>
      </c>
      <c r="E13770">
        <v>192700</v>
      </c>
      <c r="F13770">
        <v>7.1150639244024497E-2</v>
      </c>
      <c r="G13770">
        <v>68</v>
      </c>
    </row>
    <row r="13771" spans="1:7" x14ac:dyDescent="0.25">
      <c r="A13771">
        <v>22841</v>
      </c>
      <c r="B13771" t="s">
        <v>2368</v>
      </c>
      <c r="C13771" t="s">
        <v>2066</v>
      </c>
      <c r="D13771" t="s">
        <v>2363</v>
      </c>
      <c r="E13771">
        <v>225200</v>
      </c>
      <c r="F13771">
        <v>6.8818224964404401E-2</v>
      </c>
      <c r="G13771">
        <v>81</v>
      </c>
    </row>
    <row r="13772" spans="1:7" x14ac:dyDescent="0.25">
      <c r="A13772">
        <v>55389</v>
      </c>
      <c r="B13772" t="s">
        <v>5339</v>
      </c>
      <c r="C13772" t="s">
        <v>5260</v>
      </c>
      <c r="E13772">
        <v>167500</v>
      </c>
      <c r="F13772">
        <v>4.88415779586725E-2</v>
      </c>
      <c r="G13772">
        <v>87</v>
      </c>
    </row>
    <row r="13773" spans="1:7" x14ac:dyDescent="0.25">
      <c r="A13773">
        <v>73131</v>
      </c>
      <c r="B13773" t="s">
        <v>6295</v>
      </c>
      <c r="C13773" t="s">
        <v>6269</v>
      </c>
      <c r="D13773" t="s">
        <v>6295</v>
      </c>
      <c r="E13773">
        <v>268800</v>
      </c>
      <c r="F13773">
        <v>3.4642032332563501E-2</v>
      </c>
      <c r="G13773">
        <v>70</v>
      </c>
    </row>
    <row r="13774" spans="1:7" x14ac:dyDescent="0.25">
      <c r="A13774">
        <v>45659</v>
      </c>
      <c r="B13774" t="s">
        <v>9254</v>
      </c>
      <c r="C13774" t="s">
        <v>4080</v>
      </c>
      <c r="D13774" t="s">
        <v>8421</v>
      </c>
      <c r="E13774">
        <v>48200</v>
      </c>
      <c r="F13774">
        <v>-0.1090573012939</v>
      </c>
      <c r="G13774">
        <v>0</v>
      </c>
    </row>
    <row r="13775" spans="1:7" x14ac:dyDescent="0.25">
      <c r="A13775">
        <v>28743</v>
      </c>
      <c r="B13775" t="s">
        <v>2847</v>
      </c>
      <c r="C13775" t="s">
        <v>2564</v>
      </c>
      <c r="D13775" t="s">
        <v>2862</v>
      </c>
      <c r="E13775">
        <v>186200</v>
      </c>
      <c r="F13775">
        <v>6.82730923694779E-2</v>
      </c>
      <c r="G13775">
        <v>75</v>
      </c>
    </row>
    <row r="13776" spans="1:7" x14ac:dyDescent="0.25">
      <c r="A13776">
        <v>54745</v>
      </c>
      <c r="B13776" t="s">
        <v>5233</v>
      </c>
      <c r="C13776" t="s">
        <v>5049</v>
      </c>
      <c r="D13776" t="s">
        <v>4802</v>
      </c>
      <c r="E13776">
        <v>191800</v>
      </c>
      <c r="F13776">
        <v>3.3405172413793101E-2</v>
      </c>
      <c r="G13776">
        <v>67</v>
      </c>
    </row>
    <row r="13777" spans="1:7" x14ac:dyDescent="0.25">
      <c r="A13777">
        <v>93272</v>
      </c>
      <c r="B13777" t="s">
        <v>5919</v>
      </c>
      <c r="C13777" t="s">
        <v>99</v>
      </c>
      <c r="D13777" t="s">
        <v>8304</v>
      </c>
      <c r="E13777">
        <v>160900</v>
      </c>
      <c r="F13777">
        <v>9.3070652173912999E-2</v>
      </c>
      <c r="G13777">
        <v>65.5</v>
      </c>
    </row>
    <row r="13778" spans="1:7" x14ac:dyDescent="0.25">
      <c r="A13778">
        <v>54202</v>
      </c>
      <c r="B13778" t="s">
        <v>9356</v>
      </c>
      <c r="C13778" t="s">
        <v>5049</v>
      </c>
      <c r="E13778">
        <v>251400</v>
      </c>
      <c r="F13778">
        <v>8.9726918075422601E-2</v>
      </c>
      <c r="G13778">
        <v>0</v>
      </c>
    </row>
    <row r="13779" spans="1:7" x14ac:dyDescent="0.25">
      <c r="A13779">
        <v>38563</v>
      </c>
      <c r="B13779" t="s">
        <v>2382</v>
      </c>
      <c r="C13779" t="s">
        <v>3692</v>
      </c>
      <c r="D13779" t="s">
        <v>8255</v>
      </c>
      <c r="E13779">
        <v>155000</v>
      </c>
      <c r="F13779">
        <v>2.78514588859416E-2</v>
      </c>
      <c r="G13779">
        <v>76</v>
      </c>
    </row>
    <row r="13780" spans="1:7" x14ac:dyDescent="0.25">
      <c r="A13780">
        <v>88048</v>
      </c>
      <c r="B13780" t="s">
        <v>6422</v>
      </c>
      <c r="C13780" t="s">
        <v>6816</v>
      </c>
      <c r="D13780" t="s">
        <v>6838</v>
      </c>
      <c r="E13780">
        <v>111700</v>
      </c>
      <c r="F13780">
        <v>-0.13544891640866899</v>
      </c>
      <c r="G13780">
        <v>0</v>
      </c>
    </row>
    <row r="13781" spans="1:7" x14ac:dyDescent="0.25">
      <c r="A13781">
        <v>4355</v>
      </c>
      <c r="B13781" t="s">
        <v>8837</v>
      </c>
      <c r="C13781" t="s">
        <v>575</v>
      </c>
      <c r="D13781" t="s">
        <v>8408</v>
      </c>
      <c r="E13781">
        <v>178500</v>
      </c>
      <c r="F13781">
        <v>0.108695652173913</v>
      </c>
      <c r="G13781">
        <v>0</v>
      </c>
    </row>
    <row r="13782" spans="1:7" x14ac:dyDescent="0.25">
      <c r="A13782">
        <v>83210</v>
      </c>
      <c r="B13782" t="s">
        <v>2172</v>
      </c>
      <c r="C13782" t="s">
        <v>6625</v>
      </c>
      <c r="D13782" t="s">
        <v>6630</v>
      </c>
      <c r="E13782">
        <v>152300</v>
      </c>
      <c r="F13782">
        <v>0.153787878787879</v>
      </c>
      <c r="G13782">
        <v>57</v>
      </c>
    </row>
    <row r="13783" spans="1:7" x14ac:dyDescent="0.25">
      <c r="A13783">
        <v>52356</v>
      </c>
      <c r="B13783" t="s">
        <v>5030</v>
      </c>
      <c r="C13783" t="s">
        <v>4942</v>
      </c>
      <c r="D13783" t="s">
        <v>5020</v>
      </c>
      <c r="E13783">
        <v>167500</v>
      </c>
      <c r="F13783">
        <v>5.0156739811912203E-2</v>
      </c>
      <c r="G13783">
        <v>78</v>
      </c>
    </row>
    <row r="13784" spans="1:7" x14ac:dyDescent="0.25">
      <c r="A13784">
        <v>54446</v>
      </c>
      <c r="B13784" t="s">
        <v>8838</v>
      </c>
      <c r="C13784" t="s">
        <v>5049</v>
      </c>
      <c r="E13784">
        <v>99200</v>
      </c>
      <c r="F13784">
        <v>2.0202020202020202E-3</v>
      </c>
      <c r="G13784">
        <v>0</v>
      </c>
    </row>
    <row r="13785" spans="1:7" x14ac:dyDescent="0.25">
      <c r="A13785">
        <v>37052</v>
      </c>
      <c r="B13785" t="s">
        <v>3713</v>
      </c>
      <c r="C13785" t="s">
        <v>3692</v>
      </c>
      <c r="D13785" t="s">
        <v>2178</v>
      </c>
      <c r="E13785">
        <v>187100</v>
      </c>
      <c r="F13785">
        <v>0.10775606867969199</v>
      </c>
      <c r="G13785">
        <v>61</v>
      </c>
    </row>
    <row r="13786" spans="1:7" x14ac:dyDescent="0.25">
      <c r="A13786">
        <v>97883</v>
      </c>
      <c r="B13786" t="s">
        <v>637</v>
      </c>
      <c r="C13786" t="s">
        <v>7409</v>
      </c>
      <c r="D13786" t="s">
        <v>7515</v>
      </c>
      <c r="E13786">
        <v>168800</v>
      </c>
      <c r="F13786">
        <v>8.9032258064516104E-2</v>
      </c>
      <c r="G13786">
        <v>81.5</v>
      </c>
    </row>
    <row r="13787" spans="1:7" x14ac:dyDescent="0.25">
      <c r="A13787">
        <v>23175</v>
      </c>
      <c r="B13787" t="s">
        <v>2420</v>
      </c>
      <c r="C13787" t="s">
        <v>2066</v>
      </c>
      <c r="E13787">
        <v>245700</v>
      </c>
      <c r="F13787">
        <v>4.4198895027624301E-2</v>
      </c>
      <c r="G13787">
        <v>161</v>
      </c>
    </row>
    <row r="13788" spans="1:7" x14ac:dyDescent="0.25">
      <c r="A13788">
        <v>13040</v>
      </c>
      <c r="B13788" t="s">
        <v>8839</v>
      </c>
      <c r="C13788" t="s">
        <v>1075</v>
      </c>
      <c r="D13788" t="s">
        <v>1368</v>
      </c>
      <c r="E13788">
        <v>101800</v>
      </c>
      <c r="F13788">
        <v>2.3115577889447202E-2</v>
      </c>
      <c r="G13788">
        <v>0</v>
      </c>
    </row>
    <row r="13789" spans="1:7" x14ac:dyDescent="0.25">
      <c r="A13789">
        <v>41002</v>
      </c>
      <c r="B13789" t="s">
        <v>622</v>
      </c>
      <c r="C13789" t="s">
        <v>4016</v>
      </c>
      <c r="D13789" t="s">
        <v>4333</v>
      </c>
      <c r="E13789">
        <v>88800</v>
      </c>
      <c r="F13789">
        <v>7.1170084439083195E-2</v>
      </c>
      <c r="G13789">
        <v>0</v>
      </c>
    </row>
    <row r="13790" spans="1:7" x14ac:dyDescent="0.25">
      <c r="A13790">
        <v>54141</v>
      </c>
      <c r="B13790" t="s">
        <v>5172</v>
      </c>
      <c r="C13790" t="s">
        <v>5049</v>
      </c>
      <c r="D13790" t="s">
        <v>5190</v>
      </c>
      <c r="E13790">
        <v>201700</v>
      </c>
      <c r="F13790">
        <v>7.34433209153805E-2</v>
      </c>
      <c r="G13790">
        <v>72.5</v>
      </c>
    </row>
    <row r="13791" spans="1:7" x14ac:dyDescent="0.25">
      <c r="A13791">
        <v>72952</v>
      </c>
      <c r="B13791" t="s">
        <v>6267</v>
      </c>
      <c r="C13791" t="s">
        <v>6206</v>
      </c>
      <c r="D13791" t="s">
        <v>6261</v>
      </c>
      <c r="E13791">
        <v>130100</v>
      </c>
      <c r="F13791">
        <v>5.6006493506493497E-2</v>
      </c>
      <c r="G13791">
        <v>77</v>
      </c>
    </row>
    <row r="13792" spans="1:7" x14ac:dyDescent="0.25">
      <c r="A13792">
        <v>46770</v>
      </c>
      <c r="B13792" t="s">
        <v>4510</v>
      </c>
      <c r="C13792" t="s">
        <v>4413</v>
      </c>
      <c r="D13792" t="s">
        <v>4517</v>
      </c>
      <c r="E13792">
        <v>144000</v>
      </c>
      <c r="F13792">
        <v>8.7613293051359495E-2</v>
      </c>
      <c r="G13792">
        <v>69</v>
      </c>
    </row>
    <row r="13793" spans="1:7" x14ac:dyDescent="0.25">
      <c r="A13793">
        <v>61011</v>
      </c>
      <c r="B13793" t="s">
        <v>1480</v>
      </c>
      <c r="C13793" t="s">
        <v>5519</v>
      </c>
      <c r="D13793" t="s">
        <v>3832</v>
      </c>
      <c r="E13793">
        <v>217600</v>
      </c>
      <c r="F13793">
        <v>2.7384324834749799E-2</v>
      </c>
      <c r="G13793">
        <v>74</v>
      </c>
    </row>
    <row r="13794" spans="1:7" x14ac:dyDescent="0.25">
      <c r="A13794">
        <v>77426</v>
      </c>
      <c r="B13794" t="s">
        <v>8840</v>
      </c>
      <c r="C13794" t="s">
        <v>6396</v>
      </c>
      <c r="D13794" t="s">
        <v>8417</v>
      </c>
      <c r="E13794">
        <v>217900</v>
      </c>
      <c r="F13794">
        <v>1.9176800748363001E-2</v>
      </c>
      <c r="G13794">
        <v>0</v>
      </c>
    </row>
    <row r="13795" spans="1:7" x14ac:dyDescent="0.25">
      <c r="A13795">
        <v>85630</v>
      </c>
      <c r="B13795" t="s">
        <v>6786</v>
      </c>
      <c r="C13795" t="s">
        <v>6743</v>
      </c>
      <c r="D13795" t="s">
        <v>8374</v>
      </c>
      <c r="E13795">
        <v>169500</v>
      </c>
      <c r="F13795">
        <v>3.7331701346389197E-2</v>
      </c>
      <c r="G13795">
        <v>88</v>
      </c>
    </row>
    <row r="13796" spans="1:7" x14ac:dyDescent="0.25">
      <c r="A13796">
        <v>59254</v>
      </c>
      <c r="B13796" t="s">
        <v>5494</v>
      </c>
      <c r="C13796" t="s">
        <v>5488</v>
      </c>
      <c r="E13796">
        <v>157100</v>
      </c>
      <c r="F13796">
        <v>0</v>
      </c>
      <c r="G13796">
        <v>0</v>
      </c>
    </row>
    <row r="13797" spans="1:7" x14ac:dyDescent="0.25">
      <c r="A13797">
        <v>98241</v>
      </c>
      <c r="B13797" t="s">
        <v>7555</v>
      </c>
      <c r="C13797" t="s">
        <v>7521</v>
      </c>
      <c r="D13797" t="s">
        <v>8268</v>
      </c>
      <c r="E13797">
        <v>251600</v>
      </c>
      <c r="F13797">
        <v>5.4484492875104797E-2</v>
      </c>
      <c r="G13797">
        <v>50</v>
      </c>
    </row>
    <row r="13798" spans="1:7" x14ac:dyDescent="0.25">
      <c r="A13798">
        <v>1537</v>
      </c>
      <c r="B13798" t="s">
        <v>211</v>
      </c>
      <c r="C13798" t="s">
        <v>106</v>
      </c>
      <c r="D13798" t="s">
        <v>222</v>
      </c>
      <c r="E13798">
        <v>222100</v>
      </c>
      <c r="F13798">
        <v>4.4193700047014603E-2</v>
      </c>
      <c r="G13798">
        <v>0</v>
      </c>
    </row>
    <row r="13799" spans="1:7" x14ac:dyDescent="0.25">
      <c r="A13799">
        <v>3046</v>
      </c>
      <c r="B13799" t="s">
        <v>452</v>
      </c>
      <c r="C13799" t="s">
        <v>444</v>
      </c>
      <c r="D13799" t="s">
        <v>230</v>
      </c>
      <c r="E13799">
        <v>306000</v>
      </c>
      <c r="F13799">
        <v>2.8571428571428598E-2</v>
      </c>
      <c r="G13799">
        <v>74</v>
      </c>
    </row>
    <row r="13800" spans="1:7" x14ac:dyDescent="0.25">
      <c r="A13800">
        <v>2630</v>
      </c>
      <c r="B13800" t="s">
        <v>375</v>
      </c>
      <c r="C13800" t="s">
        <v>106</v>
      </c>
      <c r="D13800" t="s">
        <v>8416</v>
      </c>
      <c r="E13800">
        <v>548600</v>
      </c>
      <c r="F13800">
        <v>-6.87907313540912E-3</v>
      </c>
      <c r="G13800">
        <v>88</v>
      </c>
    </row>
    <row r="13801" spans="1:7" x14ac:dyDescent="0.25">
      <c r="A13801">
        <v>16442</v>
      </c>
      <c r="B13801" t="s">
        <v>1709</v>
      </c>
      <c r="C13801" t="s">
        <v>1538</v>
      </c>
      <c r="D13801" t="s">
        <v>1710</v>
      </c>
      <c r="E13801">
        <v>146500</v>
      </c>
      <c r="F13801">
        <v>-2.7229407760381201E-3</v>
      </c>
      <c r="G13801">
        <v>91</v>
      </c>
    </row>
    <row r="13802" spans="1:7" x14ac:dyDescent="0.25">
      <c r="A13802">
        <v>11964</v>
      </c>
      <c r="B13802" t="s">
        <v>8841</v>
      </c>
      <c r="C13802" t="s">
        <v>1075</v>
      </c>
      <c r="D13802" t="s">
        <v>8250</v>
      </c>
      <c r="E13802">
        <v>990100</v>
      </c>
      <c r="F13802">
        <v>-0.114321495661508</v>
      </c>
      <c r="G13802">
        <v>0</v>
      </c>
    </row>
    <row r="13803" spans="1:7" x14ac:dyDescent="0.25">
      <c r="A13803">
        <v>30630</v>
      </c>
      <c r="B13803" t="s">
        <v>3116</v>
      </c>
      <c r="C13803" t="s">
        <v>2990</v>
      </c>
      <c r="D13803" t="s">
        <v>8335</v>
      </c>
      <c r="E13803">
        <v>146500</v>
      </c>
      <c r="F13803">
        <v>7.8792341678939601E-2</v>
      </c>
      <c r="G13803">
        <v>71</v>
      </c>
    </row>
    <row r="13804" spans="1:7" x14ac:dyDescent="0.25">
      <c r="A13804">
        <v>21539</v>
      </c>
      <c r="B13804" t="s">
        <v>2239</v>
      </c>
      <c r="C13804" t="s">
        <v>101</v>
      </c>
      <c r="D13804" t="s">
        <v>428</v>
      </c>
      <c r="E13804">
        <v>54400</v>
      </c>
      <c r="F13804">
        <v>7.2978303747534501E-2</v>
      </c>
      <c r="G13804">
        <v>93</v>
      </c>
    </row>
    <row r="13805" spans="1:7" x14ac:dyDescent="0.25">
      <c r="A13805">
        <v>27355</v>
      </c>
      <c r="B13805" t="s">
        <v>2615</v>
      </c>
      <c r="C13805" t="s">
        <v>2564</v>
      </c>
      <c r="D13805" t="s">
        <v>8289</v>
      </c>
      <c r="E13805">
        <v>140800</v>
      </c>
      <c r="F13805">
        <v>0.14008097165991901</v>
      </c>
      <c r="G13805">
        <v>72</v>
      </c>
    </row>
    <row r="13806" spans="1:7" x14ac:dyDescent="0.25">
      <c r="A13806">
        <v>27559</v>
      </c>
      <c r="B13806" t="s">
        <v>2646</v>
      </c>
      <c r="C13806" t="s">
        <v>2564</v>
      </c>
      <c r="D13806" t="s">
        <v>8300</v>
      </c>
      <c r="E13806">
        <v>248600</v>
      </c>
      <c r="F13806">
        <v>0.16768435885392199</v>
      </c>
      <c r="G13806">
        <v>86</v>
      </c>
    </row>
    <row r="13807" spans="1:7" x14ac:dyDescent="0.25">
      <c r="A13807">
        <v>37060</v>
      </c>
      <c r="B13807" t="s">
        <v>3716</v>
      </c>
      <c r="C13807" t="s">
        <v>3692</v>
      </c>
      <c r="D13807" t="s">
        <v>8255</v>
      </c>
      <c r="E13807">
        <v>258600</v>
      </c>
      <c r="F13807">
        <v>5.5510204081632701E-2</v>
      </c>
      <c r="G13807">
        <v>54</v>
      </c>
    </row>
    <row r="13808" spans="1:7" x14ac:dyDescent="0.25">
      <c r="A13808">
        <v>44814</v>
      </c>
      <c r="B13808" t="s">
        <v>4308</v>
      </c>
      <c r="C13808" t="s">
        <v>4080</v>
      </c>
      <c r="D13808" t="s">
        <v>4316</v>
      </c>
      <c r="E13808">
        <v>135800</v>
      </c>
      <c r="F13808">
        <v>5.1897753679318301E-2</v>
      </c>
      <c r="G13808">
        <v>93</v>
      </c>
    </row>
    <row r="13809" spans="1:7" x14ac:dyDescent="0.25">
      <c r="A13809">
        <v>98356</v>
      </c>
      <c r="B13809" t="s">
        <v>3966</v>
      </c>
      <c r="C13809" t="s">
        <v>7521</v>
      </c>
      <c r="D13809" t="s">
        <v>5921</v>
      </c>
      <c r="E13809">
        <v>201400</v>
      </c>
      <c r="F13809">
        <v>9.9945385035499698E-2</v>
      </c>
      <c r="G13809">
        <v>71</v>
      </c>
    </row>
    <row r="13810" spans="1:7" x14ac:dyDescent="0.25">
      <c r="A13810">
        <v>64855</v>
      </c>
      <c r="B13810" t="s">
        <v>5906</v>
      </c>
      <c r="C13810" t="s">
        <v>5817</v>
      </c>
      <c r="D13810" t="s">
        <v>5903</v>
      </c>
      <c r="E13810">
        <v>150800</v>
      </c>
      <c r="F13810">
        <v>0.131282820705176</v>
      </c>
      <c r="G13810">
        <v>78</v>
      </c>
    </row>
    <row r="13811" spans="1:7" x14ac:dyDescent="0.25">
      <c r="A13811">
        <v>22967</v>
      </c>
      <c r="B13811" t="s">
        <v>769</v>
      </c>
      <c r="C13811" t="s">
        <v>2066</v>
      </c>
      <c r="D13811" t="s">
        <v>2373</v>
      </c>
      <c r="E13811">
        <v>223500</v>
      </c>
      <c r="F13811">
        <v>3.4722222222222203E-2</v>
      </c>
      <c r="G13811">
        <v>145</v>
      </c>
    </row>
    <row r="13812" spans="1:7" x14ac:dyDescent="0.25">
      <c r="A13812">
        <v>73433</v>
      </c>
      <c r="B13812" t="s">
        <v>6300</v>
      </c>
      <c r="C13812" t="s">
        <v>6269</v>
      </c>
      <c r="E13812">
        <v>79700</v>
      </c>
      <c r="F13812">
        <v>-3.7439613526569999E-2</v>
      </c>
      <c r="G13812">
        <v>170</v>
      </c>
    </row>
    <row r="13813" spans="1:7" x14ac:dyDescent="0.25">
      <c r="A13813">
        <v>12154</v>
      </c>
      <c r="B13813" t="s">
        <v>1263</v>
      </c>
      <c r="C13813" t="s">
        <v>1075</v>
      </c>
      <c r="D13813" t="s">
        <v>8320</v>
      </c>
      <c r="E13813">
        <v>205900</v>
      </c>
      <c r="F13813">
        <v>1.2788981800295101E-2</v>
      </c>
      <c r="G13813">
        <v>98</v>
      </c>
    </row>
    <row r="13814" spans="1:7" x14ac:dyDescent="0.25">
      <c r="A13814">
        <v>2575</v>
      </c>
      <c r="B13814" t="s">
        <v>372</v>
      </c>
      <c r="C13814" t="s">
        <v>106</v>
      </c>
      <c r="D13814" t="s">
        <v>372</v>
      </c>
      <c r="E13814">
        <v>848900</v>
      </c>
      <c r="F13814">
        <v>1.03546774577482E-2</v>
      </c>
      <c r="G13814">
        <v>129</v>
      </c>
    </row>
    <row r="13815" spans="1:7" x14ac:dyDescent="0.25">
      <c r="A13815">
        <v>29126</v>
      </c>
      <c r="B13815" t="s">
        <v>7879</v>
      </c>
      <c r="C13815" t="s">
        <v>2868</v>
      </c>
      <c r="D13815" t="s">
        <v>1781</v>
      </c>
      <c r="E13815">
        <v>155800</v>
      </c>
      <c r="F13815">
        <v>0.16355489171023199</v>
      </c>
      <c r="G13815">
        <v>69.5</v>
      </c>
    </row>
    <row r="13816" spans="1:7" x14ac:dyDescent="0.25">
      <c r="A13816">
        <v>93222</v>
      </c>
      <c r="B13816" t="s">
        <v>7077</v>
      </c>
      <c r="C13816" t="s">
        <v>99</v>
      </c>
      <c r="D13816" t="s">
        <v>7095</v>
      </c>
      <c r="E13816">
        <v>265200</v>
      </c>
      <c r="F13816">
        <v>7.2381722604124593E-2</v>
      </c>
      <c r="G13816">
        <v>103</v>
      </c>
    </row>
    <row r="13817" spans="1:7" x14ac:dyDescent="0.25">
      <c r="A13817">
        <v>98947</v>
      </c>
      <c r="B13817" t="s">
        <v>7660</v>
      </c>
      <c r="C13817" t="s">
        <v>7521</v>
      </c>
      <c r="D13817" t="s">
        <v>7650</v>
      </c>
      <c r="E13817">
        <v>206900</v>
      </c>
      <c r="F13817">
        <v>0.22136953955135799</v>
      </c>
      <c r="G13817">
        <v>65</v>
      </c>
    </row>
    <row r="13818" spans="1:7" x14ac:dyDescent="0.25">
      <c r="A13818">
        <v>17967</v>
      </c>
      <c r="B13818" t="s">
        <v>637</v>
      </c>
      <c r="C13818" t="s">
        <v>1538</v>
      </c>
      <c r="D13818" t="s">
        <v>1846</v>
      </c>
      <c r="E13818">
        <v>105100</v>
      </c>
      <c r="F13818">
        <v>9.7077244258872694E-2</v>
      </c>
      <c r="G13818">
        <v>93</v>
      </c>
    </row>
    <row r="13819" spans="1:7" x14ac:dyDescent="0.25">
      <c r="A13819">
        <v>21757</v>
      </c>
      <c r="B13819" t="s">
        <v>2281</v>
      </c>
      <c r="C13819" t="s">
        <v>101</v>
      </c>
      <c r="D13819" t="s">
        <v>8259</v>
      </c>
      <c r="E13819">
        <v>275600</v>
      </c>
      <c r="F13819">
        <v>4.95049504950495E-2</v>
      </c>
      <c r="G13819">
        <v>83</v>
      </c>
    </row>
    <row r="13820" spans="1:7" x14ac:dyDescent="0.25">
      <c r="A13820">
        <v>38488</v>
      </c>
      <c r="B13820" t="s">
        <v>3913</v>
      </c>
      <c r="C13820" t="s">
        <v>3692</v>
      </c>
      <c r="E13820">
        <v>132800</v>
      </c>
      <c r="F13820">
        <v>0.102990033222591</v>
      </c>
      <c r="G13820">
        <v>89</v>
      </c>
    </row>
    <row r="13821" spans="1:7" x14ac:dyDescent="0.25">
      <c r="A13821">
        <v>55397</v>
      </c>
      <c r="B13821" t="s">
        <v>5329</v>
      </c>
      <c r="C13821" t="s">
        <v>5260</v>
      </c>
      <c r="D13821" t="s">
        <v>8314</v>
      </c>
      <c r="E13821">
        <v>227500</v>
      </c>
      <c r="F13821">
        <v>5.71561338289963E-2</v>
      </c>
      <c r="G13821">
        <v>71.5</v>
      </c>
    </row>
    <row r="13822" spans="1:7" x14ac:dyDescent="0.25">
      <c r="A13822">
        <v>55027</v>
      </c>
      <c r="B13822" t="s">
        <v>5271</v>
      </c>
      <c r="C13822" t="s">
        <v>5260</v>
      </c>
      <c r="D13822" t="s">
        <v>5283</v>
      </c>
      <c r="E13822">
        <v>208400</v>
      </c>
      <c r="F13822">
        <v>8.5416666666666696E-2</v>
      </c>
      <c r="G13822">
        <v>67.5</v>
      </c>
    </row>
    <row r="13823" spans="1:7" x14ac:dyDescent="0.25">
      <c r="A13823">
        <v>21837</v>
      </c>
      <c r="B13823" t="s">
        <v>2302</v>
      </c>
      <c r="C13823" t="s">
        <v>101</v>
      </c>
      <c r="D13823" t="s">
        <v>284</v>
      </c>
      <c r="E13823">
        <v>161300</v>
      </c>
      <c r="F13823">
        <v>5.97897503285151E-2</v>
      </c>
      <c r="G13823">
        <v>92</v>
      </c>
    </row>
    <row r="13824" spans="1:7" x14ac:dyDescent="0.25">
      <c r="A13824">
        <v>88044</v>
      </c>
      <c r="B13824" t="s">
        <v>6841</v>
      </c>
      <c r="C13824" t="s">
        <v>6816</v>
      </c>
      <c r="D13824" t="s">
        <v>6838</v>
      </c>
      <c r="E13824">
        <v>171200</v>
      </c>
      <c r="F13824">
        <v>8.4230525649145002E-2</v>
      </c>
      <c r="G13824">
        <v>80</v>
      </c>
    </row>
    <row r="13825" spans="1:7" x14ac:dyDescent="0.25">
      <c r="A13825">
        <v>22624</v>
      </c>
      <c r="B13825" t="s">
        <v>2348</v>
      </c>
      <c r="C13825" t="s">
        <v>2066</v>
      </c>
      <c r="D13825" t="s">
        <v>267</v>
      </c>
      <c r="E13825">
        <v>308900</v>
      </c>
      <c r="F13825">
        <v>0.107962697274032</v>
      </c>
      <c r="G13825">
        <v>62</v>
      </c>
    </row>
    <row r="13826" spans="1:7" x14ac:dyDescent="0.25">
      <c r="A13826">
        <v>72642</v>
      </c>
      <c r="B13826" t="s">
        <v>4116</v>
      </c>
      <c r="C13826" t="s">
        <v>6206</v>
      </c>
      <c r="D13826" t="s">
        <v>6248</v>
      </c>
      <c r="E13826">
        <v>138800</v>
      </c>
      <c r="F13826">
        <v>2.73871206513694E-2</v>
      </c>
      <c r="G13826">
        <v>87</v>
      </c>
    </row>
    <row r="13827" spans="1:7" x14ac:dyDescent="0.25">
      <c r="A13827">
        <v>12072</v>
      </c>
      <c r="B13827" t="s">
        <v>1254</v>
      </c>
      <c r="C13827" t="s">
        <v>1075</v>
      </c>
      <c r="D13827" t="s">
        <v>1236</v>
      </c>
      <c r="E13827">
        <v>127800</v>
      </c>
      <c r="F13827">
        <v>2.24E-2</v>
      </c>
      <c r="G13827">
        <v>83</v>
      </c>
    </row>
    <row r="13828" spans="1:7" x14ac:dyDescent="0.25">
      <c r="A13828">
        <v>49683</v>
      </c>
      <c r="B13828" t="s">
        <v>4898</v>
      </c>
      <c r="C13828" t="s">
        <v>4633</v>
      </c>
      <c r="D13828" t="s">
        <v>4899</v>
      </c>
      <c r="E13828">
        <v>139000</v>
      </c>
      <c r="F13828">
        <v>3.7313432835820899E-2</v>
      </c>
      <c r="G13828">
        <v>85</v>
      </c>
    </row>
    <row r="13829" spans="1:7" x14ac:dyDescent="0.25">
      <c r="A13829">
        <v>61817</v>
      </c>
      <c r="B13829" t="s">
        <v>5741</v>
      </c>
      <c r="C13829" t="s">
        <v>5519</v>
      </c>
      <c r="D13829" t="s">
        <v>547</v>
      </c>
      <c r="E13829">
        <v>98600</v>
      </c>
      <c r="F13829">
        <v>6.941431670282E-2</v>
      </c>
      <c r="G13829">
        <v>105</v>
      </c>
    </row>
    <row r="13830" spans="1:7" x14ac:dyDescent="0.25">
      <c r="A13830">
        <v>24174</v>
      </c>
      <c r="B13830" t="s">
        <v>2467</v>
      </c>
      <c r="C13830" t="s">
        <v>2066</v>
      </c>
      <c r="D13830" t="s">
        <v>2494</v>
      </c>
      <c r="E13830">
        <v>120600</v>
      </c>
      <c r="F13830">
        <v>-4.2096902303415402E-2</v>
      </c>
      <c r="G13830">
        <v>87.5</v>
      </c>
    </row>
    <row r="13831" spans="1:7" x14ac:dyDescent="0.25">
      <c r="A13831">
        <v>76534</v>
      </c>
      <c r="B13831" t="s">
        <v>204</v>
      </c>
      <c r="C13831" t="s">
        <v>6396</v>
      </c>
      <c r="D13831" t="s">
        <v>8343</v>
      </c>
      <c r="E13831">
        <v>130600</v>
      </c>
      <c r="F13831">
        <v>0.114334470989761</v>
      </c>
      <c r="G13831">
        <v>0</v>
      </c>
    </row>
    <row r="13832" spans="1:7" x14ac:dyDescent="0.25">
      <c r="A13832">
        <v>74041</v>
      </c>
      <c r="B13832" t="s">
        <v>6334</v>
      </c>
      <c r="C13832" t="s">
        <v>6269</v>
      </c>
      <c r="D13832" t="s">
        <v>6347</v>
      </c>
      <c r="E13832">
        <v>160400</v>
      </c>
      <c r="F13832">
        <v>7.5788061703554704E-2</v>
      </c>
      <c r="G13832">
        <v>75</v>
      </c>
    </row>
    <row r="13833" spans="1:7" x14ac:dyDescent="0.25">
      <c r="A13833">
        <v>26542</v>
      </c>
      <c r="B13833" t="s">
        <v>1613</v>
      </c>
      <c r="C13833" t="s">
        <v>2519</v>
      </c>
      <c r="D13833" t="s">
        <v>2556</v>
      </c>
      <c r="E13833">
        <v>118300</v>
      </c>
      <c r="F13833">
        <v>4.5977011494252901E-2</v>
      </c>
      <c r="G13833">
        <v>0</v>
      </c>
    </row>
    <row r="13834" spans="1:7" x14ac:dyDescent="0.25">
      <c r="A13834">
        <v>35984</v>
      </c>
      <c r="B13834" t="s">
        <v>3638</v>
      </c>
      <c r="C13834" t="s">
        <v>3568</v>
      </c>
      <c r="D13834" t="s">
        <v>3634</v>
      </c>
      <c r="E13834">
        <v>169900</v>
      </c>
      <c r="F13834">
        <v>0.106119791666667</v>
      </c>
      <c r="G13834">
        <v>0</v>
      </c>
    </row>
    <row r="13835" spans="1:7" x14ac:dyDescent="0.25">
      <c r="A13835">
        <v>49653</v>
      </c>
      <c r="B13835" t="s">
        <v>4893</v>
      </c>
      <c r="C13835" t="s">
        <v>4633</v>
      </c>
      <c r="D13835" t="s">
        <v>4899</v>
      </c>
      <c r="E13835">
        <v>367100</v>
      </c>
      <c r="F13835">
        <v>1.4648977335544501E-2</v>
      </c>
      <c r="G13835">
        <v>79.5</v>
      </c>
    </row>
    <row r="13836" spans="1:7" x14ac:dyDescent="0.25">
      <c r="A13836">
        <v>55783</v>
      </c>
      <c r="B13836" t="s">
        <v>8842</v>
      </c>
      <c r="C13836" t="s">
        <v>5260</v>
      </c>
      <c r="E13836">
        <v>192900</v>
      </c>
      <c r="F13836">
        <v>6.1640066042927898E-2</v>
      </c>
      <c r="G13836">
        <v>0</v>
      </c>
    </row>
    <row r="13837" spans="1:7" x14ac:dyDescent="0.25">
      <c r="A13837">
        <v>7946</v>
      </c>
      <c r="B13837" t="s">
        <v>914</v>
      </c>
      <c r="C13837" t="s">
        <v>733</v>
      </c>
      <c r="D13837" t="s">
        <v>8250</v>
      </c>
      <c r="E13837">
        <v>544300</v>
      </c>
      <c r="F13837">
        <v>-3.5442140705298601E-2</v>
      </c>
      <c r="G13837">
        <v>103</v>
      </c>
    </row>
    <row r="13838" spans="1:7" x14ac:dyDescent="0.25">
      <c r="A13838">
        <v>42048</v>
      </c>
      <c r="B13838" t="s">
        <v>4055</v>
      </c>
      <c r="C13838" t="s">
        <v>4016</v>
      </c>
      <c r="E13838">
        <v>72400</v>
      </c>
      <c r="F13838">
        <v>0.20066334991708101</v>
      </c>
      <c r="G13838">
        <v>99</v>
      </c>
    </row>
    <row r="13839" spans="1:7" x14ac:dyDescent="0.25">
      <c r="A13839">
        <v>8020</v>
      </c>
      <c r="B13839" t="s">
        <v>416</v>
      </c>
      <c r="C13839" t="s">
        <v>733</v>
      </c>
      <c r="D13839" t="s">
        <v>8293</v>
      </c>
      <c r="E13839">
        <v>246800</v>
      </c>
      <c r="F13839">
        <v>3.3933808127356503E-2</v>
      </c>
      <c r="G13839">
        <v>111</v>
      </c>
    </row>
    <row r="13840" spans="1:7" x14ac:dyDescent="0.25">
      <c r="A13840">
        <v>5032</v>
      </c>
      <c r="B13840" t="s">
        <v>642</v>
      </c>
      <c r="C13840" t="s">
        <v>641</v>
      </c>
      <c r="D13840" t="s">
        <v>8477</v>
      </c>
      <c r="E13840">
        <v>182200</v>
      </c>
      <c r="F13840">
        <v>9.1017964071856305E-2</v>
      </c>
      <c r="G13840">
        <v>121</v>
      </c>
    </row>
    <row r="13841" spans="1:7" x14ac:dyDescent="0.25">
      <c r="A13841">
        <v>3869</v>
      </c>
      <c r="B13841" t="s">
        <v>565</v>
      </c>
      <c r="C13841" t="s">
        <v>444</v>
      </c>
      <c r="D13841" t="s">
        <v>8271</v>
      </c>
      <c r="E13841">
        <v>262900</v>
      </c>
      <c r="F13841">
        <v>1.9782777346780401E-2</v>
      </c>
      <c r="G13841">
        <v>69</v>
      </c>
    </row>
    <row r="13842" spans="1:7" x14ac:dyDescent="0.25">
      <c r="A13842">
        <v>1128</v>
      </c>
      <c r="B13842" t="s">
        <v>144</v>
      </c>
      <c r="C13842" t="s">
        <v>106</v>
      </c>
      <c r="D13842" t="s">
        <v>144</v>
      </c>
      <c r="E13842">
        <v>193500</v>
      </c>
      <c r="F13842">
        <v>2.8161530286928801E-2</v>
      </c>
      <c r="G13842">
        <v>77</v>
      </c>
    </row>
    <row r="13843" spans="1:7" x14ac:dyDescent="0.25">
      <c r="A13843">
        <v>32420</v>
      </c>
      <c r="B13843" t="s">
        <v>3266</v>
      </c>
      <c r="C13843" t="s">
        <v>3212</v>
      </c>
      <c r="E13843">
        <v>116500</v>
      </c>
      <c r="F13843">
        <v>7.9703429101019505E-2</v>
      </c>
      <c r="G13843">
        <v>0</v>
      </c>
    </row>
    <row r="13844" spans="1:7" x14ac:dyDescent="0.25">
      <c r="A13844">
        <v>80512</v>
      </c>
      <c r="B13844" t="s">
        <v>6546</v>
      </c>
      <c r="C13844" t="s">
        <v>6509</v>
      </c>
      <c r="D13844" t="s">
        <v>6553</v>
      </c>
      <c r="E13844">
        <v>396500</v>
      </c>
      <c r="F13844">
        <v>4.1228991596638703E-2</v>
      </c>
      <c r="G13844">
        <v>58</v>
      </c>
    </row>
    <row r="13845" spans="1:7" x14ac:dyDescent="0.25">
      <c r="A13845">
        <v>97366</v>
      </c>
      <c r="B13845" t="s">
        <v>423</v>
      </c>
      <c r="C13845" t="s">
        <v>7409</v>
      </c>
      <c r="D13845" t="s">
        <v>423</v>
      </c>
      <c r="E13845">
        <v>325200</v>
      </c>
      <c r="F13845">
        <v>2.74881516587678E-2</v>
      </c>
      <c r="G13845">
        <v>94.5</v>
      </c>
    </row>
    <row r="13846" spans="1:7" x14ac:dyDescent="0.25">
      <c r="A13846">
        <v>62281</v>
      </c>
      <c r="B13846" t="s">
        <v>5782</v>
      </c>
      <c r="C13846" t="s">
        <v>5519</v>
      </c>
      <c r="D13846" t="s">
        <v>8263</v>
      </c>
      <c r="E13846">
        <v>201400</v>
      </c>
      <c r="F13846">
        <v>1.8200202224469199E-2</v>
      </c>
      <c r="G13846">
        <v>83</v>
      </c>
    </row>
    <row r="13847" spans="1:7" x14ac:dyDescent="0.25">
      <c r="A13847">
        <v>76430</v>
      </c>
      <c r="B13847" t="s">
        <v>1275</v>
      </c>
      <c r="C13847" t="s">
        <v>6396</v>
      </c>
      <c r="E13847">
        <v>90800</v>
      </c>
      <c r="F13847">
        <v>0</v>
      </c>
      <c r="G13847">
        <v>0</v>
      </c>
    </row>
    <row r="13848" spans="1:7" x14ac:dyDescent="0.25">
      <c r="A13848">
        <v>96752</v>
      </c>
      <c r="B13848" t="s">
        <v>7386</v>
      </c>
      <c r="C13848" t="s">
        <v>7368</v>
      </c>
      <c r="D13848" t="s">
        <v>7388</v>
      </c>
      <c r="E13848">
        <v>423600</v>
      </c>
      <c r="F13848">
        <v>4.8514851485148502E-2</v>
      </c>
      <c r="G13848">
        <v>109.5</v>
      </c>
    </row>
    <row r="13849" spans="1:7" x14ac:dyDescent="0.25">
      <c r="A13849">
        <v>6757</v>
      </c>
      <c r="B13849" t="s">
        <v>4242</v>
      </c>
      <c r="C13849" t="s">
        <v>678</v>
      </c>
      <c r="D13849" t="s">
        <v>725</v>
      </c>
      <c r="E13849">
        <v>315000</v>
      </c>
      <c r="F13849">
        <v>-4.8913043478260899E-2</v>
      </c>
      <c r="G13849">
        <v>0</v>
      </c>
    </row>
    <row r="13850" spans="1:7" x14ac:dyDescent="0.25">
      <c r="A13850">
        <v>16061</v>
      </c>
      <c r="B13850" t="s">
        <v>1366</v>
      </c>
      <c r="C13850" t="s">
        <v>1538</v>
      </c>
      <c r="D13850" t="s">
        <v>1587</v>
      </c>
      <c r="E13850">
        <v>162400</v>
      </c>
      <c r="F13850">
        <v>3.9692701664532599E-2</v>
      </c>
      <c r="G13850">
        <v>79</v>
      </c>
    </row>
    <row r="13851" spans="1:7" x14ac:dyDescent="0.25">
      <c r="A13851">
        <v>13613</v>
      </c>
      <c r="B13851" t="s">
        <v>8843</v>
      </c>
      <c r="C13851" t="s">
        <v>1075</v>
      </c>
      <c r="D13851" t="s">
        <v>8466</v>
      </c>
      <c r="E13851">
        <v>78800</v>
      </c>
      <c r="F13851">
        <v>3.4120734908136503E-2</v>
      </c>
      <c r="G13851">
        <v>0</v>
      </c>
    </row>
    <row r="13852" spans="1:7" x14ac:dyDescent="0.25">
      <c r="A13852">
        <v>61734</v>
      </c>
      <c r="B13852" t="s">
        <v>5080</v>
      </c>
      <c r="C13852" t="s">
        <v>5519</v>
      </c>
      <c r="D13852" t="s">
        <v>5722</v>
      </c>
      <c r="E13852">
        <v>113500</v>
      </c>
      <c r="F13852">
        <v>4.1284403669724801E-2</v>
      </c>
      <c r="G13852">
        <v>85.5</v>
      </c>
    </row>
    <row r="13853" spans="1:7" x14ac:dyDescent="0.25">
      <c r="A13853">
        <v>30256</v>
      </c>
      <c r="B13853" t="s">
        <v>9357</v>
      </c>
      <c r="C13853" t="s">
        <v>2990</v>
      </c>
      <c r="D13853" t="s">
        <v>8261</v>
      </c>
      <c r="E13853">
        <v>168400</v>
      </c>
      <c r="F13853">
        <v>9.9216710182767606E-2</v>
      </c>
      <c r="G13853">
        <v>0</v>
      </c>
    </row>
    <row r="13854" spans="1:7" x14ac:dyDescent="0.25">
      <c r="A13854">
        <v>96032</v>
      </c>
      <c r="B13854" t="s">
        <v>7355</v>
      </c>
      <c r="C13854" t="s">
        <v>99</v>
      </c>
      <c r="E13854">
        <v>202600</v>
      </c>
      <c r="F13854">
        <v>9.9700897308075808E-3</v>
      </c>
      <c r="G13854">
        <v>97.5</v>
      </c>
    </row>
    <row r="13855" spans="1:7" x14ac:dyDescent="0.25">
      <c r="A13855">
        <v>6256</v>
      </c>
      <c r="B13855" t="s">
        <v>468</v>
      </c>
      <c r="C13855" t="s">
        <v>678</v>
      </c>
      <c r="D13855" t="s">
        <v>222</v>
      </c>
      <c r="E13855">
        <v>171400</v>
      </c>
      <c r="F13855">
        <v>3.7530266343825697E-2</v>
      </c>
      <c r="G13855">
        <v>75</v>
      </c>
    </row>
    <row r="13856" spans="1:7" x14ac:dyDescent="0.25">
      <c r="A13856">
        <v>30552</v>
      </c>
      <c r="B13856" t="s">
        <v>3098</v>
      </c>
      <c r="C13856" t="s">
        <v>2990</v>
      </c>
      <c r="E13856">
        <v>240300</v>
      </c>
      <c r="F13856">
        <v>0.107373271889401</v>
      </c>
      <c r="G13856">
        <v>149</v>
      </c>
    </row>
    <row r="13857" spans="1:7" x14ac:dyDescent="0.25">
      <c r="A13857">
        <v>33857</v>
      </c>
      <c r="B13857" t="s">
        <v>8844</v>
      </c>
      <c r="C13857" t="s">
        <v>3212</v>
      </c>
      <c r="D13857" t="s">
        <v>3484</v>
      </c>
      <c r="E13857">
        <v>147500</v>
      </c>
      <c r="F13857">
        <v>1.51410874053682E-2</v>
      </c>
      <c r="G13857">
        <v>0</v>
      </c>
    </row>
    <row r="13858" spans="1:7" x14ac:dyDescent="0.25">
      <c r="A13858">
        <v>72619</v>
      </c>
      <c r="B13858" t="s">
        <v>6243</v>
      </c>
      <c r="C13858" t="s">
        <v>6206</v>
      </c>
      <c r="E13858">
        <v>110800</v>
      </c>
      <c r="F13858">
        <v>5.4234062797335898E-2</v>
      </c>
      <c r="G13858">
        <v>216</v>
      </c>
    </row>
    <row r="13859" spans="1:7" x14ac:dyDescent="0.25">
      <c r="A13859">
        <v>43557</v>
      </c>
      <c r="B13859" t="s">
        <v>4155</v>
      </c>
      <c r="C13859" t="s">
        <v>4080</v>
      </c>
      <c r="E13859">
        <v>98500</v>
      </c>
      <c r="F13859">
        <v>5.1227321237993603E-2</v>
      </c>
      <c r="G13859">
        <v>60.5</v>
      </c>
    </row>
    <row r="13860" spans="1:7" x14ac:dyDescent="0.25">
      <c r="A13860">
        <v>97623</v>
      </c>
      <c r="B13860" t="s">
        <v>7502</v>
      </c>
      <c r="C13860" t="s">
        <v>7409</v>
      </c>
      <c r="D13860" t="s">
        <v>7500</v>
      </c>
      <c r="E13860">
        <v>159400</v>
      </c>
      <c r="F13860">
        <v>0.17033773861967699</v>
      </c>
      <c r="G13860">
        <v>76</v>
      </c>
    </row>
    <row r="13861" spans="1:7" x14ac:dyDescent="0.25">
      <c r="A13861">
        <v>80103</v>
      </c>
      <c r="B13861" t="s">
        <v>6514</v>
      </c>
      <c r="C13861" t="s">
        <v>6509</v>
      </c>
      <c r="D13861" t="s">
        <v>8274</v>
      </c>
      <c r="E13861">
        <v>383400</v>
      </c>
      <c r="F13861">
        <v>3.5097192224622001E-2</v>
      </c>
      <c r="G13861">
        <v>51</v>
      </c>
    </row>
    <row r="13862" spans="1:7" x14ac:dyDescent="0.25">
      <c r="A13862">
        <v>17365</v>
      </c>
      <c r="B13862" t="s">
        <v>1792</v>
      </c>
      <c r="C13862" t="s">
        <v>1538</v>
      </c>
      <c r="D13862" t="s">
        <v>8310</v>
      </c>
      <c r="E13862">
        <v>201300</v>
      </c>
      <c r="F13862">
        <v>1.6153457849570899E-2</v>
      </c>
      <c r="G13862">
        <v>78</v>
      </c>
    </row>
    <row r="13863" spans="1:7" x14ac:dyDescent="0.25">
      <c r="A13863">
        <v>50063</v>
      </c>
      <c r="B13863" t="s">
        <v>4951</v>
      </c>
      <c r="C13863" t="s">
        <v>4942</v>
      </c>
      <c r="D13863" t="s">
        <v>8371</v>
      </c>
      <c r="E13863">
        <v>197600</v>
      </c>
      <c r="F13863">
        <v>-4.5340050377833804E-3</v>
      </c>
      <c r="G13863">
        <v>88</v>
      </c>
    </row>
    <row r="13864" spans="1:7" x14ac:dyDescent="0.25">
      <c r="A13864">
        <v>71762</v>
      </c>
      <c r="B13864" t="s">
        <v>9434</v>
      </c>
      <c r="C13864" t="s">
        <v>6206</v>
      </c>
      <c r="D13864" t="s">
        <v>6011</v>
      </c>
      <c r="E13864">
        <v>86000</v>
      </c>
      <c r="F13864">
        <v>7.9046424090338796E-2</v>
      </c>
      <c r="G13864">
        <v>0</v>
      </c>
    </row>
    <row r="13865" spans="1:7" x14ac:dyDescent="0.25">
      <c r="A13865">
        <v>15046</v>
      </c>
      <c r="B13865" t="s">
        <v>1555</v>
      </c>
      <c r="C13865" t="s">
        <v>1538</v>
      </c>
      <c r="D13865" t="s">
        <v>1587</v>
      </c>
      <c r="E13865">
        <v>155700</v>
      </c>
      <c r="F13865">
        <v>1.43322475570033E-2</v>
      </c>
      <c r="G13865">
        <v>71</v>
      </c>
    </row>
    <row r="13866" spans="1:7" x14ac:dyDescent="0.25">
      <c r="A13866">
        <v>74085</v>
      </c>
      <c r="B13866" t="s">
        <v>4656</v>
      </c>
      <c r="C13866" t="s">
        <v>6269</v>
      </c>
      <c r="D13866" t="s">
        <v>5293</v>
      </c>
      <c r="E13866">
        <v>69600</v>
      </c>
      <c r="F13866">
        <v>6.7484662576687102E-2</v>
      </c>
      <c r="G13866">
        <v>77</v>
      </c>
    </row>
    <row r="13867" spans="1:7" x14ac:dyDescent="0.25">
      <c r="A13867">
        <v>43554</v>
      </c>
      <c r="B13867" t="s">
        <v>3830</v>
      </c>
      <c r="C13867" t="s">
        <v>4080</v>
      </c>
      <c r="E13867">
        <v>92300</v>
      </c>
      <c r="F13867">
        <v>5.6064073226544602E-2</v>
      </c>
      <c r="G13867">
        <v>60.5</v>
      </c>
    </row>
    <row r="13868" spans="1:7" x14ac:dyDescent="0.25">
      <c r="A13868">
        <v>71485</v>
      </c>
      <c r="B13868" t="s">
        <v>6204</v>
      </c>
      <c r="C13868" t="s">
        <v>6091</v>
      </c>
      <c r="D13868" t="s">
        <v>3694</v>
      </c>
      <c r="E13868">
        <v>234900</v>
      </c>
      <c r="F13868">
        <v>-4.2390843577787196E-3</v>
      </c>
      <c r="G13868">
        <v>84</v>
      </c>
    </row>
    <row r="13869" spans="1:7" x14ac:dyDescent="0.25">
      <c r="A13869">
        <v>6039</v>
      </c>
      <c r="B13869" t="s">
        <v>284</v>
      </c>
      <c r="C13869" t="s">
        <v>678</v>
      </c>
      <c r="D13869" t="s">
        <v>725</v>
      </c>
      <c r="E13869">
        <v>545800</v>
      </c>
      <c r="F13869">
        <v>6.3108687183482698E-2</v>
      </c>
      <c r="G13869">
        <v>93</v>
      </c>
    </row>
    <row r="13870" spans="1:7" x14ac:dyDescent="0.25">
      <c r="A13870">
        <v>45832</v>
      </c>
      <c r="B13870" t="s">
        <v>8212</v>
      </c>
      <c r="C13870" t="s">
        <v>4080</v>
      </c>
      <c r="D13870" t="s">
        <v>8219</v>
      </c>
      <c r="E13870">
        <v>113500</v>
      </c>
      <c r="F13870">
        <v>5.87686567164179E-2</v>
      </c>
      <c r="G13870">
        <v>66</v>
      </c>
    </row>
    <row r="13871" spans="1:7" x14ac:dyDescent="0.25">
      <c r="A13871">
        <v>17938</v>
      </c>
      <c r="B13871" t="s">
        <v>1850</v>
      </c>
      <c r="C13871" t="s">
        <v>1538</v>
      </c>
      <c r="D13871" t="s">
        <v>1846</v>
      </c>
      <c r="E13871">
        <v>113500</v>
      </c>
      <c r="F13871">
        <v>-5.7308970099667803E-2</v>
      </c>
      <c r="G13871">
        <v>93</v>
      </c>
    </row>
    <row r="13872" spans="1:7" x14ac:dyDescent="0.25">
      <c r="A13872">
        <v>40117</v>
      </c>
      <c r="B13872" t="s">
        <v>4023</v>
      </c>
      <c r="C13872" t="s">
        <v>4016</v>
      </c>
      <c r="D13872" t="s">
        <v>8316</v>
      </c>
      <c r="E13872">
        <v>121600</v>
      </c>
      <c r="F13872">
        <v>6.1082024432809801E-2</v>
      </c>
      <c r="G13872">
        <v>69.5</v>
      </c>
    </row>
    <row r="13873" spans="1:7" x14ac:dyDescent="0.25">
      <c r="A13873">
        <v>77482</v>
      </c>
      <c r="B13873" t="s">
        <v>8845</v>
      </c>
      <c r="C13873" t="s">
        <v>6396</v>
      </c>
      <c r="D13873" t="s">
        <v>4738</v>
      </c>
      <c r="E13873">
        <v>147700</v>
      </c>
      <c r="F13873">
        <v>1.16438356164384E-2</v>
      </c>
      <c r="G13873">
        <v>0</v>
      </c>
    </row>
    <row r="13874" spans="1:7" x14ac:dyDescent="0.25">
      <c r="A13874">
        <v>12921</v>
      </c>
      <c r="B13874" t="s">
        <v>8649</v>
      </c>
      <c r="C13874" t="s">
        <v>1075</v>
      </c>
      <c r="D13874" t="s">
        <v>1349</v>
      </c>
      <c r="E13874">
        <v>150700</v>
      </c>
      <c r="F13874">
        <v>0.12715033657441999</v>
      </c>
      <c r="G13874">
        <v>0</v>
      </c>
    </row>
    <row r="13875" spans="1:7" x14ac:dyDescent="0.25">
      <c r="A13875">
        <v>16641</v>
      </c>
      <c r="B13875" t="s">
        <v>1714</v>
      </c>
      <c r="C13875" t="s">
        <v>1538</v>
      </c>
      <c r="D13875" t="s">
        <v>1259</v>
      </c>
      <c r="E13875">
        <v>64300</v>
      </c>
      <c r="F13875">
        <v>1.5797788309636601E-2</v>
      </c>
      <c r="G13875">
        <v>92</v>
      </c>
    </row>
    <row r="13876" spans="1:7" x14ac:dyDescent="0.25">
      <c r="A13876">
        <v>49759</v>
      </c>
      <c r="B13876" t="s">
        <v>4479</v>
      </c>
      <c r="C13876" t="s">
        <v>4633</v>
      </c>
      <c r="E13876">
        <v>82300</v>
      </c>
      <c r="F13876">
        <v>0.14464534075104299</v>
      </c>
      <c r="G13876">
        <v>85</v>
      </c>
    </row>
    <row r="13877" spans="1:7" x14ac:dyDescent="0.25">
      <c r="A13877">
        <v>27890</v>
      </c>
      <c r="B13877" t="s">
        <v>2672</v>
      </c>
      <c r="C13877" t="s">
        <v>2564</v>
      </c>
      <c r="D13877" t="s">
        <v>2669</v>
      </c>
      <c r="E13877">
        <v>45800</v>
      </c>
      <c r="F13877">
        <v>0.14214463840399</v>
      </c>
      <c r="G13877">
        <v>113</v>
      </c>
    </row>
    <row r="13878" spans="1:7" x14ac:dyDescent="0.25">
      <c r="A13878">
        <v>61726</v>
      </c>
      <c r="B13878" t="s">
        <v>5730</v>
      </c>
      <c r="C13878" t="s">
        <v>5519</v>
      </c>
      <c r="D13878" t="s">
        <v>4578</v>
      </c>
      <c r="E13878">
        <v>88200</v>
      </c>
      <c r="F13878">
        <v>-3.8167938931297697E-2</v>
      </c>
      <c r="G13878">
        <v>90</v>
      </c>
    </row>
    <row r="13879" spans="1:7" x14ac:dyDescent="0.25">
      <c r="A13879">
        <v>16637</v>
      </c>
      <c r="B13879" t="s">
        <v>552</v>
      </c>
      <c r="C13879" t="s">
        <v>1538</v>
      </c>
      <c r="D13879" t="s">
        <v>1712</v>
      </c>
      <c r="E13879">
        <v>95300</v>
      </c>
      <c r="F13879">
        <v>-6.10837438423645E-2</v>
      </c>
      <c r="G13879">
        <v>78</v>
      </c>
    </row>
    <row r="13880" spans="1:7" x14ac:dyDescent="0.25">
      <c r="A13880">
        <v>43942</v>
      </c>
      <c r="B13880" t="s">
        <v>4181</v>
      </c>
      <c r="C13880" t="s">
        <v>4080</v>
      </c>
      <c r="D13880" t="s">
        <v>2545</v>
      </c>
      <c r="E13880">
        <v>83400</v>
      </c>
      <c r="F13880">
        <v>1.20048019207683E-3</v>
      </c>
      <c r="G13880">
        <v>103</v>
      </c>
    </row>
    <row r="13881" spans="1:7" x14ac:dyDescent="0.25">
      <c r="A13881">
        <v>83850</v>
      </c>
      <c r="B13881" t="s">
        <v>2750</v>
      </c>
      <c r="C13881" t="s">
        <v>6625</v>
      </c>
      <c r="E13881">
        <v>175700</v>
      </c>
      <c r="F13881">
        <v>6.6140776699029097E-2</v>
      </c>
      <c r="G13881">
        <v>0</v>
      </c>
    </row>
    <row r="13882" spans="1:7" x14ac:dyDescent="0.25">
      <c r="A13882">
        <v>97455</v>
      </c>
      <c r="B13882" t="s">
        <v>4365</v>
      </c>
      <c r="C13882" t="s">
        <v>7409</v>
      </c>
      <c r="D13882" t="s">
        <v>7471</v>
      </c>
      <c r="E13882">
        <v>445200</v>
      </c>
      <c r="F13882">
        <v>4.1403508771929803E-2</v>
      </c>
      <c r="G13882">
        <v>58</v>
      </c>
    </row>
    <row r="13883" spans="1:7" x14ac:dyDescent="0.25">
      <c r="A13883">
        <v>26142</v>
      </c>
      <c r="B13883" t="s">
        <v>2550</v>
      </c>
      <c r="C13883" t="s">
        <v>2519</v>
      </c>
      <c r="D13883" t="s">
        <v>8402</v>
      </c>
      <c r="E13883">
        <v>76700</v>
      </c>
      <c r="F13883">
        <v>-5.1880674448767797E-3</v>
      </c>
      <c r="G13883">
        <v>98.5</v>
      </c>
    </row>
    <row r="13884" spans="1:7" x14ac:dyDescent="0.25">
      <c r="A13884">
        <v>47613</v>
      </c>
      <c r="B13884" t="s">
        <v>4602</v>
      </c>
      <c r="C13884" t="s">
        <v>4413</v>
      </c>
      <c r="D13884" t="s">
        <v>4613</v>
      </c>
      <c r="E13884">
        <v>147500</v>
      </c>
      <c r="F13884">
        <v>9.6654275092936795E-2</v>
      </c>
      <c r="G13884">
        <v>56</v>
      </c>
    </row>
    <row r="13885" spans="1:7" x14ac:dyDescent="0.25">
      <c r="A13885">
        <v>37079</v>
      </c>
      <c r="B13885" t="s">
        <v>3719</v>
      </c>
      <c r="C13885" t="s">
        <v>3692</v>
      </c>
      <c r="E13885">
        <v>112900</v>
      </c>
      <c r="F13885">
        <v>-2.3356401384083E-2</v>
      </c>
      <c r="G13885">
        <v>101</v>
      </c>
    </row>
    <row r="13886" spans="1:7" x14ac:dyDescent="0.25">
      <c r="A13886">
        <v>51001</v>
      </c>
      <c r="B13886" t="s">
        <v>1797</v>
      </c>
      <c r="C13886" t="s">
        <v>4942</v>
      </c>
      <c r="D13886" t="s">
        <v>4996</v>
      </c>
      <c r="E13886">
        <v>110400</v>
      </c>
      <c r="F13886">
        <v>-1.51650312221231E-2</v>
      </c>
      <c r="G13886">
        <v>0</v>
      </c>
    </row>
    <row r="13887" spans="1:7" x14ac:dyDescent="0.25">
      <c r="A13887">
        <v>89021</v>
      </c>
      <c r="B13887" t="s">
        <v>6850</v>
      </c>
      <c r="C13887" t="s">
        <v>6849</v>
      </c>
      <c r="D13887" t="s">
        <v>8277</v>
      </c>
      <c r="E13887">
        <v>313400</v>
      </c>
      <c r="F13887">
        <v>1.09677419354839E-2</v>
      </c>
      <c r="G13887">
        <v>55</v>
      </c>
    </row>
    <row r="13888" spans="1:7" x14ac:dyDescent="0.25">
      <c r="A13888">
        <v>3237</v>
      </c>
      <c r="B13888" t="s">
        <v>478</v>
      </c>
      <c r="C13888" t="s">
        <v>444</v>
      </c>
      <c r="D13888" t="s">
        <v>482</v>
      </c>
      <c r="E13888">
        <v>218500</v>
      </c>
      <c r="F13888">
        <v>8.3064143977849593E-3</v>
      </c>
      <c r="G13888">
        <v>79</v>
      </c>
    </row>
    <row r="13889" spans="1:7" x14ac:dyDescent="0.25">
      <c r="A13889">
        <v>2367</v>
      </c>
      <c r="B13889" t="s">
        <v>346</v>
      </c>
      <c r="C13889" t="s">
        <v>106</v>
      </c>
      <c r="D13889" t="s">
        <v>8271</v>
      </c>
      <c r="E13889">
        <v>407700</v>
      </c>
      <c r="F13889">
        <v>1.8995251187203199E-2</v>
      </c>
      <c r="G13889">
        <v>77</v>
      </c>
    </row>
    <row r="13890" spans="1:7" x14ac:dyDescent="0.25">
      <c r="A13890">
        <v>72137</v>
      </c>
      <c r="B13890" t="s">
        <v>6229</v>
      </c>
      <c r="C13890" t="s">
        <v>6206</v>
      </c>
      <c r="D13890" t="s">
        <v>6230</v>
      </c>
      <c r="E13890">
        <v>115800</v>
      </c>
      <c r="F13890">
        <v>9.1423185673892599E-2</v>
      </c>
      <c r="G13890">
        <v>95</v>
      </c>
    </row>
    <row r="13891" spans="1:7" x14ac:dyDescent="0.25">
      <c r="A13891">
        <v>44412</v>
      </c>
      <c r="B13891" t="s">
        <v>4262</v>
      </c>
      <c r="C13891" t="s">
        <v>4080</v>
      </c>
      <c r="D13891" t="s">
        <v>1797</v>
      </c>
      <c r="E13891">
        <v>156700</v>
      </c>
      <c r="F13891">
        <v>1.9518542615484701E-2</v>
      </c>
      <c r="G13891">
        <v>69</v>
      </c>
    </row>
    <row r="13892" spans="1:7" x14ac:dyDescent="0.25">
      <c r="A13892">
        <v>54658</v>
      </c>
      <c r="B13892" t="s">
        <v>514</v>
      </c>
      <c r="C13892" t="s">
        <v>5049</v>
      </c>
      <c r="E13892">
        <v>186400</v>
      </c>
      <c r="F13892">
        <v>6.0295790671217299E-2</v>
      </c>
      <c r="G13892">
        <v>99</v>
      </c>
    </row>
    <row r="13893" spans="1:7" x14ac:dyDescent="0.25">
      <c r="A13893">
        <v>95918</v>
      </c>
      <c r="B13893" t="s">
        <v>7335</v>
      </c>
      <c r="C13893" t="s">
        <v>99</v>
      </c>
      <c r="D13893" t="s">
        <v>7348</v>
      </c>
      <c r="E13893">
        <v>461700</v>
      </c>
      <c r="F13893">
        <v>-2.61548196582999E-2</v>
      </c>
      <c r="G13893">
        <v>63</v>
      </c>
    </row>
    <row r="13894" spans="1:7" x14ac:dyDescent="0.25">
      <c r="A13894">
        <v>39176</v>
      </c>
      <c r="B13894" t="s">
        <v>3974</v>
      </c>
      <c r="C13894" t="s">
        <v>3932</v>
      </c>
      <c r="D13894" t="s">
        <v>1840</v>
      </c>
      <c r="E13894">
        <v>87400</v>
      </c>
      <c r="F13894">
        <v>-2.0179372197309399E-2</v>
      </c>
      <c r="G13894">
        <v>0</v>
      </c>
    </row>
    <row r="13895" spans="1:7" x14ac:dyDescent="0.25">
      <c r="A13895">
        <v>43569</v>
      </c>
      <c r="B13895" t="s">
        <v>360</v>
      </c>
      <c r="C13895" t="s">
        <v>4080</v>
      </c>
      <c r="D13895" t="s">
        <v>4160</v>
      </c>
      <c r="E13895">
        <v>97300</v>
      </c>
      <c r="F13895">
        <v>-1.9153225806451599E-2</v>
      </c>
      <c r="G13895">
        <v>72</v>
      </c>
    </row>
    <row r="13896" spans="1:7" x14ac:dyDescent="0.25">
      <c r="A13896">
        <v>46747</v>
      </c>
      <c r="B13896" t="s">
        <v>234</v>
      </c>
      <c r="C13896" t="s">
        <v>4413</v>
      </c>
      <c r="D13896" t="s">
        <v>4494</v>
      </c>
      <c r="E13896">
        <v>145900</v>
      </c>
      <c r="F13896">
        <v>7.2794117647058801E-2</v>
      </c>
      <c r="G13896">
        <v>90</v>
      </c>
    </row>
    <row r="13897" spans="1:7" x14ac:dyDescent="0.25">
      <c r="A13897">
        <v>22534</v>
      </c>
      <c r="B13897" t="s">
        <v>2339</v>
      </c>
      <c r="C13897" t="s">
        <v>2066</v>
      </c>
      <c r="D13897" t="s">
        <v>8259</v>
      </c>
      <c r="E13897">
        <v>200300</v>
      </c>
      <c r="F13897">
        <v>-2.3403217942467101E-2</v>
      </c>
      <c r="G13897">
        <v>76</v>
      </c>
    </row>
    <row r="13898" spans="1:7" x14ac:dyDescent="0.25">
      <c r="A13898">
        <v>38041</v>
      </c>
      <c r="B13898" t="s">
        <v>3861</v>
      </c>
      <c r="C13898" t="s">
        <v>3692</v>
      </c>
      <c r="E13898">
        <v>61000</v>
      </c>
      <c r="F13898">
        <v>3.21489001692047E-2</v>
      </c>
      <c r="G13898">
        <v>115.5</v>
      </c>
    </row>
    <row r="13899" spans="1:7" x14ac:dyDescent="0.25">
      <c r="A13899">
        <v>50072</v>
      </c>
      <c r="B13899" t="s">
        <v>4952</v>
      </c>
      <c r="C13899" t="s">
        <v>4942</v>
      </c>
      <c r="D13899" t="s">
        <v>8371</v>
      </c>
      <c r="E13899">
        <v>193700</v>
      </c>
      <c r="F13899">
        <v>2.5879917184265001E-3</v>
      </c>
      <c r="G13899">
        <v>86.5</v>
      </c>
    </row>
    <row r="13900" spans="1:7" x14ac:dyDescent="0.25">
      <c r="A13900">
        <v>55341</v>
      </c>
      <c r="B13900" t="s">
        <v>536</v>
      </c>
      <c r="C13900" t="s">
        <v>5260</v>
      </c>
      <c r="D13900" t="s">
        <v>8314</v>
      </c>
      <c r="E13900">
        <v>315000</v>
      </c>
      <c r="F13900">
        <v>-2.84900284900285E-3</v>
      </c>
      <c r="G13900">
        <v>74</v>
      </c>
    </row>
    <row r="13901" spans="1:7" x14ac:dyDescent="0.25">
      <c r="A13901">
        <v>67672</v>
      </c>
      <c r="B13901" t="s">
        <v>8231</v>
      </c>
      <c r="C13901" t="s">
        <v>5958</v>
      </c>
      <c r="E13901">
        <v>68200</v>
      </c>
      <c r="F13901">
        <v>-1.4641288433382099E-3</v>
      </c>
      <c r="G13901">
        <v>0</v>
      </c>
    </row>
    <row r="13902" spans="1:7" x14ac:dyDescent="0.25">
      <c r="A13902">
        <v>52328</v>
      </c>
      <c r="B13902" t="s">
        <v>5025</v>
      </c>
      <c r="C13902" t="s">
        <v>4942</v>
      </c>
      <c r="D13902" t="s">
        <v>5031</v>
      </c>
      <c r="E13902">
        <v>275700</v>
      </c>
      <c r="F13902">
        <v>1.8470631695603999E-2</v>
      </c>
      <c r="G13902">
        <v>60</v>
      </c>
    </row>
    <row r="13903" spans="1:7" x14ac:dyDescent="0.25">
      <c r="A13903">
        <v>54473</v>
      </c>
      <c r="B13903" t="s">
        <v>5205</v>
      </c>
      <c r="C13903" t="s">
        <v>5049</v>
      </c>
      <c r="D13903" t="s">
        <v>5208</v>
      </c>
      <c r="E13903">
        <v>155800</v>
      </c>
      <c r="F13903">
        <v>1.1688311688311699E-2</v>
      </c>
      <c r="G13903">
        <v>66</v>
      </c>
    </row>
    <row r="13904" spans="1:7" x14ac:dyDescent="0.25">
      <c r="A13904">
        <v>36879</v>
      </c>
      <c r="B13904" t="s">
        <v>1535</v>
      </c>
      <c r="C13904" t="s">
        <v>3568</v>
      </c>
      <c r="D13904" t="s">
        <v>8333</v>
      </c>
      <c r="E13904">
        <v>245900</v>
      </c>
      <c r="F13904">
        <v>0.141067285382831</v>
      </c>
      <c r="G13904">
        <v>58</v>
      </c>
    </row>
    <row r="13905" spans="1:7" x14ac:dyDescent="0.25">
      <c r="A13905">
        <v>37047</v>
      </c>
      <c r="B13905" t="s">
        <v>3709</v>
      </c>
      <c r="C13905" t="s">
        <v>3692</v>
      </c>
      <c r="D13905" t="s">
        <v>3723</v>
      </c>
      <c r="E13905">
        <v>128100</v>
      </c>
      <c r="F13905">
        <v>0.10717372515125299</v>
      </c>
      <c r="G13905">
        <v>72</v>
      </c>
    </row>
    <row r="13906" spans="1:7" x14ac:dyDescent="0.25">
      <c r="A13906">
        <v>56209</v>
      </c>
      <c r="B13906" t="s">
        <v>4231</v>
      </c>
      <c r="C13906" t="s">
        <v>5260</v>
      </c>
      <c r="D13906" t="s">
        <v>5399</v>
      </c>
      <c r="E13906">
        <v>143200</v>
      </c>
      <c r="F13906">
        <v>0.20741989881956199</v>
      </c>
      <c r="G13906">
        <v>77</v>
      </c>
    </row>
    <row r="13907" spans="1:7" x14ac:dyDescent="0.25">
      <c r="A13907">
        <v>10588</v>
      </c>
      <c r="B13907" t="s">
        <v>1093</v>
      </c>
      <c r="C13907" t="s">
        <v>1075</v>
      </c>
      <c r="D13907" t="s">
        <v>8250</v>
      </c>
      <c r="E13907">
        <v>379900</v>
      </c>
      <c r="F13907">
        <v>-2.4145902902645799E-2</v>
      </c>
      <c r="G13907">
        <v>108</v>
      </c>
    </row>
    <row r="13908" spans="1:7" x14ac:dyDescent="0.25">
      <c r="A13908">
        <v>55354</v>
      </c>
      <c r="B13908" t="s">
        <v>8846</v>
      </c>
      <c r="C13908" t="s">
        <v>5260</v>
      </c>
      <c r="D13908" t="s">
        <v>6045</v>
      </c>
      <c r="E13908">
        <v>180200</v>
      </c>
      <c r="F13908">
        <v>5.1955633391710401E-2</v>
      </c>
      <c r="G13908">
        <v>0</v>
      </c>
    </row>
    <row r="13909" spans="1:7" x14ac:dyDescent="0.25">
      <c r="A13909">
        <v>37201</v>
      </c>
      <c r="B13909" t="s">
        <v>3695</v>
      </c>
      <c r="C13909" t="s">
        <v>3692</v>
      </c>
      <c r="D13909" t="s">
        <v>8255</v>
      </c>
      <c r="E13909">
        <v>346700</v>
      </c>
      <c r="F13909">
        <v>3.8023952095808403E-2</v>
      </c>
      <c r="G13909">
        <v>61</v>
      </c>
    </row>
    <row r="13910" spans="1:7" x14ac:dyDescent="0.25">
      <c r="A13910">
        <v>79041</v>
      </c>
      <c r="B13910" t="s">
        <v>9255</v>
      </c>
      <c r="C13910" t="s">
        <v>6396</v>
      </c>
      <c r="D13910" t="s">
        <v>1217</v>
      </c>
      <c r="E13910">
        <v>56200</v>
      </c>
      <c r="F13910">
        <v>1.7825311942959001E-3</v>
      </c>
      <c r="G13910">
        <v>0</v>
      </c>
    </row>
    <row r="13911" spans="1:7" x14ac:dyDescent="0.25">
      <c r="A13911">
        <v>14525</v>
      </c>
      <c r="B13911" t="s">
        <v>8847</v>
      </c>
      <c r="C13911" t="s">
        <v>1075</v>
      </c>
      <c r="D13911" t="s">
        <v>4326</v>
      </c>
      <c r="E13911">
        <v>130100</v>
      </c>
      <c r="F13911">
        <v>5.0040355125100897E-2</v>
      </c>
      <c r="G13911">
        <v>0</v>
      </c>
    </row>
    <row r="13912" spans="1:7" x14ac:dyDescent="0.25">
      <c r="A13912">
        <v>67144</v>
      </c>
      <c r="B13912" t="s">
        <v>1934</v>
      </c>
      <c r="C13912" t="s">
        <v>5958</v>
      </c>
      <c r="D13912" t="s">
        <v>6031</v>
      </c>
      <c r="E13912">
        <v>115200</v>
      </c>
      <c r="F13912">
        <v>1.1413520632133399E-2</v>
      </c>
      <c r="G13912">
        <v>61</v>
      </c>
    </row>
    <row r="13913" spans="1:7" x14ac:dyDescent="0.25">
      <c r="A13913">
        <v>13606</v>
      </c>
      <c r="B13913" t="s">
        <v>8848</v>
      </c>
      <c r="C13913" t="s">
        <v>1075</v>
      </c>
      <c r="D13913" t="s">
        <v>8367</v>
      </c>
      <c r="E13913">
        <v>142600</v>
      </c>
      <c r="F13913">
        <v>-5.8745874587458703E-2</v>
      </c>
      <c r="G13913">
        <v>0</v>
      </c>
    </row>
    <row r="13914" spans="1:7" x14ac:dyDescent="0.25">
      <c r="A13914">
        <v>14847</v>
      </c>
      <c r="B13914" t="s">
        <v>7866</v>
      </c>
      <c r="C13914" t="s">
        <v>1075</v>
      </c>
      <c r="D13914" t="s">
        <v>7864</v>
      </c>
      <c r="E13914">
        <v>120200</v>
      </c>
      <c r="F13914">
        <v>-3.1426269137792097E-2</v>
      </c>
      <c r="G13914">
        <v>0</v>
      </c>
    </row>
    <row r="13915" spans="1:7" x14ac:dyDescent="0.25">
      <c r="A13915">
        <v>44608</v>
      </c>
      <c r="B13915" t="s">
        <v>4286</v>
      </c>
      <c r="C13915" t="s">
        <v>4080</v>
      </c>
      <c r="D13915" t="s">
        <v>8330</v>
      </c>
      <c r="E13915">
        <v>121300</v>
      </c>
      <c r="F13915">
        <v>3.3219761499148202E-2</v>
      </c>
      <c r="G13915">
        <v>62</v>
      </c>
    </row>
    <row r="13916" spans="1:7" x14ac:dyDescent="0.25">
      <c r="A13916">
        <v>43518</v>
      </c>
      <c r="B13916" t="s">
        <v>4147</v>
      </c>
      <c r="C13916" t="s">
        <v>4080</v>
      </c>
      <c r="E13916">
        <v>97700</v>
      </c>
      <c r="F13916">
        <v>8.0752212389380504E-2</v>
      </c>
      <c r="G13916">
        <v>60.5</v>
      </c>
    </row>
    <row r="13917" spans="1:7" x14ac:dyDescent="0.25">
      <c r="A13917">
        <v>15618</v>
      </c>
      <c r="B13917" t="s">
        <v>1625</v>
      </c>
      <c r="C13917" t="s">
        <v>1538</v>
      </c>
      <c r="D13917" t="s">
        <v>1587</v>
      </c>
      <c r="E13917">
        <v>88800</v>
      </c>
      <c r="F13917">
        <v>6.9879518072289204E-2</v>
      </c>
      <c r="G13917">
        <v>85</v>
      </c>
    </row>
    <row r="13918" spans="1:7" x14ac:dyDescent="0.25">
      <c r="A13918">
        <v>29437</v>
      </c>
      <c r="B13918" t="s">
        <v>9435</v>
      </c>
      <c r="C13918" t="s">
        <v>2868</v>
      </c>
      <c r="D13918" t="s">
        <v>8301</v>
      </c>
      <c r="E13918">
        <v>165900</v>
      </c>
      <c r="F13918">
        <v>0.106</v>
      </c>
      <c r="G13918">
        <v>0</v>
      </c>
    </row>
    <row r="13919" spans="1:7" x14ac:dyDescent="0.25">
      <c r="A13919">
        <v>13044</v>
      </c>
      <c r="B13919" t="s">
        <v>1367</v>
      </c>
      <c r="C13919" t="s">
        <v>1075</v>
      </c>
      <c r="D13919" t="s">
        <v>1396</v>
      </c>
      <c r="E13919">
        <v>134000</v>
      </c>
      <c r="F13919">
        <v>1.36157337367625E-2</v>
      </c>
      <c r="G13919">
        <v>102</v>
      </c>
    </row>
    <row r="13920" spans="1:7" x14ac:dyDescent="0.25">
      <c r="A13920">
        <v>15035</v>
      </c>
      <c r="B13920" t="s">
        <v>1552</v>
      </c>
      <c r="C13920" t="s">
        <v>1538</v>
      </c>
      <c r="D13920" t="s">
        <v>1587</v>
      </c>
      <c r="E13920">
        <v>65400</v>
      </c>
      <c r="F13920">
        <v>0.12758620689655201</v>
      </c>
      <c r="G13920">
        <v>71</v>
      </c>
    </row>
    <row r="13921" spans="1:7" x14ac:dyDescent="0.25">
      <c r="A13921">
        <v>43749</v>
      </c>
      <c r="B13921" t="s">
        <v>4166</v>
      </c>
      <c r="C13921" t="s">
        <v>4080</v>
      </c>
      <c r="D13921" t="s">
        <v>317</v>
      </c>
      <c r="E13921">
        <v>90700</v>
      </c>
      <c r="F13921">
        <v>2.60180995475113E-2</v>
      </c>
      <c r="G13921">
        <v>80.5</v>
      </c>
    </row>
    <row r="13922" spans="1:7" x14ac:dyDescent="0.25">
      <c r="A13922">
        <v>49259</v>
      </c>
      <c r="B13922" t="s">
        <v>4820</v>
      </c>
      <c r="C13922" t="s">
        <v>4633</v>
      </c>
      <c r="D13922" t="s">
        <v>557</v>
      </c>
      <c r="E13922">
        <v>155500</v>
      </c>
      <c r="F13922">
        <v>-8.2595870206489702E-2</v>
      </c>
      <c r="G13922">
        <v>64</v>
      </c>
    </row>
    <row r="13923" spans="1:7" x14ac:dyDescent="0.25">
      <c r="A13923">
        <v>66066</v>
      </c>
      <c r="B13923" t="s">
        <v>5973</v>
      </c>
      <c r="C13923" t="s">
        <v>5958</v>
      </c>
      <c r="D13923" t="s">
        <v>4487</v>
      </c>
      <c r="E13923">
        <v>116000</v>
      </c>
      <c r="F13923">
        <v>4.3290043290043299E-3</v>
      </c>
      <c r="G13923">
        <v>58</v>
      </c>
    </row>
    <row r="13924" spans="1:7" x14ac:dyDescent="0.25">
      <c r="A13924">
        <v>3255</v>
      </c>
      <c r="B13924" t="s">
        <v>275</v>
      </c>
      <c r="C13924" t="s">
        <v>444</v>
      </c>
      <c r="D13924" t="s">
        <v>230</v>
      </c>
      <c r="E13924">
        <v>314200</v>
      </c>
      <c r="F13924">
        <v>-2.9947514665020099E-2</v>
      </c>
      <c r="G13924">
        <v>74</v>
      </c>
    </row>
    <row r="13925" spans="1:7" x14ac:dyDescent="0.25">
      <c r="A13925">
        <v>30056</v>
      </c>
      <c r="B13925" t="s">
        <v>3005</v>
      </c>
      <c r="C13925" t="s">
        <v>2990</v>
      </c>
      <c r="D13925" t="s">
        <v>8261</v>
      </c>
      <c r="E13925">
        <v>193400</v>
      </c>
      <c r="F13925">
        <v>6.6740209597352496E-2</v>
      </c>
      <c r="G13925">
        <v>62</v>
      </c>
    </row>
    <row r="13926" spans="1:7" x14ac:dyDescent="0.25">
      <c r="A13926">
        <v>29038</v>
      </c>
      <c r="B13926" t="s">
        <v>2875</v>
      </c>
      <c r="C13926" t="s">
        <v>2868</v>
      </c>
      <c r="D13926" t="s">
        <v>2890</v>
      </c>
      <c r="E13926">
        <v>77900</v>
      </c>
      <c r="F13926">
        <v>-1.3924050632911401E-2</v>
      </c>
      <c r="G13926">
        <v>137</v>
      </c>
    </row>
    <row r="13927" spans="1:7" x14ac:dyDescent="0.25">
      <c r="A13927">
        <v>28526</v>
      </c>
      <c r="B13927" t="s">
        <v>297</v>
      </c>
      <c r="C13927" t="s">
        <v>2564</v>
      </c>
      <c r="D13927" t="s">
        <v>2801</v>
      </c>
      <c r="E13927">
        <v>69500</v>
      </c>
      <c r="F13927">
        <v>-0.14932680538555701</v>
      </c>
      <c r="G13927">
        <v>101.5</v>
      </c>
    </row>
    <row r="13928" spans="1:7" x14ac:dyDescent="0.25">
      <c r="A13928">
        <v>49777</v>
      </c>
      <c r="B13928" t="s">
        <v>635</v>
      </c>
      <c r="C13928" t="s">
        <v>4633</v>
      </c>
      <c r="E13928">
        <v>140700</v>
      </c>
      <c r="F13928">
        <v>3.68459837877671E-2</v>
      </c>
      <c r="G13928">
        <v>85</v>
      </c>
    </row>
    <row r="13929" spans="1:7" x14ac:dyDescent="0.25">
      <c r="A13929">
        <v>65679</v>
      </c>
      <c r="B13929" t="s">
        <v>5945</v>
      </c>
      <c r="C13929" t="s">
        <v>5817</v>
      </c>
      <c r="D13929" t="s">
        <v>5938</v>
      </c>
      <c r="E13929">
        <v>154300</v>
      </c>
      <c r="F13929">
        <v>0.13289280469897199</v>
      </c>
      <c r="G13929">
        <v>96.5</v>
      </c>
    </row>
    <row r="13930" spans="1:7" x14ac:dyDescent="0.25">
      <c r="A13930">
        <v>96714</v>
      </c>
      <c r="B13930" t="s">
        <v>7390</v>
      </c>
      <c r="C13930" t="s">
        <v>7368</v>
      </c>
      <c r="D13930" t="s">
        <v>7388</v>
      </c>
      <c r="E13930">
        <v>1060600</v>
      </c>
      <c r="F13930">
        <v>4.23587223587224E-2</v>
      </c>
      <c r="G13930">
        <v>0</v>
      </c>
    </row>
    <row r="13931" spans="1:7" x14ac:dyDescent="0.25">
      <c r="A13931">
        <v>12491</v>
      </c>
      <c r="B13931" t="s">
        <v>498</v>
      </c>
      <c r="C13931" t="s">
        <v>1075</v>
      </c>
      <c r="D13931" t="s">
        <v>345</v>
      </c>
      <c r="E13931">
        <v>248000</v>
      </c>
      <c r="F13931">
        <v>6.8044788975021503E-2</v>
      </c>
      <c r="G13931">
        <v>119</v>
      </c>
    </row>
    <row r="13932" spans="1:7" x14ac:dyDescent="0.25">
      <c r="A13932">
        <v>55368</v>
      </c>
      <c r="B13932" t="s">
        <v>5329</v>
      </c>
      <c r="C13932" t="s">
        <v>5260</v>
      </c>
      <c r="D13932" t="s">
        <v>8314</v>
      </c>
      <c r="E13932">
        <v>212500</v>
      </c>
      <c r="F13932">
        <v>6.78391959798995E-2</v>
      </c>
      <c r="G13932">
        <v>71.5</v>
      </c>
    </row>
    <row r="13933" spans="1:7" x14ac:dyDescent="0.25">
      <c r="A13933">
        <v>53015</v>
      </c>
      <c r="B13933" t="s">
        <v>2568</v>
      </c>
      <c r="C13933" t="s">
        <v>5049</v>
      </c>
      <c r="D13933" t="s">
        <v>5189</v>
      </c>
      <c r="E13933">
        <v>156600</v>
      </c>
      <c r="F13933">
        <v>1.953125E-2</v>
      </c>
      <c r="G13933">
        <v>78</v>
      </c>
    </row>
    <row r="13934" spans="1:7" x14ac:dyDescent="0.25">
      <c r="A13934">
        <v>62326</v>
      </c>
      <c r="B13934" t="s">
        <v>705</v>
      </c>
      <c r="C13934" t="s">
        <v>5519</v>
      </c>
      <c r="D13934" t="s">
        <v>4643</v>
      </c>
      <c r="E13934">
        <v>52900</v>
      </c>
      <c r="F13934">
        <v>0.145021645021645</v>
      </c>
      <c r="G13934">
        <v>129</v>
      </c>
    </row>
    <row r="13935" spans="1:7" x14ac:dyDescent="0.25">
      <c r="A13935">
        <v>10963</v>
      </c>
      <c r="B13935" t="s">
        <v>1126</v>
      </c>
      <c r="C13935" t="s">
        <v>1075</v>
      </c>
      <c r="D13935" t="s">
        <v>8250</v>
      </c>
      <c r="E13935">
        <v>234800</v>
      </c>
      <c r="F13935">
        <v>0.10338345864661699</v>
      </c>
      <c r="G13935">
        <v>124</v>
      </c>
    </row>
    <row r="13936" spans="1:7" x14ac:dyDescent="0.25">
      <c r="A13936">
        <v>38553</v>
      </c>
      <c r="B13936" t="s">
        <v>3920</v>
      </c>
      <c r="C13936" t="s">
        <v>3692</v>
      </c>
      <c r="E13936">
        <v>109000</v>
      </c>
      <c r="F13936">
        <v>1.30111524163569E-2</v>
      </c>
      <c r="G13936">
        <v>152</v>
      </c>
    </row>
    <row r="13937" spans="1:7" x14ac:dyDescent="0.25">
      <c r="A13937">
        <v>38317</v>
      </c>
      <c r="B13937" t="s">
        <v>3884</v>
      </c>
      <c r="C13937" t="s">
        <v>3692</v>
      </c>
      <c r="E13937">
        <v>55400</v>
      </c>
      <c r="F13937">
        <v>0.108</v>
      </c>
      <c r="G13937">
        <v>156</v>
      </c>
    </row>
    <row r="13938" spans="1:7" x14ac:dyDescent="0.25">
      <c r="A13938">
        <v>58220</v>
      </c>
      <c r="B13938" t="s">
        <v>5478</v>
      </c>
      <c r="C13938" t="s">
        <v>5471</v>
      </c>
      <c r="E13938">
        <v>98000</v>
      </c>
      <c r="F13938">
        <v>-4.0650406504065002E-3</v>
      </c>
      <c r="G13938">
        <v>0</v>
      </c>
    </row>
    <row r="13939" spans="1:7" x14ac:dyDescent="0.25">
      <c r="A13939">
        <v>56571</v>
      </c>
      <c r="B13939" t="s">
        <v>5444</v>
      </c>
      <c r="C13939" t="s">
        <v>5260</v>
      </c>
      <c r="D13939" t="s">
        <v>8451</v>
      </c>
      <c r="E13939">
        <v>230200</v>
      </c>
      <c r="F13939">
        <v>8.5337105139085406E-2</v>
      </c>
      <c r="G13939">
        <v>91</v>
      </c>
    </row>
    <row r="13940" spans="1:7" x14ac:dyDescent="0.25">
      <c r="A13940">
        <v>52625</v>
      </c>
      <c r="B13940" t="s">
        <v>9256</v>
      </c>
      <c r="C13940" t="s">
        <v>4942</v>
      </c>
      <c r="D13940" t="s">
        <v>8712</v>
      </c>
      <c r="E13940">
        <v>129700</v>
      </c>
      <c r="F13940">
        <v>0.144748455428067</v>
      </c>
      <c r="G13940">
        <v>0</v>
      </c>
    </row>
    <row r="13941" spans="1:7" x14ac:dyDescent="0.25">
      <c r="A13941">
        <v>55940</v>
      </c>
      <c r="B13941" t="s">
        <v>5375</v>
      </c>
      <c r="C13941" t="s">
        <v>5260</v>
      </c>
      <c r="D13941" t="s">
        <v>403</v>
      </c>
      <c r="E13941">
        <v>193600</v>
      </c>
      <c r="F13941">
        <v>9.5022624434389094E-2</v>
      </c>
      <c r="G13941">
        <v>63.5</v>
      </c>
    </row>
    <row r="13942" spans="1:7" x14ac:dyDescent="0.25">
      <c r="A13942">
        <v>67104</v>
      </c>
      <c r="B13942" t="s">
        <v>6021</v>
      </c>
      <c r="C13942" t="s">
        <v>5958</v>
      </c>
      <c r="E13942">
        <v>56500</v>
      </c>
      <c r="F13942">
        <v>0</v>
      </c>
      <c r="G13942">
        <v>0</v>
      </c>
    </row>
    <row r="13943" spans="1:7" x14ac:dyDescent="0.25">
      <c r="A13943">
        <v>1351</v>
      </c>
      <c r="B13943" t="s">
        <v>172</v>
      </c>
      <c r="C13943" t="s">
        <v>106</v>
      </c>
      <c r="D13943" t="s">
        <v>8455</v>
      </c>
      <c r="E13943">
        <v>241100</v>
      </c>
      <c r="F13943">
        <v>1.6870518768452102E-2</v>
      </c>
      <c r="G13943">
        <v>96</v>
      </c>
    </row>
    <row r="13944" spans="1:7" x14ac:dyDescent="0.25">
      <c r="A13944">
        <v>50169</v>
      </c>
      <c r="B13944" t="s">
        <v>4964</v>
      </c>
      <c r="C13944" t="s">
        <v>4942</v>
      </c>
      <c r="D13944" t="s">
        <v>8371</v>
      </c>
      <c r="E13944">
        <v>171200</v>
      </c>
      <c r="F13944">
        <v>-1.4959723820483301E-2</v>
      </c>
      <c r="G13944">
        <v>68</v>
      </c>
    </row>
    <row r="13945" spans="1:7" x14ac:dyDescent="0.25">
      <c r="A13945">
        <v>43155</v>
      </c>
      <c r="B13945" t="s">
        <v>2483</v>
      </c>
      <c r="C13945" t="s">
        <v>4080</v>
      </c>
      <c r="D13945" t="s">
        <v>2838</v>
      </c>
      <c r="E13945">
        <v>156100</v>
      </c>
      <c r="F13945">
        <v>5.9023066485753103E-2</v>
      </c>
      <c r="G13945">
        <v>61.5</v>
      </c>
    </row>
    <row r="13946" spans="1:7" x14ac:dyDescent="0.25">
      <c r="A13946">
        <v>36319</v>
      </c>
      <c r="B13946" t="s">
        <v>1800</v>
      </c>
      <c r="C13946" t="s">
        <v>3568</v>
      </c>
      <c r="D13946" t="s">
        <v>3650</v>
      </c>
      <c r="E13946">
        <v>91500</v>
      </c>
      <c r="F13946">
        <v>0.135235732009926</v>
      </c>
      <c r="G13946">
        <v>0</v>
      </c>
    </row>
    <row r="13947" spans="1:7" x14ac:dyDescent="0.25">
      <c r="A13947">
        <v>67749</v>
      </c>
      <c r="B13947" t="s">
        <v>4202</v>
      </c>
      <c r="C13947" t="s">
        <v>5958</v>
      </c>
      <c r="E13947">
        <v>60700</v>
      </c>
      <c r="F13947">
        <v>0</v>
      </c>
      <c r="G13947">
        <v>0</v>
      </c>
    </row>
    <row r="13948" spans="1:7" x14ac:dyDescent="0.25">
      <c r="A13948">
        <v>94957</v>
      </c>
      <c r="B13948" t="s">
        <v>1593</v>
      </c>
      <c r="C13948" t="s">
        <v>99</v>
      </c>
      <c r="D13948" t="s">
        <v>8253</v>
      </c>
      <c r="E13948">
        <v>2715500</v>
      </c>
      <c r="F13948">
        <v>-5.3238965204657998E-2</v>
      </c>
      <c r="G13948">
        <v>0</v>
      </c>
    </row>
    <row r="13949" spans="1:7" x14ac:dyDescent="0.25">
      <c r="A13949">
        <v>66524</v>
      </c>
      <c r="B13949" t="s">
        <v>5992</v>
      </c>
      <c r="C13949" t="s">
        <v>5958</v>
      </c>
      <c r="D13949" t="s">
        <v>4487</v>
      </c>
      <c r="E13949">
        <v>141900</v>
      </c>
      <c r="F13949">
        <v>8.7356321839080403E-2</v>
      </c>
      <c r="G13949">
        <v>58</v>
      </c>
    </row>
    <row r="13950" spans="1:7" x14ac:dyDescent="0.25">
      <c r="A13950">
        <v>5048</v>
      </c>
      <c r="B13950" t="s">
        <v>643</v>
      </c>
      <c r="C13950" t="s">
        <v>641</v>
      </c>
      <c r="D13950" t="s">
        <v>8477</v>
      </c>
      <c r="E13950">
        <v>275200</v>
      </c>
      <c r="F13950">
        <v>4.3610163064087999E-2</v>
      </c>
      <c r="G13950">
        <v>121</v>
      </c>
    </row>
    <row r="13951" spans="1:7" x14ac:dyDescent="0.25">
      <c r="A13951">
        <v>53049</v>
      </c>
      <c r="B13951" t="s">
        <v>7863</v>
      </c>
      <c r="C13951" t="s">
        <v>5049</v>
      </c>
      <c r="D13951" t="s">
        <v>8355</v>
      </c>
      <c r="E13951">
        <v>210600</v>
      </c>
      <c r="F13951">
        <v>0.112519809825674</v>
      </c>
      <c r="G13951">
        <v>0</v>
      </c>
    </row>
    <row r="13952" spans="1:7" x14ac:dyDescent="0.25">
      <c r="A13952">
        <v>46543</v>
      </c>
      <c r="B13952" t="s">
        <v>4479</v>
      </c>
      <c r="C13952" t="s">
        <v>4413</v>
      </c>
      <c r="D13952" t="s">
        <v>8365</v>
      </c>
      <c r="E13952">
        <v>201200</v>
      </c>
      <c r="F13952">
        <v>5.01043841336117E-2</v>
      </c>
      <c r="G13952">
        <v>63</v>
      </c>
    </row>
    <row r="13953" spans="1:7" x14ac:dyDescent="0.25">
      <c r="A13953">
        <v>44843</v>
      </c>
      <c r="B13953" t="s">
        <v>4313</v>
      </c>
      <c r="C13953" t="s">
        <v>4080</v>
      </c>
      <c r="D13953" t="s">
        <v>303</v>
      </c>
      <c r="E13953">
        <v>140000</v>
      </c>
      <c r="F13953">
        <v>9.2896174863387998E-2</v>
      </c>
      <c r="G13953">
        <v>65</v>
      </c>
    </row>
    <row r="13954" spans="1:7" x14ac:dyDescent="0.25">
      <c r="A13954">
        <v>28709</v>
      </c>
      <c r="B13954" t="s">
        <v>2833</v>
      </c>
      <c r="C13954" t="s">
        <v>2564</v>
      </c>
      <c r="D13954" t="s">
        <v>2862</v>
      </c>
      <c r="E13954">
        <v>231800</v>
      </c>
      <c r="F13954">
        <v>-3.6174636174636197E-2</v>
      </c>
      <c r="G13954">
        <v>89</v>
      </c>
    </row>
    <row r="13955" spans="1:7" x14ac:dyDescent="0.25">
      <c r="A13955">
        <v>36453</v>
      </c>
      <c r="B13955" t="s">
        <v>2791</v>
      </c>
      <c r="C13955" t="s">
        <v>3568</v>
      </c>
      <c r="D13955" t="s">
        <v>3653</v>
      </c>
      <c r="E13955">
        <v>83300</v>
      </c>
      <c r="F13955">
        <v>-1.42011834319527E-2</v>
      </c>
      <c r="G13955">
        <v>0</v>
      </c>
    </row>
    <row r="13956" spans="1:7" x14ac:dyDescent="0.25">
      <c r="A13956">
        <v>98568</v>
      </c>
      <c r="B13956" t="s">
        <v>5846</v>
      </c>
      <c r="C13956" t="s">
        <v>7521</v>
      </c>
      <c r="D13956" t="s">
        <v>2172</v>
      </c>
      <c r="E13956">
        <v>266700</v>
      </c>
      <c r="F13956">
        <v>5.4984177215189903E-2</v>
      </c>
      <c r="G13956">
        <v>83</v>
      </c>
    </row>
    <row r="13957" spans="1:7" x14ac:dyDescent="0.25">
      <c r="A13957">
        <v>3266</v>
      </c>
      <c r="B13957" t="s">
        <v>490</v>
      </c>
      <c r="C13957" t="s">
        <v>444</v>
      </c>
      <c r="D13957" t="s">
        <v>8477</v>
      </c>
      <c r="E13957">
        <v>169700</v>
      </c>
      <c r="F13957">
        <v>3.7920489296636099E-2</v>
      </c>
      <c r="G13957">
        <v>100.5</v>
      </c>
    </row>
    <row r="13958" spans="1:7" x14ac:dyDescent="0.25">
      <c r="A13958">
        <v>15027</v>
      </c>
      <c r="B13958" t="s">
        <v>170</v>
      </c>
      <c r="C13958" t="s">
        <v>1538</v>
      </c>
      <c r="D13958" t="s">
        <v>1587</v>
      </c>
      <c r="E13958">
        <v>138300</v>
      </c>
      <c r="F13958">
        <v>-1.2847965738758E-2</v>
      </c>
      <c r="G13958">
        <v>78</v>
      </c>
    </row>
    <row r="13959" spans="1:7" x14ac:dyDescent="0.25">
      <c r="A13959">
        <v>37149</v>
      </c>
      <c r="B13959" t="s">
        <v>3737</v>
      </c>
      <c r="C13959" t="s">
        <v>3692</v>
      </c>
      <c r="D13959" t="s">
        <v>8255</v>
      </c>
      <c r="E13959">
        <v>220400</v>
      </c>
      <c r="F13959">
        <v>5.2028639618138403E-2</v>
      </c>
      <c r="G13959">
        <v>54</v>
      </c>
    </row>
    <row r="13960" spans="1:7" x14ac:dyDescent="0.25">
      <c r="A13960">
        <v>14873</v>
      </c>
      <c r="B13960" t="s">
        <v>8849</v>
      </c>
      <c r="C13960" t="s">
        <v>1075</v>
      </c>
      <c r="D13960" t="s">
        <v>8441</v>
      </c>
      <c r="E13960">
        <v>96200</v>
      </c>
      <c r="F13960">
        <v>1.0504201680672299E-2</v>
      </c>
      <c r="G13960">
        <v>0</v>
      </c>
    </row>
    <row r="13961" spans="1:7" x14ac:dyDescent="0.25">
      <c r="A13961">
        <v>49616</v>
      </c>
      <c r="B13961" t="s">
        <v>4879</v>
      </c>
      <c r="C13961" t="s">
        <v>4633</v>
      </c>
      <c r="D13961" t="s">
        <v>4899</v>
      </c>
      <c r="E13961">
        <v>125300</v>
      </c>
      <c r="F13961">
        <v>8.2037996545768599E-2</v>
      </c>
      <c r="G13961">
        <v>85</v>
      </c>
    </row>
    <row r="13962" spans="1:7" x14ac:dyDescent="0.25">
      <c r="A13962">
        <v>46994</v>
      </c>
      <c r="B13962" t="s">
        <v>4047</v>
      </c>
      <c r="C13962" t="s">
        <v>4413</v>
      </c>
      <c r="D13962" t="s">
        <v>8752</v>
      </c>
      <c r="E13962">
        <v>105000</v>
      </c>
      <c r="F13962">
        <v>2.94117647058823E-2</v>
      </c>
      <c r="G13962">
        <v>0</v>
      </c>
    </row>
    <row r="13963" spans="1:7" x14ac:dyDescent="0.25">
      <c r="A13963">
        <v>16421</v>
      </c>
      <c r="B13963" t="s">
        <v>1703</v>
      </c>
      <c r="C13963" t="s">
        <v>1538</v>
      </c>
      <c r="D13963" t="s">
        <v>1710</v>
      </c>
      <c r="E13963">
        <v>155900</v>
      </c>
      <c r="F13963">
        <v>4.5606975184439999E-2</v>
      </c>
      <c r="G13963">
        <v>91</v>
      </c>
    </row>
    <row r="13964" spans="1:7" x14ac:dyDescent="0.25">
      <c r="A13964">
        <v>29162</v>
      </c>
      <c r="B13964" t="s">
        <v>2895</v>
      </c>
      <c r="C13964" t="s">
        <v>2868</v>
      </c>
      <c r="E13964">
        <v>82900</v>
      </c>
      <c r="F13964">
        <v>0.12027027027027</v>
      </c>
      <c r="G13964">
        <v>90</v>
      </c>
    </row>
    <row r="13965" spans="1:7" x14ac:dyDescent="0.25">
      <c r="A13965">
        <v>66439</v>
      </c>
      <c r="B13965" t="s">
        <v>4814</v>
      </c>
      <c r="C13965" t="s">
        <v>5958</v>
      </c>
      <c r="E13965">
        <v>63300</v>
      </c>
      <c r="F13965">
        <v>-6.2794348508634201E-3</v>
      </c>
      <c r="G13965">
        <v>0</v>
      </c>
    </row>
    <row r="13966" spans="1:7" x14ac:dyDescent="0.25">
      <c r="A13966">
        <v>18218</v>
      </c>
      <c r="B13966" t="s">
        <v>9436</v>
      </c>
      <c r="C13966" t="s">
        <v>1538</v>
      </c>
      <c r="D13966" t="s">
        <v>1846</v>
      </c>
      <c r="E13966">
        <v>36300</v>
      </c>
      <c r="F13966">
        <v>0.1</v>
      </c>
      <c r="G13966">
        <v>0</v>
      </c>
    </row>
    <row r="13967" spans="1:7" x14ac:dyDescent="0.25">
      <c r="A13967">
        <v>37012</v>
      </c>
      <c r="B13967" t="s">
        <v>3694</v>
      </c>
      <c r="C13967" t="s">
        <v>3692</v>
      </c>
      <c r="E13967">
        <v>129700</v>
      </c>
      <c r="F13967">
        <v>0.12782608695652201</v>
      </c>
      <c r="G13967">
        <v>69.5</v>
      </c>
    </row>
    <row r="13968" spans="1:7" x14ac:dyDescent="0.25">
      <c r="A13968">
        <v>28515</v>
      </c>
      <c r="B13968" t="s">
        <v>8850</v>
      </c>
      <c r="C13968" t="s">
        <v>2564</v>
      </c>
      <c r="D13968" t="s">
        <v>2801</v>
      </c>
      <c r="E13968">
        <v>91100</v>
      </c>
      <c r="F13968">
        <v>-8.3501006036217296E-2</v>
      </c>
      <c r="G13968">
        <v>0</v>
      </c>
    </row>
    <row r="13969" spans="1:7" x14ac:dyDescent="0.25">
      <c r="A13969">
        <v>16844</v>
      </c>
      <c r="B13969" t="s">
        <v>637</v>
      </c>
      <c r="C13969" t="s">
        <v>1538</v>
      </c>
      <c r="D13969" t="s">
        <v>1728</v>
      </c>
      <c r="E13969">
        <v>181600</v>
      </c>
      <c r="F13969">
        <v>-5.5035773252614197E-4</v>
      </c>
      <c r="G13969">
        <v>73.5</v>
      </c>
    </row>
    <row r="13970" spans="1:7" x14ac:dyDescent="0.25">
      <c r="A13970">
        <v>47633</v>
      </c>
      <c r="B13970" t="s">
        <v>4604</v>
      </c>
      <c r="C13970" t="s">
        <v>4413</v>
      </c>
      <c r="D13970" t="s">
        <v>4613</v>
      </c>
      <c r="E13970">
        <v>138800</v>
      </c>
      <c r="F13970">
        <v>3.42771982116244E-2</v>
      </c>
      <c r="G13970">
        <v>71</v>
      </c>
    </row>
    <row r="13971" spans="1:7" x14ac:dyDescent="0.25">
      <c r="A13971">
        <v>68748</v>
      </c>
      <c r="B13971" t="s">
        <v>558</v>
      </c>
      <c r="C13971" t="s">
        <v>6064</v>
      </c>
      <c r="D13971" t="s">
        <v>308</v>
      </c>
      <c r="E13971">
        <v>122000</v>
      </c>
      <c r="F13971">
        <v>3.4775233248515697E-2</v>
      </c>
      <c r="G13971">
        <v>75</v>
      </c>
    </row>
    <row r="13972" spans="1:7" x14ac:dyDescent="0.25">
      <c r="A13972">
        <v>20198</v>
      </c>
      <c r="B13972" t="s">
        <v>2089</v>
      </c>
      <c r="C13972" t="s">
        <v>2066</v>
      </c>
      <c r="D13972" t="s">
        <v>8259</v>
      </c>
      <c r="E13972">
        <v>449700</v>
      </c>
      <c r="F13972">
        <v>8.0699394754539296E-3</v>
      </c>
      <c r="G13972">
        <v>81</v>
      </c>
    </row>
    <row r="13973" spans="1:7" x14ac:dyDescent="0.25">
      <c r="A13973">
        <v>22620</v>
      </c>
      <c r="B13973" t="s">
        <v>2347</v>
      </c>
      <c r="C13973" t="s">
        <v>2066</v>
      </c>
      <c r="D13973" t="s">
        <v>8259</v>
      </c>
      <c r="E13973">
        <v>344200</v>
      </c>
      <c r="F13973">
        <v>7.1272953625894794E-2</v>
      </c>
      <c r="G13973">
        <v>105</v>
      </c>
    </row>
    <row r="13974" spans="1:7" x14ac:dyDescent="0.25">
      <c r="A13974">
        <v>74871</v>
      </c>
      <c r="B13974" t="s">
        <v>6387</v>
      </c>
      <c r="C13974" t="s">
        <v>6269</v>
      </c>
      <c r="D13974" t="s">
        <v>4393</v>
      </c>
      <c r="E13974">
        <v>102900</v>
      </c>
      <c r="F13974">
        <v>-3.9215686274509803E-2</v>
      </c>
      <c r="G13974">
        <v>111</v>
      </c>
    </row>
    <row r="13975" spans="1:7" x14ac:dyDescent="0.25">
      <c r="A13975">
        <v>5667</v>
      </c>
      <c r="B13975" t="s">
        <v>659</v>
      </c>
      <c r="C13975" t="s">
        <v>641</v>
      </c>
      <c r="D13975" t="s">
        <v>109</v>
      </c>
      <c r="E13975">
        <v>208000</v>
      </c>
      <c r="F13975">
        <v>0.102278749337573</v>
      </c>
      <c r="G13975">
        <v>97</v>
      </c>
    </row>
    <row r="13976" spans="1:7" x14ac:dyDescent="0.25">
      <c r="A13976">
        <v>12814</v>
      </c>
      <c r="B13976" t="s">
        <v>228</v>
      </c>
      <c r="C13976" t="s">
        <v>1075</v>
      </c>
      <c r="D13976" t="s">
        <v>1331</v>
      </c>
      <c r="E13976">
        <v>374200</v>
      </c>
      <c r="F13976">
        <v>-1.3344008540165501E-3</v>
      </c>
      <c r="G13976">
        <v>0</v>
      </c>
    </row>
    <row r="13977" spans="1:7" x14ac:dyDescent="0.25">
      <c r="A13977">
        <v>31807</v>
      </c>
      <c r="B13977" t="s">
        <v>3207</v>
      </c>
      <c r="C13977" t="s">
        <v>2990</v>
      </c>
      <c r="D13977" t="s">
        <v>2838</v>
      </c>
      <c r="E13977">
        <v>241200</v>
      </c>
      <c r="F13977">
        <v>0.18351324828262999</v>
      </c>
      <c r="G13977">
        <v>92</v>
      </c>
    </row>
    <row r="13978" spans="1:7" x14ac:dyDescent="0.25">
      <c r="A13978">
        <v>50250</v>
      </c>
      <c r="B13978" t="s">
        <v>3566</v>
      </c>
      <c r="C13978" t="s">
        <v>4942</v>
      </c>
      <c r="D13978" t="s">
        <v>8371</v>
      </c>
      <c r="E13978">
        <v>121000</v>
      </c>
      <c r="F13978">
        <v>0.12037037037037</v>
      </c>
      <c r="G13978">
        <v>0</v>
      </c>
    </row>
    <row r="13979" spans="1:7" x14ac:dyDescent="0.25">
      <c r="A13979">
        <v>96772</v>
      </c>
      <c r="B13979" t="s">
        <v>8851</v>
      </c>
      <c r="C13979" t="s">
        <v>7368</v>
      </c>
      <c r="D13979" t="s">
        <v>7379</v>
      </c>
      <c r="E13979">
        <v>214300</v>
      </c>
      <c r="F13979">
        <v>-0.13203726204941299</v>
      </c>
      <c r="G13979">
        <v>0</v>
      </c>
    </row>
    <row r="13980" spans="1:7" x14ac:dyDescent="0.25">
      <c r="A13980">
        <v>74131</v>
      </c>
      <c r="B13980" t="s">
        <v>7143</v>
      </c>
      <c r="C13980" t="s">
        <v>6269</v>
      </c>
      <c r="D13980" t="s">
        <v>6347</v>
      </c>
      <c r="E13980">
        <v>161100</v>
      </c>
      <c r="F13980">
        <v>6.4771976206212806E-2</v>
      </c>
      <c r="G13980">
        <v>66</v>
      </c>
    </row>
    <row r="13981" spans="1:7" x14ac:dyDescent="0.25">
      <c r="A13981">
        <v>16153</v>
      </c>
      <c r="B13981" t="s">
        <v>1684</v>
      </c>
      <c r="C13981" t="s">
        <v>1538</v>
      </c>
      <c r="D13981" t="s">
        <v>8379</v>
      </c>
      <c r="E13981">
        <v>121600</v>
      </c>
      <c r="F13981">
        <v>8.6684539767649699E-2</v>
      </c>
      <c r="G13981">
        <v>97</v>
      </c>
    </row>
    <row r="13982" spans="1:7" x14ac:dyDescent="0.25">
      <c r="A13982">
        <v>38948</v>
      </c>
      <c r="B13982" t="s">
        <v>639</v>
      </c>
      <c r="C13982" t="s">
        <v>3932</v>
      </c>
      <c r="E13982">
        <v>80300</v>
      </c>
      <c r="F13982">
        <v>1.24688279301746E-3</v>
      </c>
      <c r="G13982">
        <v>0</v>
      </c>
    </row>
    <row r="13983" spans="1:7" x14ac:dyDescent="0.25">
      <c r="A13983">
        <v>80536</v>
      </c>
      <c r="B13983" t="s">
        <v>612</v>
      </c>
      <c r="C13983" t="s">
        <v>6509</v>
      </c>
      <c r="D13983" t="s">
        <v>6553</v>
      </c>
      <c r="E13983">
        <v>409800</v>
      </c>
      <c r="F13983">
        <v>9.0183559457302498E-2</v>
      </c>
      <c r="G13983">
        <v>58</v>
      </c>
    </row>
    <row r="13984" spans="1:7" x14ac:dyDescent="0.25">
      <c r="A13984">
        <v>15050</v>
      </c>
      <c r="B13984" t="s">
        <v>610</v>
      </c>
      <c r="C13984" t="s">
        <v>1538</v>
      </c>
      <c r="D13984" t="s">
        <v>1587</v>
      </c>
      <c r="E13984">
        <v>196200</v>
      </c>
      <c r="F13984">
        <v>-4.4325377496346803E-2</v>
      </c>
      <c r="G13984">
        <v>78</v>
      </c>
    </row>
    <row r="13985" spans="1:7" x14ac:dyDescent="0.25">
      <c r="A13985">
        <v>43149</v>
      </c>
      <c r="B13985" t="s">
        <v>4105</v>
      </c>
      <c r="C13985" t="s">
        <v>4080</v>
      </c>
      <c r="D13985" t="s">
        <v>2838</v>
      </c>
      <c r="E13985">
        <v>151700</v>
      </c>
      <c r="F13985">
        <v>2.4307900067521902E-2</v>
      </c>
      <c r="G13985">
        <v>77</v>
      </c>
    </row>
    <row r="13986" spans="1:7" x14ac:dyDescent="0.25">
      <c r="A13986">
        <v>68023</v>
      </c>
      <c r="B13986" t="s">
        <v>9162</v>
      </c>
      <c r="C13986" t="s">
        <v>6064</v>
      </c>
      <c r="D13986" t="s">
        <v>8386</v>
      </c>
      <c r="E13986">
        <v>271700</v>
      </c>
      <c r="F13986">
        <v>4.5402077722200798E-2</v>
      </c>
      <c r="G13986">
        <v>58</v>
      </c>
    </row>
    <row r="13987" spans="1:7" x14ac:dyDescent="0.25">
      <c r="A13987">
        <v>47920</v>
      </c>
      <c r="B13987" t="s">
        <v>4617</v>
      </c>
      <c r="C13987" t="s">
        <v>4413</v>
      </c>
      <c r="D13987" t="s">
        <v>8286</v>
      </c>
      <c r="E13987">
        <v>175000</v>
      </c>
      <c r="F13987">
        <v>0.164337990685296</v>
      </c>
      <c r="G13987">
        <v>56</v>
      </c>
    </row>
    <row r="13988" spans="1:7" x14ac:dyDescent="0.25">
      <c r="A13988">
        <v>39140</v>
      </c>
      <c r="B13988" t="s">
        <v>3969</v>
      </c>
      <c r="C13988" t="s">
        <v>3932</v>
      </c>
      <c r="E13988">
        <v>88800</v>
      </c>
      <c r="F13988">
        <v>2.2573363431151201E-3</v>
      </c>
      <c r="G13988">
        <v>0</v>
      </c>
    </row>
    <row r="13989" spans="1:7" x14ac:dyDescent="0.25">
      <c r="A13989">
        <v>67860</v>
      </c>
      <c r="B13989" t="s">
        <v>8852</v>
      </c>
      <c r="C13989" t="s">
        <v>5958</v>
      </c>
      <c r="D13989" t="s">
        <v>1147</v>
      </c>
      <c r="E13989">
        <v>124800</v>
      </c>
      <c r="F13989">
        <v>0.113291703835861</v>
      </c>
      <c r="G13989">
        <v>0</v>
      </c>
    </row>
    <row r="13990" spans="1:7" x14ac:dyDescent="0.25">
      <c r="A13990">
        <v>62216</v>
      </c>
      <c r="B13990" t="s">
        <v>5773</v>
      </c>
      <c r="C13990" t="s">
        <v>5519</v>
      </c>
      <c r="D13990" t="s">
        <v>8263</v>
      </c>
      <c r="E13990">
        <v>170300</v>
      </c>
      <c r="F13990">
        <v>9.7293814432989706E-2</v>
      </c>
      <c r="G13990">
        <v>84</v>
      </c>
    </row>
    <row r="13991" spans="1:7" x14ac:dyDescent="0.25">
      <c r="A13991">
        <v>30258</v>
      </c>
      <c r="B13991" t="s">
        <v>9437</v>
      </c>
      <c r="C13991" t="s">
        <v>2990</v>
      </c>
      <c r="D13991" t="s">
        <v>8261</v>
      </c>
      <c r="E13991">
        <v>155600</v>
      </c>
      <c r="F13991">
        <v>0.132459970887918</v>
      </c>
      <c r="G13991">
        <v>0</v>
      </c>
    </row>
    <row r="13992" spans="1:7" x14ac:dyDescent="0.25">
      <c r="A13992">
        <v>44880</v>
      </c>
      <c r="B13992" t="s">
        <v>1360</v>
      </c>
      <c r="C13992" t="s">
        <v>4080</v>
      </c>
      <c r="D13992" t="s">
        <v>226</v>
      </c>
      <c r="E13992">
        <v>157700</v>
      </c>
      <c r="F13992">
        <v>6.9152542372881404E-2</v>
      </c>
      <c r="G13992">
        <v>0</v>
      </c>
    </row>
    <row r="13993" spans="1:7" x14ac:dyDescent="0.25">
      <c r="A13993">
        <v>40372</v>
      </c>
      <c r="B13993" t="s">
        <v>4034</v>
      </c>
      <c r="C13993" t="s">
        <v>4016</v>
      </c>
      <c r="E13993">
        <v>151800</v>
      </c>
      <c r="F13993">
        <v>2.4983119513841998E-2</v>
      </c>
      <c r="G13993">
        <v>71</v>
      </c>
    </row>
    <row r="13994" spans="1:7" x14ac:dyDescent="0.25">
      <c r="A13994">
        <v>72127</v>
      </c>
      <c r="B13994" t="s">
        <v>8853</v>
      </c>
      <c r="C13994" t="s">
        <v>6206</v>
      </c>
      <c r="E13994">
        <v>93800</v>
      </c>
      <c r="F13994">
        <v>-3.1880977683315598E-3</v>
      </c>
      <c r="G13994">
        <v>0</v>
      </c>
    </row>
    <row r="13995" spans="1:7" x14ac:dyDescent="0.25">
      <c r="A13995">
        <v>44878</v>
      </c>
      <c r="B13995" t="s">
        <v>4317</v>
      </c>
      <c r="C13995" t="s">
        <v>4080</v>
      </c>
      <c r="D13995" t="s">
        <v>303</v>
      </c>
      <c r="E13995">
        <v>104200</v>
      </c>
      <c r="F13995">
        <v>-7.0472792149866195E-2</v>
      </c>
      <c r="G13995">
        <v>65</v>
      </c>
    </row>
    <row r="13996" spans="1:7" x14ac:dyDescent="0.25">
      <c r="A13996">
        <v>27562</v>
      </c>
      <c r="B13996" t="s">
        <v>2648</v>
      </c>
      <c r="C13996" t="s">
        <v>2564</v>
      </c>
      <c r="D13996" t="s">
        <v>2660</v>
      </c>
      <c r="E13996">
        <v>394300</v>
      </c>
      <c r="F13996">
        <v>1.9653478148435499E-2</v>
      </c>
      <c r="G13996">
        <v>58</v>
      </c>
    </row>
    <row r="13997" spans="1:7" x14ac:dyDescent="0.25">
      <c r="A13997">
        <v>38069</v>
      </c>
      <c r="B13997" t="s">
        <v>4765</v>
      </c>
      <c r="C13997" t="s">
        <v>3692</v>
      </c>
      <c r="D13997" t="s">
        <v>1606</v>
      </c>
      <c r="E13997">
        <v>68000</v>
      </c>
      <c r="F13997">
        <v>-0.124839124839125</v>
      </c>
      <c r="G13997">
        <v>0</v>
      </c>
    </row>
    <row r="13998" spans="1:7" x14ac:dyDescent="0.25">
      <c r="A13998">
        <v>55003</v>
      </c>
      <c r="B13998" t="s">
        <v>5261</v>
      </c>
      <c r="C13998" t="s">
        <v>5260</v>
      </c>
      <c r="D13998" t="s">
        <v>8314</v>
      </c>
      <c r="E13998">
        <v>259400</v>
      </c>
      <c r="F13998">
        <v>3.4290271132376399E-2</v>
      </c>
      <c r="G13998">
        <v>70</v>
      </c>
    </row>
    <row r="13999" spans="1:7" x14ac:dyDescent="0.25">
      <c r="A13999">
        <v>66070</v>
      </c>
      <c r="B13999" t="s">
        <v>5975</v>
      </c>
      <c r="C13999" t="s">
        <v>5958</v>
      </c>
      <c r="D13999" t="s">
        <v>4487</v>
      </c>
      <c r="E13999">
        <v>135600</v>
      </c>
      <c r="F13999">
        <v>-8.0468178493050494E-3</v>
      </c>
      <c r="G13999">
        <v>58</v>
      </c>
    </row>
    <row r="14000" spans="1:7" x14ac:dyDescent="0.25">
      <c r="A14000">
        <v>83420</v>
      </c>
      <c r="B14000" t="s">
        <v>2164</v>
      </c>
      <c r="C14000" t="s">
        <v>6625</v>
      </c>
      <c r="D14000" t="s">
        <v>6653</v>
      </c>
      <c r="E14000">
        <v>209900</v>
      </c>
      <c r="F14000">
        <v>7.3657289002557497E-2</v>
      </c>
      <c r="G14000">
        <v>0</v>
      </c>
    </row>
    <row r="14001" spans="1:7" x14ac:dyDescent="0.25">
      <c r="A14001">
        <v>13648</v>
      </c>
      <c r="B14001" t="s">
        <v>9358</v>
      </c>
      <c r="C14001" t="s">
        <v>1075</v>
      </c>
      <c r="E14001">
        <v>83900</v>
      </c>
      <c r="F14001">
        <v>-2.3282887077997701E-2</v>
      </c>
      <c r="G14001">
        <v>0</v>
      </c>
    </row>
    <row r="14002" spans="1:7" x14ac:dyDescent="0.25">
      <c r="A14002">
        <v>14170</v>
      </c>
      <c r="B14002" t="s">
        <v>1453</v>
      </c>
      <c r="C14002" t="s">
        <v>1075</v>
      </c>
      <c r="D14002" t="s">
        <v>8302</v>
      </c>
      <c r="E14002">
        <v>232400</v>
      </c>
      <c r="F14002">
        <v>4.0286481647269501E-2</v>
      </c>
      <c r="G14002">
        <v>84</v>
      </c>
    </row>
    <row r="14003" spans="1:7" x14ac:dyDescent="0.25">
      <c r="A14003">
        <v>55049</v>
      </c>
      <c r="B14003" t="s">
        <v>324</v>
      </c>
      <c r="C14003" t="s">
        <v>5260</v>
      </c>
      <c r="D14003" t="s">
        <v>5282</v>
      </c>
      <c r="E14003">
        <v>175600</v>
      </c>
      <c r="F14003">
        <v>0.11350665821179499</v>
      </c>
      <c r="G14003">
        <v>64</v>
      </c>
    </row>
    <row r="14004" spans="1:7" x14ac:dyDescent="0.25">
      <c r="A14004">
        <v>37872</v>
      </c>
      <c r="B14004" t="s">
        <v>3839</v>
      </c>
      <c r="C14004" t="s">
        <v>3692</v>
      </c>
      <c r="D14004" t="s">
        <v>3848</v>
      </c>
      <c r="E14004">
        <v>84200</v>
      </c>
      <c r="F14004">
        <v>6.7173637515842793E-2</v>
      </c>
      <c r="G14004">
        <v>70</v>
      </c>
    </row>
    <row r="14005" spans="1:7" x14ac:dyDescent="0.25">
      <c r="A14005">
        <v>78409</v>
      </c>
      <c r="B14005" t="s">
        <v>8363</v>
      </c>
      <c r="C14005" t="s">
        <v>6396</v>
      </c>
      <c r="D14005" t="s">
        <v>8363</v>
      </c>
      <c r="E14005">
        <v>127000</v>
      </c>
      <c r="F14005">
        <v>5.54235946159937E-3</v>
      </c>
      <c r="G14005">
        <v>0</v>
      </c>
    </row>
    <row r="14006" spans="1:7" x14ac:dyDescent="0.25">
      <c r="A14006">
        <v>23043</v>
      </c>
      <c r="B14006" t="s">
        <v>2393</v>
      </c>
      <c r="C14006" t="s">
        <v>2066</v>
      </c>
      <c r="E14006">
        <v>302800</v>
      </c>
      <c r="F14006">
        <v>1.3227513227513201E-3</v>
      </c>
      <c r="G14006">
        <v>161</v>
      </c>
    </row>
    <row r="14007" spans="1:7" x14ac:dyDescent="0.25">
      <c r="A14007">
        <v>53944</v>
      </c>
      <c r="B14007" t="s">
        <v>5142</v>
      </c>
      <c r="C14007" t="s">
        <v>5049</v>
      </c>
      <c r="E14007">
        <v>144000</v>
      </c>
      <c r="F14007">
        <v>4.4992743105950701E-2</v>
      </c>
      <c r="G14007">
        <v>90</v>
      </c>
    </row>
    <row r="14008" spans="1:7" x14ac:dyDescent="0.25">
      <c r="A14008">
        <v>52637</v>
      </c>
      <c r="B14008" t="s">
        <v>5036</v>
      </c>
      <c r="C14008" t="s">
        <v>4942</v>
      </c>
      <c r="D14008" t="s">
        <v>247</v>
      </c>
      <c r="E14008">
        <v>106500</v>
      </c>
      <c r="F14008">
        <v>4.2074363992172202E-2</v>
      </c>
      <c r="G14008">
        <v>133</v>
      </c>
    </row>
    <row r="14009" spans="1:7" x14ac:dyDescent="0.25">
      <c r="A14009">
        <v>54028</v>
      </c>
      <c r="B14009" t="s">
        <v>4140</v>
      </c>
      <c r="C14009" t="s">
        <v>5049</v>
      </c>
      <c r="D14009" t="s">
        <v>8314</v>
      </c>
      <c r="E14009">
        <v>197800</v>
      </c>
      <c r="F14009">
        <v>6.7458175930922806E-2</v>
      </c>
      <c r="G14009">
        <v>72</v>
      </c>
    </row>
    <row r="14010" spans="1:7" x14ac:dyDescent="0.25">
      <c r="A14010">
        <v>7074</v>
      </c>
      <c r="B14010" t="s">
        <v>775</v>
      </c>
      <c r="C14010" t="s">
        <v>733</v>
      </c>
      <c r="D14010" t="s">
        <v>8250</v>
      </c>
      <c r="E14010">
        <v>382800</v>
      </c>
      <c r="F14010">
        <v>8.2579185520362003E-2</v>
      </c>
      <c r="G14010">
        <v>113</v>
      </c>
    </row>
    <row r="14011" spans="1:7" x14ac:dyDescent="0.25">
      <c r="A14011">
        <v>17040</v>
      </c>
      <c r="B14011" t="s">
        <v>1724</v>
      </c>
      <c r="C14011" t="s">
        <v>1538</v>
      </c>
      <c r="D14011" t="s">
        <v>8364</v>
      </c>
      <c r="E14011">
        <v>162600</v>
      </c>
      <c r="F14011">
        <v>3.6989795918367298E-2</v>
      </c>
      <c r="G14011">
        <v>102</v>
      </c>
    </row>
    <row r="14012" spans="1:7" x14ac:dyDescent="0.25">
      <c r="A14012">
        <v>53502</v>
      </c>
      <c r="B14012" t="s">
        <v>1275</v>
      </c>
      <c r="C14012" t="s">
        <v>5049</v>
      </c>
      <c r="D14012" t="s">
        <v>558</v>
      </c>
      <c r="E14012">
        <v>178900</v>
      </c>
      <c r="F14012">
        <v>2.4041213508872401E-2</v>
      </c>
      <c r="G14012">
        <v>65</v>
      </c>
    </row>
    <row r="14013" spans="1:7" x14ac:dyDescent="0.25">
      <c r="A14013">
        <v>46940</v>
      </c>
      <c r="B14013" t="s">
        <v>4530</v>
      </c>
      <c r="C14013" t="s">
        <v>4413</v>
      </c>
      <c r="D14013" t="s">
        <v>4539</v>
      </c>
      <c r="E14013">
        <v>110300</v>
      </c>
      <c r="F14013">
        <v>3.4709193245778598E-2</v>
      </c>
      <c r="G14013">
        <v>57</v>
      </c>
    </row>
    <row r="14014" spans="1:7" x14ac:dyDescent="0.25">
      <c r="A14014">
        <v>61024</v>
      </c>
      <c r="B14014" t="s">
        <v>5683</v>
      </c>
      <c r="C14014" t="s">
        <v>5519</v>
      </c>
      <c r="D14014" t="s">
        <v>3832</v>
      </c>
      <c r="E14014">
        <v>103300</v>
      </c>
      <c r="F14014">
        <v>-6.6847335140018102E-2</v>
      </c>
      <c r="G14014">
        <v>65</v>
      </c>
    </row>
    <row r="14015" spans="1:7" x14ac:dyDescent="0.25">
      <c r="A14015">
        <v>16350</v>
      </c>
      <c r="B14015" t="s">
        <v>2483</v>
      </c>
      <c r="C14015" t="s">
        <v>1538</v>
      </c>
      <c r="D14015" t="s">
        <v>138</v>
      </c>
      <c r="E14015">
        <v>119500</v>
      </c>
      <c r="F14015">
        <v>0.114738805970149</v>
      </c>
      <c r="G14015">
        <v>0</v>
      </c>
    </row>
    <row r="14016" spans="1:7" x14ac:dyDescent="0.25">
      <c r="A14016">
        <v>97443</v>
      </c>
      <c r="B14016" t="s">
        <v>7481</v>
      </c>
      <c r="C14016" t="s">
        <v>7409</v>
      </c>
      <c r="D14016" t="s">
        <v>7488</v>
      </c>
      <c r="E14016">
        <v>245900</v>
      </c>
      <c r="F14016">
        <v>4.77204942479761E-2</v>
      </c>
      <c r="G14016">
        <v>77</v>
      </c>
    </row>
    <row r="14017" spans="1:7" x14ac:dyDescent="0.25">
      <c r="A14017">
        <v>7865</v>
      </c>
      <c r="B14017" t="s">
        <v>303</v>
      </c>
      <c r="C14017" t="s">
        <v>733</v>
      </c>
      <c r="D14017" t="s">
        <v>8350</v>
      </c>
      <c r="E14017">
        <v>270000</v>
      </c>
      <c r="F14017">
        <v>-1.8484288354898299E-3</v>
      </c>
      <c r="G14017">
        <v>111</v>
      </c>
    </row>
    <row r="14018" spans="1:7" x14ac:dyDescent="0.25">
      <c r="A14018">
        <v>15142</v>
      </c>
      <c r="B14018" t="s">
        <v>1582</v>
      </c>
      <c r="C14018" t="s">
        <v>1538</v>
      </c>
      <c r="D14018" t="s">
        <v>1587</v>
      </c>
      <c r="E14018">
        <v>502400</v>
      </c>
      <c r="F14018">
        <v>5.8129738837405201E-2</v>
      </c>
      <c r="G14018">
        <v>71</v>
      </c>
    </row>
    <row r="14019" spans="1:7" x14ac:dyDescent="0.25">
      <c r="A14019">
        <v>14735</v>
      </c>
      <c r="B14019" t="s">
        <v>4435</v>
      </c>
      <c r="C14019" t="s">
        <v>1075</v>
      </c>
      <c r="E14019">
        <v>78700</v>
      </c>
      <c r="F14019">
        <v>-1.8703241895261801E-2</v>
      </c>
      <c r="G14019">
        <v>0</v>
      </c>
    </row>
    <row r="14020" spans="1:7" x14ac:dyDescent="0.25">
      <c r="A14020">
        <v>74080</v>
      </c>
      <c r="B14020" t="s">
        <v>6346</v>
      </c>
      <c r="C14020" t="s">
        <v>6269</v>
      </c>
      <c r="D14020" t="s">
        <v>6347</v>
      </c>
      <c r="E14020">
        <v>172700</v>
      </c>
      <c r="F14020">
        <v>7.9375000000000001E-2</v>
      </c>
      <c r="G14020">
        <v>70</v>
      </c>
    </row>
    <row r="14021" spans="1:7" x14ac:dyDescent="0.25">
      <c r="A14021">
        <v>63369</v>
      </c>
      <c r="B14021" t="s">
        <v>5858</v>
      </c>
      <c r="C14021" t="s">
        <v>5817</v>
      </c>
      <c r="D14021" t="s">
        <v>8263</v>
      </c>
      <c r="E14021">
        <v>185000</v>
      </c>
      <c r="F14021">
        <v>0.15121344119477301</v>
      </c>
      <c r="G14021">
        <v>57</v>
      </c>
    </row>
    <row r="14022" spans="1:7" x14ac:dyDescent="0.25">
      <c r="A14022">
        <v>3256</v>
      </c>
      <c r="B14022" t="s">
        <v>486</v>
      </c>
      <c r="C14022" t="s">
        <v>444</v>
      </c>
      <c r="D14022" t="s">
        <v>482</v>
      </c>
      <c r="E14022">
        <v>231500</v>
      </c>
      <c r="F14022">
        <v>1.6688625384277601E-2</v>
      </c>
      <c r="G14022">
        <v>79</v>
      </c>
    </row>
    <row r="14023" spans="1:7" x14ac:dyDescent="0.25">
      <c r="A14023">
        <v>64755</v>
      </c>
      <c r="B14023" t="s">
        <v>3030</v>
      </c>
      <c r="C14023" t="s">
        <v>5817</v>
      </c>
      <c r="D14023" t="s">
        <v>5903</v>
      </c>
      <c r="E14023">
        <v>116700</v>
      </c>
      <c r="F14023">
        <v>4.5698924731182797E-2</v>
      </c>
      <c r="G14023">
        <v>78</v>
      </c>
    </row>
    <row r="14024" spans="1:7" x14ac:dyDescent="0.25">
      <c r="A14024">
        <v>79245</v>
      </c>
      <c r="B14024" t="s">
        <v>3852</v>
      </c>
      <c r="C14024" t="s">
        <v>6396</v>
      </c>
      <c r="E14024">
        <v>52100</v>
      </c>
      <c r="F14024">
        <v>0</v>
      </c>
      <c r="G14024">
        <v>0</v>
      </c>
    </row>
    <row r="14025" spans="1:7" x14ac:dyDescent="0.25">
      <c r="A14025">
        <v>56361</v>
      </c>
      <c r="B14025" t="s">
        <v>5412</v>
      </c>
      <c r="C14025" t="s">
        <v>5260</v>
      </c>
      <c r="D14025" t="s">
        <v>8451</v>
      </c>
      <c r="E14025">
        <v>132400</v>
      </c>
      <c r="F14025">
        <v>7.46753246753247E-2</v>
      </c>
      <c r="G14025">
        <v>91</v>
      </c>
    </row>
    <row r="14026" spans="1:7" x14ac:dyDescent="0.25">
      <c r="A14026">
        <v>4029</v>
      </c>
      <c r="B14026" t="s">
        <v>587</v>
      </c>
      <c r="C14026" t="s">
        <v>575</v>
      </c>
      <c r="D14026" t="s">
        <v>8395</v>
      </c>
      <c r="E14026">
        <v>213600</v>
      </c>
      <c r="F14026">
        <v>6.5868263473053898E-2</v>
      </c>
      <c r="G14026">
        <v>67</v>
      </c>
    </row>
    <row r="14027" spans="1:7" x14ac:dyDescent="0.25">
      <c r="A14027">
        <v>28679</v>
      </c>
      <c r="B14027" t="s">
        <v>2483</v>
      </c>
      <c r="C14027" t="s">
        <v>2564</v>
      </c>
      <c r="D14027" t="s">
        <v>2809</v>
      </c>
      <c r="E14027">
        <v>213900</v>
      </c>
      <c r="F14027">
        <v>8.63382427628238E-2</v>
      </c>
      <c r="G14027">
        <v>110</v>
      </c>
    </row>
    <row r="14028" spans="1:7" x14ac:dyDescent="0.25">
      <c r="A14028">
        <v>62677</v>
      </c>
      <c r="B14028" t="s">
        <v>5804</v>
      </c>
      <c r="C14028" t="s">
        <v>5519</v>
      </c>
      <c r="D14028" t="s">
        <v>144</v>
      </c>
      <c r="E14028">
        <v>155700</v>
      </c>
      <c r="F14028">
        <v>5.2027027027027002E-2</v>
      </c>
      <c r="G14028">
        <v>82</v>
      </c>
    </row>
    <row r="14029" spans="1:7" x14ac:dyDescent="0.25">
      <c r="A14029">
        <v>76093</v>
      </c>
      <c r="B14029" t="s">
        <v>7197</v>
      </c>
      <c r="C14029" t="s">
        <v>6396</v>
      </c>
      <c r="D14029" t="s">
        <v>8262</v>
      </c>
      <c r="E14029">
        <v>202900</v>
      </c>
      <c r="F14029">
        <v>0.26103169670602899</v>
      </c>
      <c r="G14029">
        <v>0</v>
      </c>
    </row>
    <row r="14030" spans="1:7" x14ac:dyDescent="0.25">
      <c r="A14030">
        <v>75480</v>
      </c>
      <c r="B14030" t="s">
        <v>8854</v>
      </c>
      <c r="C14030" t="s">
        <v>6396</v>
      </c>
      <c r="E14030">
        <v>357800</v>
      </c>
      <c r="F14030">
        <v>9.1519219035997607E-2</v>
      </c>
      <c r="G14030">
        <v>0</v>
      </c>
    </row>
    <row r="14031" spans="1:7" x14ac:dyDescent="0.25">
      <c r="A14031">
        <v>59825</v>
      </c>
      <c r="B14031" t="s">
        <v>200</v>
      </c>
      <c r="C14031" t="s">
        <v>5488</v>
      </c>
      <c r="D14031" t="s">
        <v>5507</v>
      </c>
      <c r="E14031">
        <v>275900</v>
      </c>
      <c r="F14031">
        <v>9.5275903136165102E-2</v>
      </c>
      <c r="G14031">
        <v>63</v>
      </c>
    </row>
    <row r="14032" spans="1:7" x14ac:dyDescent="0.25">
      <c r="A14032">
        <v>13101</v>
      </c>
      <c r="B14032" t="s">
        <v>1381</v>
      </c>
      <c r="C14032" t="s">
        <v>1075</v>
      </c>
      <c r="D14032" t="s">
        <v>1368</v>
      </c>
      <c r="E14032">
        <v>105400</v>
      </c>
      <c r="F14032">
        <v>1.7374517374517399E-2</v>
      </c>
      <c r="G14032">
        <v>94</v>
      </c>
    </row>
    <row r="14033" spans="1:7" x14ac:dyDescent="0.25">
      <c r="A14033">
        <v>54009</v>
      </c>
      <c r="B14033" t="s">
        <v>5150</v>
      </c>
      <c r="C14033" t="s">
        <v>5049</v>
      </c>
      <c r="E14033">
        <v>194600</v>
      </c>
      <c r="F14033">
        <v>9.8598858329008807E-3</v>
      </c>
      <c r="G14033">
        <v>61</v>
      </c>
    </row>
    <row r="14034" spans="1:7" x14ac:dyDescent="0.25">
      <c r="A14034">
        <v>54486</v>
      </c>
      <c r="B14034" t="s">
        <v>5209</v>
      </c>
      <c r="C14034" t="s">
        <v>5049</v>
      </c>
      <c r="D14034" t="s">
        <v>5179</v>
      </c>
      <c r="E14034">
        <v>109400</v>
      </c>
      <c r="F14034">
        <v>0.136033229491173</v>
      </c>
      <c r="G14034">
        <v>96</v>
      </c>
    </row>
    <row r="14035" spans="1:7" x14ac:dyDescent="0.25">
      <c r="A14035">
        <v>13110</v>
      </c>
      <c r="B14035" t="s">
        <v>8855</v>
      </c>
      <c r="C14035" t="s">
        <v>1075</v>
      </c>
      <c r="D14035" t="s">
        <v>1396</v>
      </c>
      <c r="E14035">
        <v>172500</v>
      </c>
      <c r="F14035">
        <v>-2.2662889518413599E-2</v>
      </c>
      <c r="G14035">
        <v>0</v>
      </c>
    </row>
    <row r="14036" spans="1:7" x14ac:dyDescent="0.25">
      <c r="A14036">
        <v>46161</v>
      </c>
      <c r="B14036" t="s">
        <v>661</v>
      </c>
      <c r="C14036" t="s">
        <v>4413</v>
      </c>
      <c r="D14036" t="s">
        <v>8292</v>
      </c>
      <c r="E14036">
        <v>157700</v>
      </c>
      <c r="F14036">
        <v>0.109781843771992</v>
      </c>
      <c r="G14036">
        <v>67</v>
      </c>
    </row>
    <row r="14037" spans="1:7" x14ac:dyDescent="0.25">
      <c r="A14037">
        <v>64402</v>
      </c>
      <c r="B14037" t="s">
        <v>1275</v>
      </c>
      <c r="C14037" t="s">
        <v>5817</v>
      </c>
      <c r="E14037">
        <v>69600</v>
      </c>
      <c r="F14037">
        <v>-2.7932960893854698E-2</v>
      </c>
      <c r="G14037">
        <v>0</v>
      </c>
    </row>
    <row r="14038" spans="1:7" x14ac:dyDescent="0.25">
      <c r="A14038">
        <v>63549</v>
      </c>
      <c r="B14038" t="s">
        <v>2106</v>
      </c>
      <c r="C14038" t="s">
        <v>5817</v>
      </c>
      <c r="E14038">
        <v>116700</v>
      </c>
      <c r="F14038">
        <v>5.1351351351351403E-2</v>
      </c>
      <c r="G14038">
        <v>0</v>
      </c>
    </row>
    <row r="14039" spans="1:7" x14ac:dyDescent="0.25">
      <c r="A14039">
        <v>36376</v>
      </c>
      <c r="B14039" t="s">
        <v>3655</v>
      </c>
      <c r="C14039" t="s">
        <v>3568</v>
      </c>
      <c r="D14039" t="s">
        <v>3650</v>
      </c>
      <c r="E14039">
        <v>103200</v>
      </c>
      <c r="F14039">
        <v>6.3917525773195899E-2</v>
      </c>
      <c r="G14039">
        <v>120</v>
      </c>
    </row>
    <row r="14040" spans="1:7" x14ac:dyDescent="0.25">
      <c r="A14040">
        <v>17094</v>
      </c>
      <c r="B14040" t="s">
        <v>1023</v>
      </c>
      <c r="C14040" t="s">
        <v>1538</v>
      </c>
      <c r="E14040">
        <v>151900</v>
      </c>
      <c r="F14040">
        <v>4.6143250688705201E-2</v>
      </c>
      <c r="G14040">
        <v>0</v>
      </c>
    </row>
    <row r="14041" spans="1:7" x14ac:dyDescent="0.25">
      <c r="A14041">
        <v>21531</v>
      </c>
      <c r="B14041" t="s">
        <v>2236</v>
      </c>
      <c r="C14041" t="s">
        <v>101</v>
      </c>
      <c r="E14041">
        <v>119200</v>
      </c>
      <c r="F14041">
        <v>0.10472659870250201</v>
      </c>
      <c r="G14041">
        <v>137</v>
      </c>
    </row>
    <row r="14042" spans="1:7" x14ac:dyDescent="0.25">
      <c r="A14042">
        <v>11749</v>
      </c>
      <c r="B14042" t="s">
        <v>1171</v>
      </c>
      <c r="C14042" t="s">
        <v>1075</v>
      </c>
      <c r="D14042" t="s">
        <v>8250</v>
      </c>
      <c r="E14042">
        <v>336800</v>
      </c>
      <c r="F14042">
        <v>0.152635181382615</v>
      </c>
      <c r="G14042">
        <v>103</v>
      </c>
    </row>
    <row r="14043" spans="1:7" x14ac:dyDescent="0.25">
      <c r="A14043">
        <v>36051</v>
      </c>
      <c r="B14043" t="s">
        <v>9257</v>
      </c>
      <c r="C14043" t="s">
        <v>3568</v>
      </c>
      <c r="D14043" t="s">
        <v>1008</v>
      </c>
      <c r="E14043">
        <v>118700</v>
      </c>
      <c r="F14043">
        <v>-6.9019607843137307E-2</v>
      </c>
      <c r="G14043">
        <v>0</v>
      </c>
    </row>
    <row r="14044" spans="1:7" x14ac:dyDescent="0.25">
      <c r="A14044">
        <v>43137</v>
      </c>
      <c r="B14044" t="s">
        <v>7901</v>
      </c>
      <c r="C14044" t="s">
        <v>4080</v>
      </c>
      <c r="D14044" t="s">
        <v>2838</v>
      </c>
      <c r="E14044">
        <v>193500</v>
      </c>
      <c r="F14044">
        <v>6.43564356435644E-2</v>
      </c>
      <c r="G14044">
        <v>57</v>
      </c>
    </row>
    <row r="14045" spans="1:7" x14ac:dyDescent="0.25">
      <c r="A14045">
        <v>13408</v>
      </c>
      <c r="B14045" t="s">
        <v>4353</v>
      </c>
      <c r="C14045" t="s">
        <v>1075</v>
      </c>
      <c r="D14045" t="s">
        <v>1396</v>
      </c>
      <c r="E14045">
        <v>122300</v>
      </c>
      <c r="F14045">
        <v>-3.6249014972419197E-2</v>
      </c>
      <c r="G14045">
        <v>0</v>
      </c>
    </row>
    <row r="14046" spans="1:7" x14ac:dyDescent="0.25">
      <c r="A14046">
        <v>62067</v>
      </c>
      <c r="B14046" t="s">
        <v>5767</v>
      </c>
      <c r="C14046" t="s">
        <v>5519</v>
      </c>
      <c r="D14046" t="s">
        <v>8263</v>
      </c>
      <c r="E14046">
        <v>143200</v>
      </c>
      <c r="F14046">
        <v>6.6269545793000706E-2</v>
      </c>
      <c r="G14046">
        <v>83</v>
      </c>
    </row>
    <row r="14047" spans="1:7" x14ac:dyDescent="0.25">
      <c r="A14047">
        <v>55965</v>
      </c>
      <c r="B14047" t="s">
        <v>2258</v>
      </c>
      <c r="C14047" t="s">
        <v>5260</v>
      </c>
      <c r="D14047" t="s">
        <v>403</v>
      </c>
      <c r="E14047">
        <v>146900</v>
      </c>
      <c r="F14047">
        <v>6.6811909949164805E-2</v>
      </c>
      <c r="G14047">
        <v>82.5</v>
      </c>
    </row>
    <row r="14048" spans="1:7" x14ac:dyDescent="0.25">
      <c r="A14048">
        <v>13656</v>
      </c>
      <c r="B14048" t="s">
        <v>383</v>
      </c>
      <c r="C14048" t="s">
        <v>1075</v>
      </c>
      <c r="D14048" t="s">
        <v>8367</v>
      </c>
      <c r="E14048">
        <v>109300</v>
      </c>
      <c r="F14048">
        <v>-5.1215277777777797E-2</v>
      </c>
      <c r="G14048">
        <v>0</v>
      </c>
    </row>
    <row r="14049" spans="1:7" x14ac:dyDescent="0.25">
      <c r="A14049">
        <v>14809</v>
      </c>
      <c r="B14049" t="s">
        <v>1926</v>
      </c>
      <c r="C14049" t="s">
        <v>1075</v>
      </c>
      <c r="D14049" t="s">
        <v>8441</v>
      </c>
      <c r="E14049">
        <v>83500</v>
      </c>
      <c r="F14049">
        <v>4.81347773766546E-3</v>
      </c>
      <c r="G14049">
        <v>0</v>
      </c>
    </row>
    <row r="14050" spans="1:7" x14ac:dyDescent="0.25">
      <c r="A14050">
        <v>81639</v>
      </c>
      <c r="B14050" t="s">
        <v>3583</v>
      </c>
      <c r="C14050" t="s">
        <v>6509</v>
      </c>
      <c r="D14050" t="s">
        <v>6543</v>
      </c>
      <c r="E14050">
        <v>280600</v>
      </c>
      <c r="F14050">
        <v>9.4810768630511105E-2</v>
      </c>
      <c r="G14050">
        <v>88</v>
      </c>
    </row>
    <row r="14051" spans="1:7" x14ac:dyDescent="0.25">
      <c r="A14051">
        <v>3844</v>
      </c>
      <c r="B14051" t="s">
        <v>556</v>
      </c>
      <c r="C14051" t="s">
        <v>444</v>
      </c>
      <c r="D14051" t="s">
        <v>8271</v>
      </c>
      <c r="E14051">
        <v>522700</v>
      </c>
      <c r="F14051">
        <v>9.4201381620263799E-2</v>
      </c>
      <c r="G14051">
        <v>69</v>
      </c>
    </row>
    <row r="14052" spans="1:7" x14ac:dyDescent="0.25">
      <c r="A14052">
        <v>74339</v>
      </c>
      <c r="B14052" t="s">
        <v>3086</v>
      </c>
      <c r="C14052" t="s">
        <v>6269</v>
      </c>
      <c r="D14052" t="s">
        <v>3369</v>
      </c>
      <c r="E14052">
        <v>27800</v>
      </c>
      <c r="F14052">
        <v>1.8315018315018299E-2</v>
      </c>
      <c r="G14052">
        <v>92.5</v>
      </c>
    </row>
    <row r="14053" spans="1:7" x14ac:dyDescent="0.25">
      <c r="A14053">
        <v>51050</v>
      </c>
      <c r="B14053" t="s">
        <v>1415</v>
      </c>
      <c r="C14053" t="s">
        <v>4942</v>
      </c>
      <c r="D14053" t="s">
        <v>4996</v>
      </c>
      <c r="E14053">
        <v>151900</v>
      </c>
      <c r="F14053">
        <v>3.5446489434219498E-2</v>
      </c>
      <c r="G14053">
        <v>0</v>
      </c>
    </row>
    <row r="14054" spans="1:7" x14ac:dyDescent="0.25">
      <c r="A14054">
        <v>14813</v>
      </c>
      <c r="B14054" t="s">
        <v>2026</v>
      </c>
      <c r="C14054" t="s">
        <v>1075</v>
      </c>
      <c r="E14054">
        <v>67700</v>
      </c>
      <c r="F14054">
        <v>-4.51339915373766E-2</v>
      </c>
      <c r="G14054">
        <v>0</v>
      </c>
    </row>
    <row r="14055" spans="1:7" x14ac:dyDescent="0.25">
      <c r="A14055">
        <v>28698</v>
      </c>
      <c r="B14055" t="s">
        <v>2830</v>
      </c>
      <c r="C14055" t="s">
        <v>2564</v>
      </c>
      <c r="D14055" t="s">
        <v>2809</v>
      </c>
      <c r="E14055">
        <v>196700</v>
      </c>
      <c r="F14055">
        <v>0.156378600823045</v>
      </c>
      <c r="G14055">
        <v>110</v>
      </c>
    </row>
    <row r="14056" spans="1:7" x14ac:dyDescent="0.25">
      <c r="A14056">
        <v>15938</v>
      </c>
      <c r="B14056" t="s">
        <v>494</v>
      </c>
      <c r="C14056" t="s">
        <v>1538</v>
      </c>
      <c r="D14056" t="s">
        <v>1259</v>
      </c>
      <c r="E14056">
        <v>73900</v>
      </c>
      <c r="F14056">
        <v>1.23287671232877E-2</v>
      </c>
      <c r="G14056">
        <v>92</v>
      </c>
    </row>
    <row r="14057" spans="1:7" x14ac:dyDescent="0.25">
      <c r="A14057">
        <v>17502</v>
      </c>
      <c r="B14057" t="s">
        <v>1798</v>
      </c>
      <c r="C14057" t="s">
        <v>1538</v>
      </c>
      <c r="D14057" t="s">
        <v>205</v>
      </c>
      <c r="E14057">
        <v>199600</v>
      </c>
      <c r="F14057">
        <v>1.47432638535841E-2</v>
      </c>
      <c r="G14057">
        <v>69</v>
      </c>
    </row>
    <row r="14058" spans="1:7" x14ac:dyDescent="0.25">
      <c r="A14058">
        <v>32358</v>
      </c>
      <c r="B14058" t="s">
        <v>8195</v>
      </c>
      <c r="C14058" t="s">
        <v>3212</v>
      </c>
      <c r="D14058" t="s">
        <v>3255</v>
      </c>
      <c r="E14058">
        <v>133400</v>
      </c>
      <c r="F14058">
        <v>-2.98953662182362E-3</v>
      </c>
      <c r="G14058">
        <v>90</v>
      </c>
    </row>
    <row r="14059" spans="1:7" x14ac:dyDescent="0.25">
      <c r="A14059">
        <v>60157</v>
      </c>
      <c r="B14059" t="s">
        <v>5579</v>
      </c>
      <c r="C14059" t="s">
        <v>5519</v>
      </c>
      <c r="D14059" t="s">
        <v>8251</v>
      </c>
      <c r="E14059">
        <v>325200</v>
      </c>
      <c r="F14059">
        <v>1.84779204509865E-2</v>
      </c>
      <c r="G14059">
        <v>82</v>
      </c>
    </row>
    <row r="14060" spans="1:7" x14ac:dyDescent="0.25">
      <c r="A14060">
        <v>54111</v>
      </c>
      <c r="B14060" t="s">
        <v>1557</v>
      </c>
      <c r="C14060" t="s">
        <v>5049</v>
      </c>
      <c r="D14060" t="s">
        <v>5179</v>
      </c>
      <c r="E14060">
        <v>161700</v>
      </c>
      <c r="F14060">
        <v>0.15253029223093401</v>
      </c>
      <c r="G14060">
        <v>96</v>
      </c>
    </row>
    <row r="14061" spans="1:7" x14ac:dyDescent="0.25">
      <c r="A14061">
        <v>38366</v>
      </c>
      <c r="B14061" t="s">
        <v>3895</v>
      </c>
      <c r="C14061" t="s">
        <v>3692</v>
      </c>
      <c r="D14061" t="s">
        <v>557</v>
      </c>
      <c r="E14061">
        <v>82200</v>
      </c>
      <c r="F14061">
        <v>-0.105549510337323</v>
      </c>
      <c r="G14061">
        <v>81</v>
      </c>
    </row>
    <row r="14062" spans="1:7" x14ac:dyDescent="0.25">
      <c r="A14062">
        <v>64136</v>
      </c>
      <c r="B14062" t="s">
        <v>5890</v>
      </c>
      <c r="C14062" t="s">
        <v>5817</v>
      </c>
      <c r="D14062" t="s">
        <v>5890</v>
      </c>
      <c r="E14062">
        <v>153700</v>
      </c>
      <c r="F14062">
        <v>6.6620402498265105E-2</v>
      </c>
      <c r="G14062">
        <v>60</v>
      </c>
    </row>
    <row r="14063" spans="1:7" x14ac:dyDescent="0.25">
      <c r="A14063">
        <v>67431</v>
      </c>
      <c r="B14063" t="s">
        <v>6037</v>
      </c>
      <c r="C14063" t="s">
        <v>5958</v>
      </c>
      <c r="E14063">
        <v>152800</v>
      </c>
      <c r="F14063">
        <v>1.52823920265781E-2</v>
      </c>
      <c r="G14063">
        <v>0</v>
      </c>
    </row>
    <row r="14064" spans="1:7" x14ac:dyDescent="0.25">
      <c r="A14064">
        <v>55007</v>
      </c>
      <c r="B14064" t="s">
        <v>4227</v>
      </c>
      <c r="C14064" t="s">
        <v>5260</v>
      </c>
      <c r="E14064">
        <v>170300</v>
      </c>
      <c r="F14064">
        <v>8.8862559241706194E-3</v>
      </c>
      <c r="G14064">
        <v>0</v>
      </c>
    </row>
    <row r="14065" spans="1:7" x14ac:dyDescent="0.25">
      <c r="A14065">
        <v>6334</v>
      </c>
      <c r="B14065" t="s">
        <v>8856</v>
      </c>
      <c r="C14065" t="s">
        <v>678</v>
      </c>
      <c r="D14065" t="s">
        <v>8375</v>
      </c>
      <c r="E14065">
        <v>218600</v>
      </c>
      <c r="F14065">
        <v>6.4456721915285503E-3</v>
      </c>
      <c r="G14065">
        <v>105</v>
      </c>
    </row>
    <row r="14066" spans="1:7" x14ac:dyDescent="0.25">
      <c r="A14066">
        <v>24520</v>
      </c>
      <c r="B14066" t="s">
        <v>542</v>
      </c>
      <c r="C14066" t="s">
        <v>2066</v>
      </c>
      <c r="E14066">
        <v>67200</v>
      </c>
      <c r="F14066">
        <v>7.3482428115015999E-2</v>
      </c>
      <c r="G14066">
        <v>120.5</v>
      </c>
    </row>
    <row r="14067" spans="1:7" x14ac:dyDescent="0.25">
      <c r="A14067">
        <v>45814</v>
      </c>
      <c r="B14067" t="s">
        <v>356</v>
      </c>
      <c r="C14067" t="s">
        <v>4080</v>
      </c>
      <c r="D14067" t="s">
        <v>1550</v>
      </c>
      <c r="E14067">
        <v>139200</v>
      </c>
      <c r="F14067">
        <v>1.53172866520788E-2</v>
      </c>
      <c r="G14067">
        <v>65</v>
      </c>
    </row>
    <row r="14068" spans="1:7" x14ac:dyDescent="0.25">
      <c r="A14068">
        <v>60953</v>
      </c>
      <c r="B14068" t="s">
        <v>238</v>
      </c>
      <c r="C14068" t="s">
        <v>5519</v>
      </c>
      <c r="E14068">
        <v>53000</v>
      </c>
      <c r="F14068">
        <v>5.3677932405566599E-2</v>
      </c>
      <c r="G14068">
        <v>0</v>
      </c>
    </row>
    <row r="14069" spans="1:7" x14ac:dyDescent="0.25">
      <c r="A14069">
        <v>97495</v>
      </c>
      <c r="B14069" t="s">
        <v>267</v>
      </c>
      <c r="C14069" t="s">
        <v>7409</v>
      </c>
      <c r="D14069" t="s">
        <v>7488</v>
      </c>
      <c r="E14069">
        <v>362900</v>
      </c>
      <c r="F14069">
        <v>3.8637664567830597E-2</v>
      </c>
      <c r="G14069">
        <v>77</v>
      </c>
    </row>
    <row r="14070" spans="1:7" x14ac:dyDescent="0.25">
      <c r="A14070">
        <v>16052</v>
      </c>
      <c r="B14070" t="s">
        <v>1664</v>
      </c>
      <c r="C14070" t="s">
        <v>1538</v>
      </c>
      <c r="D14070" t="s">
        <v>1587</v>
      </c>
      <c r="E14070">
        <v>220900</v>
      </c>
      <c r="F14070">
        <v>5.9198542805100202E-3</v>
      </c>
      <c r="G14070">
        <v>79</v>
      </c>
    </row>
    <row r="14071" spans="1:7" x14ac:dyDescent="0.25">
      <c r="A14071">
        <v>12581</v>
      </c>
      <c r="B14071" t="s">
        <v>1319</v>
      </c>
      <c r="C14071" t="s">
        <v>1075</v>
      </c>
      <c r="D14071" t="s">
        <v>8250</v>
      </c>
      <c r="E14071">
        <v>306200</v>
      </c>
      <c r="F14071">
        <v>3.3063427800269898E-2</v>
      </c>
      <c r="G14071">
        <v>118</v>
      </c>
    </row>
    <row r="14072" spans="1:7" x14ac:dyDescent="0.25">
      <c r="A14072">
        <v>95255</v>
      </c>
      <c r="B14072" t="s">
        <v>2421</v>
      </c>
      <c r="C14072" t="s">
        <v>99</v>
      </c>
      <c r="E14072">
        <v>200500</v>
      </c>
      <c r="F14072">
        <v>9.9850224663005499E-4</v>
      </c>
      <c r="G14072">
        <v>93</v>
      </c>
    </row>
    <row r="14073" spans="1:7" x14ac:dyDescent="0.25">
      <c r="A14073">
        <v>13042</v>
      </c>
      <c r="B14073" t="s">
        <v>1402</v>
      </c>
      <c r="C14073" t="s">
        <v>1075</v>
      </c>
      <c r="D14073" t="s">
        <v>8366</v>
      </c>
      <c r="E14073">
        <v>124400</v>
      </c>
      <c r="F14073">
        <v>3.5803497085761901E-2</v>
      </c>
      <c r="G14073">
        <v>0</v>
      </c>
    </row>
    <row r="14074" spans="1:7" x14ac:dyDescent="0.25">
      <c r="A14074">
        <v>72039</v>
      </c>
      <c r="B14074" t="s">
        <v>6220</v>
      </c>
      <c r="C14074" t="s">
        <v>6206</v>
      </c>
      <c r="D14074" t="s">
        <v>8326</v>
      </c>
      <c r="E14074">
        <v>111500</v>
      </c>
      <c r="F14074">
        <v>2.5758969641214401E-2</v>
      </c>
      <c r="G14074">
        <v>61</v>
      </c>
    </row>
    <row r="14075" spans="1:7" x14ac:dyDescent="0.25">
      <c r="A14075">
        <v>3221</v>
      </c>
      <c r="B14075" t="s">
        <v>410</v>
      </c>
      <c r="C14075" t="s">
        <v>444</v>
      </c>
      <c r="D14075" t="s">
        <v>230</v>
      </c>
      <c r="E14075">
        <v>243800</v>
      </c>
      <c r="F14075">
        <v>1.5410245730945399E-2</v>
      </c>
      <c r="G14075">
        <v>74</v>
      </c>
    </row>
    <row r="14076" spans="1:7" x14ac:dyDescent="0.25">
      <c r="A14076">
        <v>17087</v>
      </c>
      <c r="B14076" t="s">
        <v>1390</v>
      </c>
      <c r="C14076" t="s">
        <v>1538</v>
      </c>
      <c r="D14076" t="s">
        <v>537</v>
      </c>
      <c r="E14076">
        <v>176400</v>
      </c>
      <c r="F14076">
        <v>5.1251489868891498E-2</v>
      </c>
      <c r="G14076">
        <v>75</v>
      </c>
    </row>
    <row r="14077" spans="1:7" x14ac:dyDescent="0.25">
      <c r="A14077">
        <v>60476</v>
      </c>
      <c r="B14077" t="s">
        <v>5640</v>
      </c>
      <c r="C14077" t="s">
        <v>5519</v>
      </c>
      <c r="D14077" t="s">
        <v>8251</v>
      </c>
      <c r="E14077">
        <v>111900</v>
      </c>
      <c r="F14077">
        <v>6.67302192564347E-2</v>
      </c>
      <c r="G14077">
        <v>93</v>
      </c>
    </row>
    <row r="14078" spans="1:7" x14ac:dyDescent="0.25">
      <c r="A14078">
        <v>65324</v>
      </c>
      <c r="B14078" t="s">
        <v>5928</v>
      </c>
      <c r="C14078" t="s">
        <v>5817</v>
      </c>
      <c r="E14078">
        <v>228700</v>
      </c>
      <c r="F14078">
        <v>3.9545454545454502E-2</v>
      </c>
      <c r="G14078">
        <v>98.5</v>
      </c>
    </row>
    <row r="14079" spans="1:7" x14ac:dyDescent="0.25">
      <c r="A14079">
        <v>3455</v>
      </c>
      <c r="B14079" t="s">
        <v>235</v>
      </c>
      <c r="C14079" t="s">
        <v>444</v>
      </c>
      <c r="D14079" t="s">
        <v>501</v>
      </c>
      <c r="E14079">
        <v>182300</v>
      </c>
      <c r="F14079">
        <v>2.4732996065205199E-2</v>
      </c>
      <c r="G14079">
        <v>78</v>
      </c>
    </row>
    <row r="14080" spans="1:7" x14ac:dyDescent="0.25">
      <c r="A14080">
        <v>56547</v>
      </c>
      <c r="B14080" t="s">
        <v>5441</v>
      </c>
      <c r="C14080" t="s">
        <v>5260</v>
      </c>
      <c r="D14080" t="s">
        <v>8298</v>
      </c>
      <c r="E14080">
        <v>219100</v>
      </c>
      <c r="F14080">
        <v>1.57626332869726E-2</v>
      </c>
      <c r="G14080">
        <v>87</v>
      </c>
    </row>
    <row r="14081" spans="1:7" x14ac:dyDescent="0.25">
      <c r="A14081">
        <v>38255</v>
      </c>
      <c r="B14081" t="s">
        <v>312</v>
      </c>
      <c r="C14081" t="s">
        <v>3692</v>
      </c>
      <c r="D14081" t="s">
        <v>3101</v>
      </c>
      <c r="E14081">
        <v>62800</v>
      </c>
      <c r="F14081">
        <v>0.26868686868686897</v>
      </c>
      <c r="G14081">
        <v>87</v>
      </c>
    </row>
    <row r="14082" spans="1:7" x14ac:dyDescent="0.25">
      <c r="A14082">
        <v>52656</v>
      </c>
      <c r="B14082" t="s">
        <v>2421</v>
      </c>
      <c r="C14082" t="s">
        <v>4942</v>
      </c>
      <c r="D14082" t="s">
        <v>8712</v>
      </c>
      <c r="E14082">
        <v>138800</v>
      </c>
      <c r="F14082">
        <v>0.113071371291099</v>
      </c>
      <c r="G14082">
        <v>0</v>
      </c>
    </row>
    <row r="14083" spans="1:7" x14ac:dyDescent="0.25">
      <c r="A14083">
        <v>59421</v>
      </c>
      <c r="B14083" t="s">
        <v>2273</v>
      </c>
      <c r="C14083" t="s">
        <v>5488</v>
      </c>
      <c r="D14083" t="s">
        <v>2325</v>
      </c>
      <c r="E14083">
        <v>202000</v>
      </c>
      <c r="F14083">
        <v>6.09243697478992E-2</v>
      </c>
      <c r="G14083">
        <v>69.5</v>
      </c>
    </row>
    <row r="14084" spans="1:7" x14ac:dyDescent="0.25">
      <c r="A14084">
        <v>50207</v>
      </c>
      <c r="B14084" t="s">
        <v>9359</v>
      </c>
      <c r="C14084" t="s">
        <v>4942</v>
      </c>
      <c r="D14084" t="s">
        <v>5973</v>
      </c>
      <c r="E14084">
        <v>126600</v>
      </c>
      <c r="F14084">
        <v>1.11821086261981E-2</v>
      </c>
      <c r="G14084">
        <v>0</v>
      </c>
    </row>
    <row r="14085" spans="1:7" x14ac:dyDescent="0.25">
      <c r="A14085">
        <v>24162</v>
      </c>
      <c r="B14085" t="s">
        <v>2466</v>
      </c>
      <c r="C14085" t="s">
        <v>2066</v>
      </c>
      <c r="D14085" t="s">
        <v>8327</v>
      </c>
      <c r="E14085">
        <v>142300</v>
      </c>
      <c r="F14085">
        <v>3.71720116618076E-2</v>
      </c>
      <c r="G14085">
        <v>79</v>
      </c>
    </row>
    <row r="14086" spans="1:7" x14ac:dyDescent="0.25">
      <c r="A14086">
        <v>16327</v>
      </c>
      <c r="B14086" t="s">
        <v>347</v>
      </c>
      <c r="C14086" t="s">
        <v>1538</v>
      </c>
      <c r="D14086" t="s">
        <v>1698</v>
      </c>
      <c r="E14086">
        <v>100100</v>
      </c>
      <c r="F14086">
        <v>5.36842105263158E-2</v>
      </c>
      <c r="G14086">
        <v>102</v>
      </c>
    </row>
    <row r="14087" spans="1:7" x14ac:dyDescent="0.25">
      <c r="A14087">
        <v>46147</v>
      </c>
      <c r="B14087" t="s">
        <v>421</v>
      </c>
      <c r="C14087" t="s">
        <v>4413</v>
      </c>
      <c r="D14087" t="s">
        <v>8292</v>
      </c>
      <c r="E14087">
        <v>188000</v>
      </c>
      <c r="F14087">
        <v>5.0279329608938501E-2</v>
      </c>
      <c r="G14087">
        <v>70.5</v>
      </c>
    </row>
    <row r="14088" spans="1:7" x14ac:dyDescent="0.25">
      <c r="A14088">
        <v>53170</v>
      </c>
      <c r="B14088" t="s">
        <v>288</v>
      </c>
      <c r="C14088" t="s">
        <v>5049</v>
      </c>
      <c r="D14088" t="s">
        <v>8251</v>
      </c>
      <c r="E14088">
        <v>196600</v>
      </c>
      <c r="F14088">
        <v>6.6160520607375303E-2</v>
      </c>
      <c r="G14088">
        <v>58</v>
      </c>
    </row>
    <row r="14089" spans="1:7" x14ac:dyDescent="0.25">
      <c r="A14089">
        <v>48819</v>
      </c>
      <c r="B14089" t="s">
        <v>1485</v>
      </c>
      <c r="C14089" t="s">
        <v>4633</v>
      </c>
      <c r="D14089" t="s">
        <v>8309</v>
      </c>
      <c r="E14089">
        <v>164400</v>
      </c>
      <c r="F14089">
        <v>4.2485732403297401E-2</v>
      </c>
      <c r="G14089">
        <v>69</v>
      </c>
    </row>
    <row r="14090" spans="1:7" x14ac:dyDescent="0.25">
      <c r="A14090">
        <v>2725</v>
      </c>
      <c r="B14090" t="s">
        <v>393</v>
      </c>
      <c r="C14090" t="s">
        <v>106</v>
      </c>
      <c r="D14090" t="s">
        <v>8324</v>
      </c>
      <c r="E14090">
        <v>270000</v>
      </c>
      <c r="F14090">
        <v>3.96611474778591E-2</v>
      </c>
      <c r="G14090">
        <v>63</v>
      </c>
    </row>
    <row r="14091" spans="1:7" x14ac:dyDescent="0.25">
      <c r="A14091">
        <v>12583</v>
      </c>
      <c r="B14091" t="s">
        <v>1320</v>
      </c>
      <c r="C14091" t="s">
        <v>1075</v>
      </c>
      <c r="D14091" t="s">
        <v>8250</v>
      </c>
      <c r="E14091">
        <v>272500</v>
      </c>
      <c r="F14091">
        <v>5.8663558663558699E-2</v>
      </c>
      <c r="G14091">
        <v>118</v>
      </c>
    </row>
    <row r="14092" spans="1:7" x14ac:dyDescent="0.25">
      <c r="A14092">
        <v>37097</v>
      </c>
      <c r="B14092" t="s">
        <v>9360</v>
      </c>
      <c r="C14092" t="s">
        <v>3692</v>
      </c>
      <c r="E14092">
        <v>65800</v>
      </c>
      <c r="F14092">
        <v>2.9733959311424099E-2</v>
      </c>
      <c r="G14092">
        <v>0</v>
      </c>
    </row>
    <row r="14093" spans="1:7" x14ac:dyDescent="0.25">
      <c r="A14093">
        <v>54616</v>
      </c>
      <c r="B14093" t="s">
        <v>5218</v>
      </c>
      <c r="C14093" t="s">
        <v>5049</v>
      </c>
      <c r="E14093">
        <v>123900</v>
      </c>
      <c r="F14093">
        <v>8.3989501312335998E-2</v>
      </c>
      <c r="G14093">
        <v>75.5</v>
      </c>
    </row>
    <row r="14094" spans="1:7" x14ac:dyDescent="0.25">
      <c r="A14094">
        <v>54614</v>
      </c>
      <c r="B14094" t="s">
        <v>627</v>
      </c>
      <c r="C14094" t="s">
        <v>5049</v>
      </c>
      <c r="D14094" t="s">
        <v>8323</v>
      </c>
      <c r="E14094">
        <v>160700</v>
      </c>
      <c r="F14094">
        <v>1.51610865445357E-2</v>
      </c>
      <c r="G14094">
        <v>59</v>
      </c>
    </row>
    <row r="14095" spans="1:7" x14ac:dyDescent="0.25">
      <c r="A14095">
        <v>47115</v>
      </c>
      <c r="B14095" t="s">
        <v>4550</v>
      </c>
      <c r="C14095" t="s">
        <v>4413</v>
      </c>
      <c r="D14095" t="s">
        <v>8319</v>
      </c>
      <c r="E14095">
        <v>128500</v>
      </c>
      <c r="F14095">
        <v>3.6290322580645198E-2</v>
      </c>
      <c r="G14095">
        <v>65.5</v>
      </c>
    </row>
    <row r="14096" spans="1:7" x14ac:dyDescent="0.25">
      <c r="A14096">
        <v>98394</v>
      </c>
      <c r="B14096" t="s">
        <v>7604</v>
      </c>
      <c r="C14096" t="s">
        <v>7521</v>
      </c>
      <c r="D14096" t="s">
        <v>8268</v>
      </c>
      <c r="E14096">
        <v>461600</v>
      </c>
      <c r="F14096">
        <v>0.130818226359628</v>
      </c>
      <c r="G14096">
        <v>55</v>
      </c>
    </row>
    <row r="14097" spans="1:7" x14ac:dyDescent="0.25">
      <c r="A14097">
        <v>13092</v>
      </c>
      <c r="B14097" t="s">
        <v>1380</v>
      </c>
      <c r="C14097" t="s">
        <v>1075</v>
      </c>
      <c r="D14097" t="s">
        <v>194</v>
      </c>
      <c r="E14097">
        <v>132400</v>
      </c>
      <c r="F14097">
        <v>3.8431372549019599E-2</v>
      </c>
      <c r="G14097">
        <v>106</v>
      </c>
    </row>
    <row r="14098" spans="1:7" x14ac:dyDescent="0.25">
      <c r="A14098">
        <v>14561</v>
      </c>
      <c r="B14098" t="s">
        <v>2965</v>
      </c>
      <c r="C14098" t="s">
        <v>1075</v>
      </c>
      <c r="D14098" t="s">
        <v>403</v>
      </c>
      <c r="E14098">
        <v>139600</v>
      </c>
      <c r="F14098">
        <v>2.3460410557184799E-2</v>
      </c>
      <c r="G14098">
        <v>0</v>
      </c>
    </row>
    <row r="14099" spans="1:7" x14ac:dyDescent="0.25">
      <c r="A14099">
        <v>23966</v>
      </c>
      <c r="B14099" t="s">
        <v>2434</v>
      </c>
      <c r="C14099" t="s">
        <v>2066</v>
      </c>
      <c r="E14099">
        <v>134300</v>
      </c>
      <c r="F14099">
        <v>5.5817610062893097E-2</v>
      </c>
      <c r="G14099">
        <v>0</v>
      </c>
    </row>
    <row r="14100" spans="1:7" x14ac:dyDescent="0.25">
      <c r="A14100">
        <v>30251</v>
      </c>
      <c r="B14100" t="s">
        <v>3051</v>
      </c>
      <c r="C14100" t="s">
        <v>2990</v>
      </c>
      <c r="D14100" t="s">
        <v>8261</v>
      </c>
      <c r="E14100">
        <v>126500</v>
      </c>
      <c r="F14100">
        <v>0.12644701691896701</v>
      </c>
      <c r="G14100">
        <v>97</v>
      </c>
    </row>
    <row r="14101" spans="1:7" x14ac:dyDescent="0.25">
      <c r="A14101">
        <v>13332</v>
      </c>
      <c r="B14101" t="s">
        <v>537</v>
      </c>
      <c r="C14101" t="s">
        <v>1075</v>
      </c>
      <c r="D14101" t="s">
        <v>1396</v>
      </c>
      <c r="E14101">
        <v>91800</v>
      </c>
      <c r="F14101">
        <v>5.3960964408725602E-2</v>
      </c>
      <c r="G14101">
        <v>0</v>
      </c>
    </row>
    <row r="14102" spans="1:7" x14ac:dyDescent="0.25">
      <c r="A14102">
        <v>35019</v>
      </c>
      <c r="B14102" t="s">
        <v>9438</v>
      </c>
      <c r="C14102" t="s">
        <v>3568</v>
      </c>
      <c r="D14102" t="s">
        <v>9439</v>
      </c>
      <c r="E14102">
        <v>110100</v>
      </c>
      <c r="F14102">
        <v>-2.7173913043478299E-3</v>
      </c>
      <c r="G14102">
        <v>0</v>
      </c>
    </row>
    <row r="14103" spans="1:7" x14ac:dyDescent="0.25">
      <c r="A14103">
        <v>56551</v>
      </c>
      <c r="B14103" t="s">
        <v>3861</v>
      </c>
      <c r="C14103" t="s">
        <v>5260</v>
      </c>
      <c r="D14103" t="s">
        <v>8451</v>
      </c>
      <c r="E14103">
        <v>132400</v>
      </c>
      <c r="F14103">
        <v>3.8431372549019599E-2</v>
      </c>
      <c r="G14103">
        <v>91</v>
      </c>
    </row>
    <row r="14104" spans="1:7" x14ac:dyDescent="0.25">
      <c r="A14104">
        <v>83429</v>
      </c>
      <c r="B14104" t="s">
        <v>1154</v>
      </c>
      <c r="C14104" t="s">
        <v>6625</v>
      </c>
      <c r="D14104" t="s">
        <v>6653</v>
      </c>
      <c r="E14104">
        <v>288700</v>
      </c>
      <c r="F14104">
        <v>8.4522915101427495E-2</v>
      </c>
      <c r="G14104">
        <v>0</v>
      </c>
    </row>
    <row r="14105" spans="1:7" x14ac:dyDescent="0.25">
      <c r="A14105">
        <v>30568</v>
      </c>
      <c r="B14105" t="s">
        <v>998</v>
      </c>
      <c r="C14105" t="s">
        <v>2990</v>
      </c>
      <c r="E14105">
        <v>191500</v>
      </c>
      <c r="F14105">
        <v>9.8050458715596298E-2</v>
      </c>
      <c r="G14105">
        <v>145</v>
      </c>
    </row>
    <row r="14106" spans="1:7" x14ac:dyDescent="0.25">
      <c r="A14106">
        <v>65669</v>
      </c>
      <c r="B14106" t="s">
        <v>5944</v>
      </c>
      <c r="C14106" t="s">
        <v>5817</v>
      </c>
      <c r="D14106" t="s">
        <v>144</v>
      </c>
      <c r="E14106">
        <v>184300</v>
      </c>
      <c r="F14106">
        <v>2.2752497225305202E-2</v>
      </c>
      <c r="G14106">
        <v>60</v>
      </c>
    </row>
    <row r="14107" spans="1:7" x14ac:dyDescent="0.25">
      <c r="A14107">
        <v>6777</v>
      </c>
      <c r="B14107" t="s">
        <v>723</v>
      </c>
      <c r="C14107" t="s">
        <v>678</v>
      </c>
      <c r="D14107" t="s">
        <v>725</v>
      </c>
      <c r="E14107">
        <v>420400</v>
      </c>
      <c r="F14107">
        <v>2.2871046228710501E-2</v>
      </c>
      <c r="G14107">
        <v>93</v>
      </c>
    </row>
    <row r="14108" spans="1:7" x14ac:dyDescent="0.25">
      <c r="A14108">
        <v>49339</v>
      </c>
      <c r="B14108" t="s">
        <v>3248</v>
      </c>
      <c r="C14108" t="s">
        <v>4633</v>
      </c>
      <c r="D14108" t="s">
        <v>8353</v>
      </c>
      <c r="E14108">
        <v>153300</v>
      </c>
      <c r="F14108">
        <v>5.72413793103448E-2</v>
      </c>
      <c r="G14108">
        <v>62</v>
      </c>
    </row>
    <row r="14109" spans="1:7" x14ac:dyDescent="0.25">
      <c r="A14109">
        <v>12197</v>
      </c>
      <c r="B14109" t="s">
        <v>222</v>
      </c>
      <c r="C14109" t="s">
        <v>1075</v>
      </c>
      <c r="D14109" t="s">
        <v>1436</v>
      </c>
      <c r="E14109">
        <v>113300</v>
      </c>
      <c r="F14109">
        <v>3.281677301732E-2</v>
      </c>
      <c r="G14109">
        <v>0</v>
      </c>
    </row>
    <row r="14110" spans="1:7" x14ac:dyDescent="0.25">
      <c r="A14110">
        <v>18930</v>
      </c>
      <c r="B14110" t="s">
        <v>1938</v>
      </c>
      <c r="C14110" t="s">
        <v>1538</v>
      </c>
      <c r="D14110" t="s">
        <v>8293</v>
      </c>
      <c r="E14110">
        <v>374800</v>
      </c>
      <c r="F14110">
        <v>5.8458062694154198E-2</v>
      </c>
      <c r="G14110">
        <v>79</v>
      </c>
    </row>
    <row r="14111" spans="1:7" x14ac:dyDescent="0.25">
      <c r="A14111">
        <v>45162</v>
      </c>
      <c r="B14111" t="s">
        <v>1119</v>
      </c>
      <c r="C14111" t="s">
        <v>4080</v>
      </c>
      <c r="D14111" t="s">
        <v>4333</v>
      </c>
      <c r="E14111">
        <v>169300</v>
      </c>
      <c r="F14111">
        <v>2.7929568913175499E-2</v>
      </c>
      <c r="G14111">
        <v>63</v>
      </c>
    </row>
    <row r="14112" spans="1:7" x14ac:dyDescent="0.25">
      <c r="A14112">
        <v>38665</v>
      </c>
      <c r="B14112" t="s">
        <v>8014</v>
      </c>
      <c r="C14112" t="s">
        <v>3932</v>
      </c>
      <c r="D14112" t="s">
        <v>3852</v>
      </c>
      <c r="E14112">
        <v>133400</v>
      </c>
      <c r="F14112">
        <v>1.6768292682926799E-2</v>
      </c>
      <c r="G14112">
        <v>64</v>
      </c>
    </row>
    <row r="14113" spans="1:7" x14ac:dyDescent="0.25">
      <c r="A14113">
        <v>93238</v>
      </c>
      <c r="B14113" t="s">
        <v>7080</v>
      </c>
      <c r="C14113" t="s">
        <v>99</v>
      </c>
      <c r="D14113" t="s">
        <v>7095</v>
      </c>
      <c r="E14113">
        <v>217600</v>
      </c>
      <c r="F14113">
        <v>5.4263565891472902E-2</v>
      </c>
      <c r="G14113">
        <v>73</v>
      </c>
    </row>
    <row r="14114" spans="1:7" x14ac:dyDescent="0.25">
      <c r="A14114">
        <v>2666</v>
      </c>
      <c r="B14114" t="s">
        <v>386</v>
      </c>
      <c r="C14114" t="s">
        <v>106</v>
      </c>
      <c r="D14114" t="s">
        <v>8416</v>
      </c>
      <c r="E14114">
        <v>679400</v>
      </c>
      <c r="F14114">
        <v>2.2422874341610201E-2</v>
      </c>
      <c r="G14114">
        <v>88</v>
      </c>
    </row>
    <row r="14115" spans="1:7" x14ac:dyDescent="0.25">
      <c r="A14115">
        <v>5677</v>
      </c>
      <c r="B14115" t="s">
        <v>664</v>
      </c>
      <c r="C14115" t="s">
        <v>641</v>
      </c>
      <c r="D14115" t="s">
        <v>109</v>
      </c>
      <c r="E14115">
        <v>323800</v>
      </c>
      <c r="F14115">
        <v>9.9864130434782594E-2</v>
      </c>
      <c r="G14115">
        <v>97</v>
      </c>
    </row>
    <row r="14116" spans="1:7" x14ac:dyDescent="0.25">
      <c r="A14116">
        <v>21155</v>
      </c>
      <c r="B14116" t="s">
        <v>8857</v>
      </c>
      <c r="C14116" t="s">
        <v>101</v>
      </c>
      <c r="D14116" t="s">
        <v>8267</v>
      </c>
      <c r="E14116">
        <v>336200</v>
      </c>
      <c r="F14116">
        <v>1.2650602409638599E-2</v>
      </c>
      <c r="G14116">
        <v>0</v>
      </c>
    </row>
    <row r="14117" spans="1:7" x14ac:dyDescent="0.25">
      <c r="A14117">
        <v>6235</v>
      </c>
      <c r="B14117" t="s">
        <v>694</v>
      </c>
      <c r="C14117" t="s">
        <v>678</v>
      </c>
      <c r="D14117" t="s">
        <v>222</v>
      </c>
      <c r="E14117">
        <v>209500</v>
      </c>
      <c r="F14117">
        <v>2.5954946131243901E-2</v>
      </c>
      <c r="G14117">
        <v>75</v>
      </c>
    </row>
    <row r="14118" spans="1:7" x14ac:dyDescent="0.25">
      <c r="A14118">
        <v>45370</v>
      </c>
      <c r="B14118" t="s">
        <v>4367</v>
      </c>
      <c r="C14118" t="s">
        <v>4080</v>
      </c>
      <c r="D14118" t="s">
        <v>2183</v>
      </c>
      <c r="E14118">
        <v>259300</v>
      </c>
      <c r="F14118">
        <v>3.4829721362229101E-3</v>
      </c>
      <c r="G14118">
        <v>62</v>
      </c>
    </row>
    <row r="14119" spans="1:7" x14ac:dyDescent="0.25">
      <c r="A14119">
        <v>73057</v>
      </c>
      <c r="B14119" t="s">
        <v>3102</v>
      </c>
      <c r="C14119" t="s">
        <v>6269</v>
      </c>
      <c r="E14119">
        <v>60600</v>
      </c>
      <c r="F14119">
        <v>1.6528925619834699E-3</v>
      </c>
      <c r="G14119">
        <v>170</v>
      </c>
    </row>
    <row r="14120" spans="1:7" x14ac:dyDescent="0.25">
      <c r="A14120">
        <v>52773</v>
      </c>
      <c r="B14120" t="s">
        <v>5047</v>
      </c>
      <c r="C14120" t="s">
        <v>4942</v>
      </c>
      <c r="D14120" t="s">
        <v>8334</v>
      </c>
      <c r="E14120">
        <v>184000</v>
      </c>
      <c r="F14120">
        <v>6.5431383902721504E-2</v>
      </c>
      <c r="G14120">
        <v>67</v>
      </c>
    </row>
    <row r="14121" spans="1:7" x14ac:dyDescent="0.25">
      <c r="A14121">
        <v>44048</v>
      </c>
      <c r="B14121" t="s">
        <v>2196</v>
      </c>
      <c r="C14121" t="s">
        <v>4080</v>
      </c>
      <c r="D14121" t="s">
        <v>4185</v>
      </c>
      <c r="E14121">
        <v>113000</v>
      </c>
      <c r="F14121">
        <v>6.0037523452157598E-2</v>
      </c>
      <c r="G14121">
        <v>78</v>
      </c>
    </row>
    <row r="14122" spans="1:7" x14ac:dyDescent="0.25">
      <c r="A14122">
        <v>43719</v>
      </c>
      <c r="B14122" t="s">
        <v>2151</v>
      </c>
      <c r="C14122" t="s">
        <v>4080</v>
      </c>
      <c r="D14122" t="s">
        <v>2545</v>
      </c>
      <c r="E14122">
        <v>87900</v>
      </c>
      <c r="F14122">
        <v>1.3840830449827E-2</v>
      </c>
      <c r="G14122">
        <v>103</v>
      </c>
    </row>
    <row r="14123" spans="1:7" x14ac:dyDescent="0.25">
      <c r="A14123">
        <v>28684</v>
      </c>
      <c r="B14123" t="s">
        <v>2826</v>
      </c>
      <c r="C14123" t="s">
        <v>2564</v>
      </c>
      <c r="E14123">
        <v>212900</v>
      </c>
      <c r="F14123">
        <v>0.119348054679285</v>
      </c>
      <c r="G14123">
        <v>88.5</v>
      </c>
    </row>
    <row r="14124" spans="1:7" x14ac:dyDescent="0.25">
      <c r="A14124">
        <v>43001</v>
      </c>
      <c r="B14124" t="s">
        <v>3694</v>
      </c>
      <c r="C14124" t="s">
        <v>4080</v>
      </c>
      <c r="D14124" t="s">
        <v>2838</v>
      </c>
      <c r="E14124">
        <v>268500</v>
      </c>
      <c r="F14124">
        <v>5.3354256571204399E-2</v>
      </c>
      <c r="G14124">
        <v>65</v>
      </c>
    </row>
    <row r="14125" spans="1:7" x14ac:dyDescent="0.25">
      <c r="A14125">
        <v>95947</v>
      </c>
      <c r="B14125" t="s">
        <v>419</v>
      </c>
      <c r="C14125" t="s">
        <v>99</v>
      </c>
      <c r="E14125">
        <v>162400</v>
      </c>
      <c r="F14125">
        <v>6.4220183486238494E-2</v>
      </c>
      <c r="G14125">
        <v>94</v>
      </c>
    </row>
    <row r="14126" spans="1:7" x14ac:dyDescent="0.25">
      <c r="A14126">
        <v>51039</v>
      </c>
      <c r="B14126" t="s">
        <v>4994</v>
      </c>
      <c r="C14126" t="s">
        <v>4942</v>
      </c>
      <c r="D14126" t="s">
        <v>4996</v>
      </c>
      <c r="E14126">
        <v>146900</v>
      </c>
      <c r="F14126">
        <v>0.104511278195489</v>
      </c>
      <c r="G14126">
        <v>59.5</v>
      </c>
    </row>
    <row r="14127" spans="1:7" x14ac:dyDescent="0.25">
      <c r="A14127">
        <v>12996</v>
      </c>
      <c r="B14127" t="s">
        <v>8858</v>
      </c>
      <c r="C14127" t="s">
        <v>1075</v>
      </c>
      <c r="E14127">
        <v>131400</v>
      </c>
      <c r="F14127">
        <v>2.5761124121779898E-2</v>
      </c>
      <c r="G14127">
        <v>0</v>
      </c>
    </row>
    <row r="14128" spans="1:7" x14ac:dyDescent="0.25">
      <c r="A14128">
        <v>21132</v>
      </c>
      <c r="B14128" t="s">
        <v>2208</v>
      </c>
      <c r="C14128" t="s">
        <v>101</v>
      </c>
      <c r="D14128" t="s">
        <v>8267</v>
      </c>
      <c r="E14128">
        <v>357500</v>
      </c>
      <c r="F14128">
        <v>-1.07913669064748E-2</v>
      </c>
      <c r="G14128">
        <v>82</v>
      </c>
    </row>
    <row r="14129" spans="1:7" x14ac:dyDescent="0.25">
      <c r="A14129">
        <v>38925</v>
      </c>
      <c r="B14129" t="s">
        <v>8859</v>
      </c>
      <c r="C14129" t="s">
        <v>3932</v>
      </c>
      <c r="E14129">
        <v>78100</v>
      </c>
      <c r="F14129">
        <v>0</v>
      </c>
      <c r="G14129">
        <v>0</v>
      </c>
    </row>
    <row r="14130" spans="1:7" x14ac:dyDescent="0.25">
      <c r="A14130">
        <v>66021</v>
      </c>
      <c r="B14130" t="s">
        <v>4146</v>
      </c>
      <c r="C14130" t="s">
        <v>5958</v>
      </c>
      <c r="D14130" t="s">
        <v>5890</v>
      </c>
      <c r="E14130">
        <v>173700</v>
      </c>
      <c r="F14130">
        <v>1.5789473684210499E-2</v>
      </c>
      <c r="G14130">
        <v>56</v>
      </c>
    </row>
    <row r="14131" spans="1:7" x14ac:dyDescent="0.25">
      <c r="A14131">
        <v>53515</v>
      </c>
      <c r="B14131" t="s">
        <v>5111</v>
      </c>
      <c r="C14131" t="s">
        <v>5049</v>
      </c>
      <c r="D14131" t="s">
        <v>558</v>
      </c>
      <c r="E14131">
        <v>241800</v>
      </c>
      <c r="F14131">
        <v>7.2759538598047901E-2</v>
      </c>
      <c r="G14131">
        <v>66</v>
      </c>
    </row>
    <row r="14132" spans="1:7" x14ac:dyDescent="0.25">
      <c r="A14132">
        <v>54443</v>
      </c>
      <c r="B14132" t="s">
        <v>5199</v>
      </c>
      <c r="C14132" t="s">
        <v>5049</v>
      </c>
      <c r="D14132" t="s">
        <v>5208</v>
      </c>
      <c r="E14132">
        <v>174500</v>
      </c>
      <c r="F14132">
        <v>4.8048048048047999E-2</v>
      </c>
      <c r="G14132">
        <v>66</v>
      </c>
    </row>
    <row r="14133" spans="1:7" x14ac:dyDescent="0.25">
      <c r="A14133">
        <v>61723</v>
      </c>
      <c r="B14133" t="s">
        <v>3063</v>
      </c>
      <c r="C14133" t="s">
        <v>5519</v>
      </c>
      <c r="D14133" t="s">
        <v>242</v>
      </c>
      <c r="E14133">
        <v>94100</v>
      </c>
      <c r="F14133">
        <v>6.8104426787741201E-2</v>
      </c>
      <c r="G14133">
        <v>84</v>
      </c>
    </row>
    <row r="14134" spans="1:7" x14ac:dyDescent="0.25">
      <c r="A14134">
        <v>44818</v>
      </c>
      <c r="B14134" t="s">
        <v>4309</v>
      </c>
      <c r="C14134" t="s">
        <v>4080</v>
      </c>
      <c r="D14134" t="s">
        <v>4318</v>
      </c>
      <c r="E14134">
        <v>94800</v>
      </c>
      <c r="F14134">
        <v>6.2780269058296007E-2</v>
      </c>
      <c r="G14134">
        <v>64</v>
      </c>
    </row>
    <row r="14135" spans="1:7" x14ac:dyDescent="0.25">
      <c r="A14135">
        <v>21678</v>
      </c>
      <c r="B14135" t="s">
        <v>2269</v>
      </c>
      <c r="C14135" t="s">
        <v>101</v>
      </c>
      <c r="E14135">
        <v>175300</v>
      </c>
      <c r="F14135">
        <v>1.7411491584445701E-2</v>
      </c>
      <c r="G14135">
        <v>114</v>
      </c>
    </row>
    <row r="14136" spans="1:7" x14ac:dyDescent="0.25">
      <c r="A14136">
        <v>98537</v>
      </c>
      <c r="B14136" t="s">
        <v>8860</v>
      </c>
      <c r="C14136" t="s">
        <v>7521</v>
      </c>
      <c r="D14136" t="s">
        <v>2172</v>
      </c>
      <c r="E14136">
        <v>223200</v>
      </c>
      <c r="F14136">
        <v>4.7887323943661998E-2</v>
      </c>
      <c r="G14136">
        <v>0</v>
      </c>
    </row>
    <row r="14137" spans="1:7" x14ac:dyDescent="0.25">
      <c r="A14137">
        <v>12455</v>
      </c>
      <c r="B14137" t="s">
        <v>424</v>
      </c>
      <c r="C14137" t="s">
        <v>1075</v>
      </c>
      <c r="E14137">
        <v>181200</v>
      </c>
      <c r="F14137">
        <v>2.0845070422535202E-2</v>
      </c>
      <c r="G14137">
        <v>0</v>
      </c>
    </row>
    <row r="14138" spans="1:7" x14ac:dyDescent="0.25">
      <c r="A14138">
        <v>53114</v>
      </c>
      <c r="B14138" t="s">
        <v>728</v>
      </c>
      <c r="C14138" t="s">
        <v>5049</v>
      </c>
      <c r="D14138" t="s">
        <v>8438</v>
      </c>
      <c r="E14138">
        <v>171900</v>
      </c>
      <c r="F14138">
        <v>6.3737623762376197E-2</v>
      </c>
      <c r="G14138">
        <v>85</v>
      </c>
    </row>
    <row r="14139" spans="1:7" x14ac:dyDescent="0.25">
      <c r="A14139">
        <v>58045</v>
      </c>
      <c r="B14139" t="s">
        <v>3762</v>
      </c>
      <c r="C14139" t="s">
        <v>5471</v>
      </c>
      <c r="E14139">
        <v>145400</v>
      </c>
      <c r="F14139">
        <v>4.6796256299495999E-2</v>
      </c>
      <c r="G14139">
        <v>0</v>
      </c>
    </row>
    <row r="14140" spans="1:7" x14ac:dyDescent="0.25">
      <c r="A14140">
        <v>16222</v>
      </c>
      <c r="B14140" t="s">
        <v>822</v>
      </c>
      <c r="C14140" t="s">
        <v>1538</v>
      </c>
      <c r="D14140" t="s">
        <v>1587</v>
      </c>
      <c r="E14140">
        <v>103300</v>
      </c>
      <c r="F14140">
        <v>-1.8993352326685701E-2</v>
      </c>
      <c r="G14140">
        <v>106</v>
      </c>
    </row>
    <row r="14141" spans="1:7" x14ac:dyDescent="0.25">
      <c r="A14141">
        <v>44836</v>
      </c>
      <c r="B14141" t="s">
        <v>4312</v>
      </c>
      <c r="C14141" t="s">
        <v>4080</v>
      </c>
      <c r="D14141" t="s">
        <v>4318</v>
      </c>
      <c r="E14141">
        <v>102100</v>
      </c>
      <c r="F14141">
        <v>1.49105367793241E-2</v>
      </c>
      <c r="G14141">
        <v>64</v>
      </c>
    </row>
    <row r="14142" spans="1:7" x14ac:dyDescent="0.25">
      <c r="A14142">
        <v>38573</v>
      </c>
      <c r="B14142" t="s">
        <v>709</v>
      </c>
      <c r="C14142" t="s">
        <v>3692</v>
      </c>
      <c r="D14142" t="s">
        <v>3914</v>
      </c>
      <c r="E14142">
        <v>107300</v>
      </c>
      <c r="F14142">
        <v>4.2759961127308101E-2</v>
      </c>
      <c r="G14142">
        <v>83</v>
      </c>
    </row>
    <row r="14143" spans="1:7" x14ac:dyDescent="0.25">
      <c r="A14143">
        <v>44215</v>
      </c>
      <c r="B14143" t="s">
        <v>4236</v>
      </c>
      <c r="C14143" t="s">
        <v>4080</v>
      </c>
      <c r="D14143" t="s">
        <v>8270</v>
      </c>
      <c r="E14143">
        <v>120900</v>
      </c>
      <c r="F14143">
        <v>1.68208578637511E-2</v>
      </c>
      <c r="G14143">
        <v>69</v>
      </c>
    </row>
    <row r="14144" spans="1:7" x14ac:dyDescent="0.25">
      <c r="A14144">
        <v>45325</v>
      </c>
      <c r="B14144" t="s">
        <v>4356</v>
      </c>
      <c r="C14144" t="s">
        <v>4080</v>
      </c>
      <c r="D14144" t="s">
        <v>2183</v>
      </c>
      <c r="E14144">
        <v>161500</v>
      </c>
      <c r="F14144">
        <v>7.3089700996677706E-2</v>
      </c>
      <c r="G14144">
        <v>64</v>
      </c>
    </row>
    <row r="14145" spans="1:7" x14ac:dyDescent="0.25">
      <c r="A14145">
        <v>55955</v>
      </c>
      <c r="B14145" t="s">
        <v>5380</v>
      </c>
      <c r="C14145" t="s">
        <v>5260</v>
      </c>
      <c r="D14145" t="s">
        <v>403</v>
      </c>
      <c r="E14145">
        <v>316200</v>
      </c>
      <c r="F14145">
        <v>5.1896207584830302E-2</v>
      </c>
      <c r="G14145">
        <v>63.5</v>
      </c>
    </row>
    <row r="14146" spans="1:7" x14ac:dyDescent="0.25">
      <c r="A14146">
        <v>58012</v>
      </c>
      <c r="B14146" t="s">
        <v>8861</v>
      </c>
      <c r="C14146" t="s">
        <v>5471</v>
      </c>
      <c r="D14146" t="s">
        <v>8298</v>
      </c>
      <c r="E14146">
        <v>197700</v>
      </c>
      <c r="F14146">
        <v>5.6654195617317001E-2</v>
      </c>
      <c r="G14146">
        <v>0</v>
      </c>
    </row>
    <row r="14147" spans="1:7" x14ac:dyDescent="0.25">
      <c r="A14147">
        <v>73169</v>
      </c>
      <c r="B14147" t="s">
        <v>6295</v>
      </c>
      <c r="C14147" t="s">
        <v>6269</v>
      </c>
      <c r="D14147" t="s">
        <v>6295</v>
      </c>
      <c r="E14147">
        <v>234900</v>
      </c>
      <c r="F14147">
        <v>3.3890845070422497E-2</v>
      </c>
      <c r="G14147">
        <v>70</v>
      </c>
    </row>
    <row r="14148" spans="1:7" x14ac:dyDescent="0.25">
      <c r="A14148">
        <v>28464</v>
      </c>
      <c r="B14148" t="s">
        <v>2781</v>
      </c>
      <c r="C14148" t="s">
        <v>2564</v>
      </c>
      <c r="E14148">
        <v>99300</v>
      </c>
      <c r="F14148">
        <v>1.0080645161290301E-3</v>
      </c>
      <c r="G14148">
        <v>129.5</v>
      </c>
    </row>
    <row r="14149" spans="1:7" x14ac:dyDescent="0.25">
      <c r="A14149">
        <v>17565</v>
      </c>
      <c r="B14149" t="s">
        <v>1807</v>
      </c>
      <c r="C14149" t="s">
        <v>1538</v>
      </c>
      <c r="D14149" t="s">
        <v>205</v>
      </c>
      <c r="E14149">
        <v>218100</v>
      </c>
      <c r="F14149">
        <v>4.1436464088397797E-3</v>
      </c>
      <c r="G14149">
        <v>69</v>
      </c>
    </row>
    <row r="14150" spans="1:7" x14ac:dyDescent="0.25">
      <c r="A14150">
        <v>17329</v>
      </c>
      <c r="B14150" t="s">
        <v>1786</v>
      </c>
      <c r="C14150" t="s">
        <v>1538</v>
      </c>
      <c r="D14150" t="s">
        <v>8310</v>
      </c>
      <c r="E14150">
        <v>238400</v>
      </c>
      <c r="F14150">
        <v>1.10262934690416E-2</v>
      </c>
      <c r="G14150">
        <v>78</v>
      </c>
    </row>
    <row r="14151" spans="1:7" x14ac:dyDescent="0.25">
      <c r="A14151">
        <v>18656</v>
      </c>
      <c r="B14151" t="s">
        <v>1593</v>
      </c>
      <c r="C14151" t="s">
        <v>1538</v>
      </c>
      <c r="D14151" t="s">
        <v>8358</v>
      </c>
      <c r="E14151">
        <v>162700</v>
      </c>
      <c r="F14151">
        <v>4.4958253050738597E-2</v>
      </c>
      <c r="G14151">
        <v>98</v>
      </c>
    </row>
    <row r="14152" spans="1:7" x14ac:dyDescent="0.25">
      <c r="A14152">
        <v>12440</v>
      </c>
      <c r="B14152" t="s">
        <v>1286</v>
      </c>
      <c r="C14152" t="s">
        <v>1075</v>
      </c>
      <c r="D14152" t="s">
        <v>345</v>
      </c>
      <c r="E14152">
        <v>274100</v>
      </c>
      <c r="F14152">
        <v>9.7277822257806304E-2</v>
      </c>
      <c r="G14152">
        <v>119</v>
      </c>
    </row>
    <row r="14153" spans="1:7" x14ac:dyDescent="0.25">
      <c r="A14153">
        <v>29712</v>
      </c>
      <c r="B14153" t="s">
        <v>8862</v>
      </c>
      <c r="C14153" t="s">
        <v>2868</v>
      </c>
      <c r="D14153" t="s">
        <v>8258</v>
      </c>
      <c r="E14153">
        <v>114700</v>
      </c>
      <c r="F14153">
        <v>9.9712368168744001E-2</v>
      </c>
      <c r="G14153">
        <v>0</v>
      </c>
    </row>
    <row r="14154" spans="1:7" x14ac:dyDescent="0.25">
      <c r="A14154">
        <v>3251</v>
      </c>
      <c r="B14154" t="s">
        <v>242</v>
      </c>
      <c r="C14154" t="s">
        <v>444</v>
      </c>
      <c r="D14154" t="s">
        <v>8477</v>
      </c>
      <c r="E14154">
        <v>203200</v>
      </c>
      <c r="F14154">
        <v>4.2051282051282099E-2</v>
      </c>
      <c r="G14154">
        <v>100.5</v>
      </c>
    </row>
    <row r="14155" spans="1:7" x14ac:dyDescent="0.25">
      <c r="A14155">
        <v>13622</v>
      </c>
      <c r="B14155" t="s">
        <v>538</v>
      </c>
      <c r="C14155" t="s">
        <v>1075</v>
      </c>
      <c r="D14155" t="s">
        <v>8367</v>
      </c>
      <c r="E14155">
        <v>147300</v>
      </c>
      <c r="F14155">
        <v>-7.4123989218328797E-3</v>
      </c>
      <c r="G14155">
        <v>0</v>
      </c>
    </row>
    <row r="14156" spans="1:7" x14ac:dyDescent="0.25">
      <c r="A14156">
        <v>67546</v>
      </c>
      <c r="B14156" t="s">
        <v>2908</v>
      </c>
      <c r="C14156" t="s">
        <v>5958</v>
      </c>
      <c r="D14156" t="s">
        <v>6042</v>
      </c>
      <c r="E14156">
        <v>145500</v>
      </c>
      <c r="F14156">
        <v>5.9723233794610302E-2</v>
      </c>
      <c r="G14156">
        <v>0</v>
      </c>
    </row>
    <row r="14157" spans="1:7" x14ac:dyDescent="0.25">
      <c r="A14157">
        <v>22644</v>
      </c>
      <c r="B14157" t="s">
        <v>2352</v>
      </c>
      <c r="C14157" t="s">
        <v>2066</v>
      </c>
      <c r="E14157">
        <v>204400</v>
      </c>
      <c r="F14157">
        <v>6.7362924281984302E-2</v>
      </c>
      <c r="G14157">
        <v>82</v>
      </c>
    </row>
    <row r="14158" spans="1:7" x14ac:dyDescent="0.25">
      <c r="A14158">
        <v>44411</v>
      </c>
      <c r="B14158" t="s">
        <v>446</v>
      </c>
      <c r="C14158" t="s">
        <v>4080</v>
      </c>
      <c r="D14158" t="s">
        <v>1797</v>
      </c>
      <c r="E14158">
        <v>142300</v>
      </c>
      <c r="F14158">
        <v>0.11783189316575</v>
      </c>
      <c r="G14158">
        <v>69</v>
      </c>
    </row>
    <row r="14159" spans="1:7" x14ac:dyDescent="0.25">
      <c r="A14159">
        <v>18850</v>
      </c>
      <c r="B14159" t="s">
        <v>1935</v>
      </c>
      <c r="C14159" t="s">
        <v>1538</v>
      </c>
      <c r="D14159" t="s">
        <v>1933</v>
      </c>
      <c r="E14159">
        <v>138700</v>
      </c>
      <c r="F14159">
        <v>0.118548387096774</v>
      </c>
      <c r="G14159">
        <v>115</v>
      </c>
    </row>
    <row r="14160" spans="1:7" x14ac:dyDescent="0.25">
      <c r="A14160">
        <v>64779</v>
      </c>
      <c r="B14160" t="s">
        <v>8863</v>
      </c>
      <c r="C14160" t="s">
        <v>5817</v>
      </c>
      <c r="D14160" t="s">
        <v>5890</v>
      </c>
      <c r="E14160">
        <v>53800</v>
      </c>
      <c r="F14160">
        <v>-1.85528756957328E-3</v>
      </c>
      <c r="G14160">
        <v>0</v>
      </c>
    </row>
    <row r="14161" spans="1:7" x14ac:dyDescent="0.25">
      <c r="A14161">
        <v>63055</v>
      </c>
      <c r="B14161" t="s">
        <v>5831</v>
      </c>
      <c r="C14161" t="s">
        <v>5817</v>
      </c>
      <c r="D14161" t="s">
        <v>8263</v>
      </c>
      <c r="E14161">
        <v>268700</v>
      </c>
      <c r="F14161">
        <v>0.14389101745423599</v>
      </c>
      <c r="G14161">
        <v>84</v>
      </c>
    </row>
    <row r="14162" spans="1:7" x14ac:dyDescent="0.25">
      <c r="A14162">
        <v>50261</v>
      </c>
      <c r="B14162" t="s">
        <v>4976</v>
      </c>
      <c r="C14162" t="s">
        <v>4942</v>
      </c>
      <c r="D14162" t="s">
        <v>8371</v>
      </c>
      <c r="E14162">
        <v>230300</v>
      </c>
      <c r="F14162">
        <v>-2.58037225042301E-2</v>
      </c>
      <c r="G14162">
        <v>88</v>
      </c>
    </row>
    <row r="14163" spans="1:7" x14ac:dyDescent="0.25">
      <c r="A14163">
        <v>26184</v>
      </c>
      <c r="B14163" t="s">
        <v>1535</v>
      </c>
      <c r="C14163" t="s">
        <v>2519</v>
      </c>
      <c r="D14163" t="s">
        <v>8402</v>
      </c>
      <c r="E14163">
        <v>113700</v>
      </c>
      <c r="F14163">
        <v>-1.2163336229365799E-2</v>
      </c>
      <c r="G14163">
        <v>98.5</v>
      </c>
    </row>
    <row r="14164" spans="1:7" x14ac:dyDescent="0.25">
      <c r="A14164">
        <v>19310</v>
      </c>
      <c r="B14164" t="s">
        <v>1986</v>
      </c>
      <c r="C14164" t="s">
        <v>1538</v>
      </c>
      <c r="D14164" t="s">
        <v>8293</v>
      </c>
      <c r="E14164">
        <v>225100</v>
      </c>
      <c r="F14164">
        <v>2.4578971324533499E-2</v>
      </c>
      <c r="G14164">
        <v>78</v>
      </c>
    </row>
    <row r="14165" spans="1:7" x14ac:dyDescent="0.25">
      <c r="A14165">
        <v>54014</v>
      </c>
      <c r="B14165" t="s">
        <v>5152</v>
      </c>
      <c r="C14165" t="s">
        <v>5049</v>
      </c>
      <c r="D14165" t="s">
        <v>8314</v>
      </c>
      <c r="E14165">
        <v>200300</v>
      </c>
      <c r="F14165">
        <v>-1.6691212567501199E-2</v>
      </c>
      <c r="G14165">
        <v>71</v>
      </c>
    </row>
    <row r="14166" spans="1:7" x14ac:dyDescent="0.25">
      <c r="A14166">
        <v>74740</v>
      </c>
      <c r="B14166" t="s">
        <v>843</v>
      </c>
      <c r="C14166" t="s">
        <v>6269</v>
      </c>
      <c r="E14166">
        <v>80200</v>
      </c>
      <c r="F14166">
        <v>-5.2009456264775399E-2</v>
      </c>
      <c r="G14166">
        <v>0</v>
      </c>
    </row>
    <row r="14167" spans="1:7" x14ac:dyDescent="0.25">
      <c r="A14167">
        <v>3905</v>
      </c>
      <c r="B14167" t="s">
        <v>578</v>
      </c>
      <c r="C14167" t="s">
        <v>575</v>
      </c>
      <c r="D14167" t="s">
        <v>8395</v>
      </c>
      <c r="E14167">
        <v>460200</v>
      </c>
      <c r="F14167">
        <v>2.7690933452434102E-2</v>
      </c>
      <c r="G14167">
        <v>74</v>
      </c>
    </row>
    <row r="14168" spans="1:7" x14ac:dyDescent="0.25">
      <c r="A14168">
        <v>12056</v>
      </c>
      <c r="B14168" t="s">
        <v>8159</v>
      </c>
      <c r="C14168" t="s">
        <v>1075</v>
      </c>
      <c r="D14168" t="s">
        <v>8320</v>
      </c>
      <c r="E14168">
        <v>237800</v>
      </c>
      <c r="F14168">
        <v>2.1477663230240501E-2</v>
      </c>
      <c r="G14168">
        <v>92</v>
      </c>
    </row>
    <row r="14169" spans="1:7" x14ac:dyDescent="0.25">
      <c r="A14169">
        <v>20677</v>
      </c>
      <c r="B14169" t="s">
        <v>2106</v>
      </c>
      <c r="C14169" t="s">
        <v>101</v>
      </c>
      <c r="D14169" t="s">
        <v>8259</v>
      </c>
      <c r="E14169">
        <v>391000</v>
      </c>
      <c r="F14169">
        <v>2.27569971226785E-2</v>
      </c>
      <c r="G14169">
        <v>99</v>
      </c>
    </row>
    <row r="14170" spans="1:7" x14ac:dyDescent="0.25">
      <c r="A14170">
        <v>32187</v>
      </c>
      <c r="B14170" t="s">
        <v>3250</v>
      </c>
      <c r="C14170" t="s">
        <v>3212</v>
      </c>
      <c r="D14170" t="s">
        <v>3246</v>
      </c>
      <c r="E14170">
        <v>123300</v>
      </c>
      <c r="F14170">
        <v>4.0716612377850198E-3</v>
      </c>
      <c r="G14170">
        <v>131.5</v>
      </c>
    </row>
    <row r="14171" spans="1:7" x14ac:dyDescent="0.25">
      <c r="A14171">
        <v>56528</v>
      </c>
      <c r="B14171" t="s">
        <v>5438</v>
      </c>
      <c r="C14171" t="s">
        <v>5260</v>
      </c>
      <c r="D14171" t="s">
        <v>8451</v>
      </c>
      <c r="E14171">
        <v>246500</v>
      </c>
      <c r="F14171">
        <v>6.1584840654608099E-2</v>
      </c>
      <c r="G14171">
        <v>91</v>
      </c>
    </row>
    <row r="14172" spans="1:7" x14ac:dyDescent="0.25">
      <c r="A14172">
        <v>53007</v>
      </c>
      <c r="B14172" t="s">
        <v>1658</v>
      </c>
      <c r="C14172" t="s">
        <v>5049</v>
      </c>
      <c r="D14172" t="s">
        <v>8331</v>
      </c>
      <c r="E14172">
        <v>167700</v>
      </c>
      <c r="F14172">
        <v>-4.5532157085941903E-2</v>
      </c>
      <c r="G14172">
        <v>63</v>
      </c>
    </row>
    <row r="14173" spans="1:7" x14ac:dyDescent="0.25">
      <c r="A14173">
        <v>66783</v>
      </c>
      <c r="B14173" t="s">
        <v>6001</v>
      </c>
      <c r="C14173" t="s">
        <v>5958</v>
      </c>
      <c r="E14173">
        <v>46800</v>
      </c>
      <c r="F14173">
        <v>-7.1428571428571397E-2</v>
      </c>
      <c r="G14173">
        <v>0</v>
      </c>
    </row>
    <row r="14174" spans="1:7" x14ac:dyDescent="0.25">
      <c r="A14174">
        <v>81326</v>
      </c>
      <c r="B14174" t="s">
        <v>6588</v>
      </c>
      <c r="C14174" t="s">
        <v>6509</v>
      </c>
      <c r="D14174" t="s">
        <v>6585</v>
      </c>
      <c r="E14174">
        <v>410300</v>
      </c>
      <c r="F14174">
        <v>1.93788819875776E-2</v>
      </c>
      <c r="G14174">
        <v>107</v>
      </c>
    </row>
    <row r="14175" spans="1:7" x14ac:dyDescent="0.25">
      <c r="A14175">
        <v>21874</v>
      </c>
      <c r="B14175" t="s">
        <v>2310</v>
      </c>
      <c r="C14175" t="s">
        <v>101</v>
      </c>
      <c r="D14175" t="s">
        <v>284</v>
      </c>
      <c r="E14175">
        <v>166200</v>
      </c>
      <c r="F14175">
        <v>4.5283018867924497E-2</v>
      </c>
      <c r="G14175">
        <v>92</v>
      </c>
    </row>
    <row r="14176" spans="1:7" x14ac:dyDescent="0.25">
      <c r="A14176">
        <v>53561</v>
      </c>
      <c r="B14176" t="s">
        <v>259</v>
      </c>
      <c r="C14176" t="s">
        <v>5049</v>
      </c>
      <c r="D14176" t="s">
        <v>5139</v>
      </c>
      <c r="E14176">
        <v>277700</v>
      </c>
      <c r="F14176">
        <v>-1.73389950460014E-2</v>
      </c>
      <c r="G14176">
        <v>85</v>
      </c>
    </row>
    <row r="14177" spans="1:7" x14ac:dyDescent="0.25">
      <c r="A14177">
        <v>25537</v>
      </c>
      <c r="B14177" t="s">
        <v>8864</v>
      </c>
      <c r="C14177" t="s">
        <v>2519</v>
      </c>
      <c r="D14177" t="s">
        <v>8421</v>
      </c>
      <c r="E14177">
        <v>96100</v>
      </c>
      <c r="F14177">
        <v>4.57018498367791E-2</v>
      </c>
      <c r="G14177">
        <v>0</v>
      </c>
    </row>
    <row r="14178" spans="1:7" x14ac:dyDescent="0.25">
      <c r="A14178">
        <v>96027</v>
      </c>
      <c r="B14178" t="s">
        <v>7354</v>
      </c>
      <c r="C14178" t="s">
        <v>99</v>
      </c>
      <c r="E14178">
        <v>195700</v>
      </c>
      <c r="F14178">
        <v>4.9329758713136697E-2</v>
      </c>
      <c r="G14178">
        <v>97.5</v>
      </c>
    </row>
    <row r="14179" spans="1:7" x14ac:dyDescent="0.25">
      <c r="A14179">
        <v>15442</v>
      </c>
      <c r="B14179" t="s">
        <v>1611</v>
      </c>
      <c r="C14179" t="s">
        <v>1538</v>
      </c>
      <c r="D14179" t="s">
        <v>1587</v>
      </c>
      <c r="E14179">
        <v>64900</v>
      </c>
      <c r="F14179">
        <v>-7.6452599388379203E-3</v>
      </c>
      <c r="G14179">
        <v>109.5</v>
      </c>
    </row>
    <row r="14180" spans="1:7" x14ac:dyDescent="0.25">
      <c r="A14180">
        <v>18917</v>
      </c>
      <c r="B14180" t="s">
        <v>505</v>
      </c>
      <c r="C14180" t="s">
        <v>1538</v>
      </c>
      <c r="D14180" t="s">
        <v>8293</v>
      </c>
      <c r="E14180">
        <v>301900</v>
      </c>
      <c r="F14180">
        <v>1.2747400201274701E-2</v>
      </c>
      <c r="G14180">
        <v>79</v>
      </c>
    </row>
    <row r="14181" spans="1:7" x14ac:dyDescent="0.25">
      <c r="A14181">
        <v>22843</v>
      </c>
      <c r="B14181" t="s">
        <v>2370</v>
      </c>
      <c r="C14181" t="s">
        <v>2066</v>
      </c>
      <c r="D14181" t="s">
        <v>8368</v>
      </c>
      <c r="E14181">
        <v>231900</v>
      </c>
      <c r="F14181">
        <v>8.8732394366197204E-2</v>
      </c>
      <c r="G14181">
        <v>73</v>
      </c>
    </row>
    <row r="14182" spans="1:7" x14ac:dyDescent="0.25">
      <c r="A14182">
        <v>30627</v>
      </c>
      <c r="B14182" t="s">
        <v>1495</v>
      </c>
      <c r="C14182" t="s">
        <v>2990</v>
      </c>
      <c r="D14182" t="s">
        <v>8335</v>
      </c>
      <c r="E14182">
        <v>99700</v>
      </c>
      <c r="F14182">
        <v>9.4401756311745397E-2</v>
      </c>
      <c r="G14182">
        <v>71</v>
      </c>
    </row>
    <row r="14183" spans="1:7" x14ac:dyDescent="0.25">
      <c r="A14183">
        <v>84654</v>
      </c>
      <c r="B14183" t="s">
        <v>6034</v>
      </c>
      <c r="C14183" t="s">
        <v>6693</v>
      </c>
      <c r="E14183">
        <v>180200</v>
      </c>
      <c r="F14183">
        <v>4.2824074074074098E-2</v>
      </c>
      <c r="G14183">
        <v>0</v>
      </c>
    </row>
    <row r="14184" spans="1:7" x14ac:dyDescent="0.25">
      <c r="A14184">
        <v>18214</v>
      </c>
      <c r="B14184" t="s">
        <v>1887</v>
      </c>
      <c r="C14184" t="s">
        <v>1538</v>
      </c>
      <c r="D14184" t="s">
        <v>1846</v>
      </c>
      <c r="E14184">
        <v>119500</v>
      </c>
      <c r="F14184">
        <v>1.9624573378839601E-2</v>
      </c>
      <c r="G14184">
        <v>93</v>
      </c>
    </row>
    <row r="14185" spans="1:7" x14ac:dyDescent="0.25">
      <c r="A14185">
        <v>47232</v>
      </c>
      <c r="B14185" t="s">
        <v>1751</v>
      </c>
      <c r="C14185" t="s">
        <v>4413</v>
      </c>
      <c r="D14185" t="s">
        <v>2838</v>
      </c>
      <c r="E14185">
        <v>152300</v>
      </c>
      <c r="F14185">
        <v>9.64722822174226E-2</v>
      </c>
      <c r="G14185">
        <v>61</v>
      </c>
    </row>
    <row r="14186" spans="1:7" x14ac:dyDescent="0.25">
      <c r="A14186">
        <v>16611</v>
      </c>
      <c r="B14186" t="s">
        <v>1470</v>
      </c>
      <c r="C14186" t="s">
        <v>1538</v>
      </c>
      <c r="D14186" t="s">
        <v>1719</v>
      </c>
      <c r="E14186">
        <v>147800</v>
      </c>
      <c r="F14186">
        <v>0.107116104868914</v>
      </c>
      <c r="G14186">
        <v>76</v>
      </c>
    </row>
    <row r="14187" spans="1:7" x14ac:dyDescent="0.25">
      <c r="A14187">
        <v>49640</v>
      </c>
      <c r="B14187" t="s">
        <v>4887</v>
      </c>
      <c r="C14187" t="s">
        <v>4633</v>
      </c>
      <c r="D14187" t="s">
        <v>4899</v>
      </c>
      <c r="E14187">
        <v>207300</v>
      </c>
      <c r="F14187">
        <v>0.13838550247117001</v>
      </c>
      <c r="G14187">
        <v>85</v>
      </c>
    </row>
    <row r="14188" spans="1:7" x14ac:dyDescent="0.25">
      <c r="A14188">
        <v>42266</v>
      </c>
      <c r="B14188" t="s">
        <v>343</v>
      </c>
      <c r="C14188" t="s">
        <v>4016</v>
      </c>
      <c r="D14188" t="s">
        <v>2178</v>
      </c>
      <c r="E14188">
        <v>160000</v>
      </c>
      <c r="F14188">
        <v>0.109570041608877</v>
      </c>
      <c r="G14188">
        <v>87</v>
      </c>
    </row>
    <row r="14189" spans="1:7" x14ac:dyDescent="0.25">
      <c r="A14189">
        <v>22514</v>
      </c>
      <c r="B14189" t="s">
        <v>238</v>
      </c>
      <c r="C14189" t="s">
        <v>2066</v>
      </c>
      <c r="D14189" t="s">
        <v>157</v>
      </c>
      <c r="E14189">
        <v>170600</v>
      </c>
      <c r="F14189">
        <v>1.6081000595592601E-2</v>
      </c>
      <c r="G14189">
        <v>81</v>
      </c>
    </row>
    <row r="14190" spans="1:7" x14ac:dyDescent="0.25">
      <c r="A14190">
        <v>42274</v>
      </c>
      <c r="B14190" t="s">
        <v>9440</v>
      </c>
      <c r="C14190" t="s">
        <v>4016</v>
      </c>
      <c r="D14190" t="s">
        <v>2333</v>
      </c>
      <c r="E14190">
        <v>177400</v>
      </c>
      <c r="F14190">
        <v>6.9963811821471697E-2</v>
      </c>
      <c r="G14190">
        <v>0</v>
      </c>
    </row>
    <row r="14191" spans="1:7" x14ac:dyDescent="0.25">
      <c r="A14191">
        <v>53153</v>
      </c>
      <c r="B14191" t="s">
        <v>5093</v>
      </c>
      <c r="C14191" t="s">
        <v>5049</v>
      </c>
      <c r="D14191" t="s">
        <v>8331</v>
      </c>
      <c r="E14191">
        <v>286400</v>
      </c>
      <c r="F14191">
        <v>3.5804701627486397E-2</v>
      </c>
      <c r="G14191">
        <v>63</v>
      </c>
    </row>
    <row r="14192" spans="1:7" x14ac:dyDescent="0.25">
      <c r="A14192">
        <v>3224</v>
      </c>
      <c r="B14192" t="s">
        <v>473</v>
      </c>
      <c r="C14192" t="s">
        <v>444</v>
      </c>
      <c r="D14192" t="s">
        <v>230</v>
      </c>
      <c r="E14192">
        <v>269300</v>
      </c>
      <c r="F14192">
        <v>1.2406015037594E-2</v>
      </c>
      <c r="G14192">
        <v>74</v>
      </c>
    </row>
    <row r="14193" spans="1:7" x14ac:dyDescent="0.25">
      <c r="A14193">
        <v>22952</v>
      </c>
      <c r="B14193" t="s">
        <v>772</v>
      </c>
      <c r="C14193" t="s">
        <v>2066</v>
      </c>
      <c r="D14193" t="s">
        <v>8368</v>
      </c>
      <c r="E14193">
        <v>197600</v>
      </c>
      <c r="F14193">
        <v>6.3509149623250799E-2</v>
      </c>
      <c r="G14193">
        <v>73</v>
      </c>
    </row>
    <row r="14194" spans="1:7" x14ac:dyDescent="0.25">
      <c r="A14194">
        <v>18077</v>
      </c>
      <c r="B14194" t="s">
        <v>1880</v>
      </c>
      <c r="C14194" t="s">
        <v>1538</v>
      </c>
      <c r="D14194" t="s">
        <v>8293</v>
      </c>
      <c r="E14194">
        <v>302800</v>
      </c>
      <c r="F14194">
        <v>-6.23564161470299E-3</v>
      </c>
      <c r="G14194">
        <v>79</v>
      </c>
    </row>
    <row r="14195" spans="1:7" x14ac:dyDescent="0.25">
      <c r="A14195">
        <v>54460</v>
      </c>
      <c r="B14195" t="s">
        <v>8865</v>
      </c>
      <c r="C14195" t="s">
        <v>5049</v>
      </c>
      <c r="E14195">
        <v>86100</v>
      </c>
      <c r="F14195">
        <v>2.9904306220095701E-2</v>
      </c>
      <c r="G14195">
        <v>0</v>
      </c>
    </row>
    <row r="14196" spans="1:7" x14ac:dyDescent="0.25">
      <c r="A14196">
        <v>7077</v>
      </c>
      <c r="B14196" t="s">
        <v>719</v>
      </c>
      <c r="C14196" t="s">
        <v>733</v>
      </c>
      <c r="D14196" t="s">
        <v>8250</v>
      </c>
      <c r="E14196">
        <v>269500</v>
      </c>
      <c r="F14196">
        <v>-9.1911764705882408E-3</v>
      </c>
      <c r="G14196">
        <v>105</v>
      </c>
    </row>
    <row r="14197" spans="1:7" x14ac:dyDescent="0.25">
      <c r="A14197">
        <v>37866</v>
      </c>
      <c r="B14197" t="s">
        <v>3837</v>
      </c>
      <c r="C14197" t="s">
        <v>3692</v>
      </c>
      <c r="D14197" t="s">
        <v>3848</v>
      </c>
      <c r="E14197">
        <v>204400</v>
      </c>
      <c r="F14197">
        <v>0.118773946360153</v>
      </c>
      <c r="G14197">
        <v>108</v>
      </c>
    </row>
    <row r="14198" spans="1:7" x14ac:dyDescent="0.25">
      <c r="A14198">
        <v>54824</v>
      </c>
      <c r="B14198" t="s">
        <v>5238</v>
      </c>
      <c r="C14198" t="s">
        <v>5049</v>
      </c>
      <c r="E14198">
        <v>153800</v>
      </c>
      <c r="F14198">
        <v>-7.0694864048338399E-2</v>
      </c>
      <c r="G14198">
        <v>61</v>
      </c>
    </row>
    <row r="14199" spans="1:7" x14ac:dyDescent="0.25">
      <c r="A14199">
        <v>97435</v>
      </c>
      <c r="B14199" t="s">
        <v>8866</v>
      </c>
      <c r="C14199" t="s">
        <v>7409</v>
      </c>
      <c r="D14199" t="s">
        <v>7488</v>
      </c>
      <c r="E14199">
        <v>176300</v>
      </c>
      <c r="F14199">
        <v>7.9608083282302497E-2</v>
      </c>
      <c r="G14199">
        <v>0</v>
      </c>
    </row>
    <row r="14200" spans="1:7" x14ac:dyDescent="0.25">
      <c r="A14200">
        <v>14541</v>
      </c>
      <c r="B14200" t="s">
        <v>8867</v>
      </c>
      <c r="C14200" t="s">
        <v>1075</v>
      </c>
      <c r="D14200" t="s">
        <v>7864</v>
      </c>
      <c r="E14200">
        <v>160400</v>
      </c>
      <c r="F14200">
        <v>1.00755667506297E-2</v>
      </c>
      <c r="G14200">
        <v>0</v>
      </c>
    </row>
    <row r="14201" spans="1:7" x14ac:dyDescent="0.25">
      <c r="A14201">
        <v>37145</v>
      </c>
      <c r="B14201" t="s">
        <v>3735</v>
      </c>
      <c r="C14201" t="s">
        <v>3692</v>
      </c>
      <c r="D14201" t="s">
        <v>8255</v>
      </c>
      <c r="E14201">
        <v>118100</v>
      </c>
      <c r="F14201">
        <v>2.0743301642178E-2</v>
      </c>
      <c r="G14201">
        <v>76</v>
      </c>
    </row>
    <row r="14202" spans="1:7" x14ac:dyDescent="0.25">
      <c r="A14202">
        <v>52159</v>
      </c>
      <c r="B14202" t="s">
        <v>8868</v>
      </c>
      <c r="C14202" t="s">
        <v>4942</v>
      </c>
      <c r="E14202">
        <v>111600</v>
      </c>
      <c r="F14202">
        <v>5.0847457627118599E-2</v>
      </c>
      <c r="G14202">
        <v>0</v>
      </c>
    </row>
    <row r="14203" spans="1:7" x14ac:dyDescent="0.25">
      <c r="A14203">
        <v>49788</v>
      </c>
      <c r="B14203" t="s">
        <v>4929</v>
      </c>
      <c r="C14203" t="s">
        <v>4633</v>
      </c>
      <c r="D14203" t="s">
        <v>8444</v>
      </c>
      <c r="E14203">
        <v>43700</v>
      </c>
      <c r="F14203">
        <v>2.10280373831776E-2</v>
      </c>
      <c r="G14203">
        <v>90</v>
      </c>
    </row>
    <row r="14204" spans="1:7" x14ac:dyDescent="0.25">
      <c r="A14204">
        <v>28615</v>
      </c>
      <c r="B14204" t="s">
        <v>2812</v>
      </c>
      <c r="C14204" t="s">
        <v>2564</v>
      </c>
      <c r="E14204">
        <v>100300</v>
      </c>
      <c r="F14204">
        <v>0.109513274336283</v>
      </c>
      <c r="G14204">
        <v>88.5</v>
      </c>
    </row>
    <row r="14205" spans="1:7" x14ac:dyDescent="0.25">
      <c r="A14205">
        <v>35981</v>
      </c>
      <c r="B14205" t="s">
        <v>3637</v>
      </c>
      <c r="C14205" t="s">
        <v>3568</v>
      </c>
      <c r="D14205" t="s">
        <v>3634</v>
      </c>
      <c r="E14205">
        <v>91200</v>
      </c>
      <c r="F14205">
        <v>4.8275862068965503E-2</v>
      </c>
      <c r="G14205">
        <v>0</v>
      </c>
    </row>
    <row r="14206" spans="1:7" x14ac:dyDescent="0.25">
      <c r="A14206">
        <v>74932</v>
      </c>
      <c r="B14206" t="s">
        <v>3928</v>
      </c>
      <c r="C14206" t="s">
        <v>6269</v>
      </c>
      <c r="D14206" t="s">
        <v>6261</v>
      </c>
      <c r="E14206">
        <v>101600</v>
      </c>
      <c r="F14206">
        <v>-2.9440628066732099E-3</v>
      </c>
      <c r="G14206">
        <v>154</v>
      </c>
    </row>
    <row r="14207" spans="1:7" x14ac:dyDescent="0.25">
      <c r="A14207">
        <v>49051</v>
      </c>
      <c r="B14207" t="s">
        <v>4785</v>
      </c>
      <c r="C14207" t="s">
        <v>4633</v>
      </c>
      <c r="D14207" t="s">
        <v>4775</v>
      </c>
      <c r="E14207">
        <v>160600</v>
      </c>
      <c r="F14207">
        <v>2.8169014084507001E-2</v>
      </c>
      <c r="G14207">
        <v>81</v>
      </c>
    </row>
    <row r="14208" spans="1:7" x14ac:dyDescent="0.25">
      <c r="A14208">
        <v>46056</v>
      </c>
      <c r="B14208" t="s">
        <v>4421</v>
      </c>
      <c r="C14208" t="s">
        <v>4413</v>
      </c>
      <c r="D14208" t="s">
        <v>8292</v>
      </c>
      <c r="E14208">
        <v>143200</v>
      </c>
      <c r="F14208">
        <v>7.74102744546094E-3</v>
      </c>
      <c r="G14208">
        <v>60</v>
      </c>
    </row>
    <row r="14209" spans="1:7" x14ac:dyDescent="0.25">
      <c r="A14209">
        <v>4253</v>
      </c>
      <c r="B14209" t="s">
        <v>612</v>
      </c>
      <c r="C14209" t="s">
        <v>575</v>
      </c>
      <c r="D14209" t="s">
        <v>8380</v>
      </c>
      <c r="E14209">
        <v>161600</v>
      </c>
      <c r="F14209">
        <v>3.7893384714193998E-2</v>
      </c>
      <c r="G14209">
        <v>65</v>
      </c>
    </row>
    <row r="14210" spans="1:7" x14ac:dyDescent="0.25">
      <c r="A14210">
        <v>15486</v>
      </c>
      <c r="B14210" t="s">
        <v>300</v>
      </c>
      <c r="C14210" t="s">
        <v>1538</v>
      </c>
      <c r="D14210" t="s">
        <v>1587</v>
      </c>
      <c r="E14210">
        <v>131300</v>
      </c>
      <c r="F14210">
        <v>7.5348075348075305E-2</v>
      </c>
      <c r="G14210">
        <v>109.5</v>
      </c>
    </row>
    <row r="14211" spans="1:7" x14ac:dyDescent="0.25">
      <c r="A14211">
        <v>21160</v>
      </c>
      <c r="B14211" t="s">
        <v>2216</v>
      </c>
      <c r="C14211" t="s">
        <v>101</v>
      </c>
      <c r="D14211" t="s">
        <v>8267</v>
      </c>
      <c r="E14211">
        <v>288900</v>
      </c>
      <c r="F14211">
        <v>3.3631484794275503E-2</v>
      </c>
      <c r="G14211">
        <v>82</v>
      </c>
    </row>
    <row r="14212" spans="1:7" x14ac:dyDescent="0.25">
      <c r="A14212">
        <v>13658</v>
      </c>
      <c r="B14212" t="s">
        <v>523</v>
      </c>
      <c r="C14212" t="s">
        <v>1075</v>
      </c>
      <c r="D14212" t="s">
        <v>8466</v>
      </c>
      <c r="E14212">
        <v>82300</v>
      </c>
      <c r="F14212">
        <v>-6.4772727272727301E-2</v>
      </c>
      <c r="G14212">
        <v>0</v>
      </c>
    </row>
    <row r="14213" spans="1:7" x14ac:dyDescent="0.25">
      <c r="A14213">
        <v>54618</v>
      </c>
      <c r="B14213" t="s">
        <v>5219</v>
      </c>
      <c r="C14213" t="s">
        <v>5049</v>
      </c>
      <c r="E14213">
        <v>140800</v>
      </c>
      <c r="F14213">
        <v>-3.5385704175513099E-3</v>
      </c>
      <c r="G14213">
        <v>90</v>
      </c>
    </row>
    <row r="14214" spans="1:7" x14ac:dyDescent="0.25">
      <c r="A14214">
        <v>24472</v>
      </c>
      <c r="B14214" t="s">
        <v>2490</v>
      </c>
      <c r="C14214" t="s">
        <v>2066</v>
      </c>
      <c r="E14214">
        <v>217800</v>
      </c>
      <c r="F14214">
        <v>6.9744597249508794E-2</v>
      </c>
      <c r="G14214">
        <v>108</v>
      </c>
    </row>
    <row r="14215" spans="1:7" x14ac:dyDescent="0.25">
      <c r="A14215">
        <v>85145</v>
      </c>
      <c r="B14215" t="s">
        <v>6793</v>
      </c>
      <c r="C14215" t="s">
        <v>6743</v>
      </c>
      <c r="D14215" t="s">
        <v>6794</v>
      </c>
      <c r="E14215">
        <v>177400</v>
      </c>
      <c r="F14215">
        <v>9.5738109944410094E-2</v>
      </c>
      <c r="G14215">
        <v>85.5</v>
      </c>
    </row>
    <row r="14216" spans="1:7" x14ac:dyDescent="0.25">
      <c r="A14216">
        <v>49026</v>
      </c>
      <c r="B14216" t="s">
        <v>795</v>
      </c>
      <c r="C14216" t="s">
        <v>4633</v>
      </c>
      <c r="D14216" t="s">
        <v>8339</v>
      </c>
      <c r="E14216">
        <v>94400</v>
      </c>
      <c r="F14216">
        <v>-4.64646464646465E-2</v>
      </c>
      <c r="G14216">
        <v>76</v>
      </c>
    </row>
    <row r="14217" spans="1:7" x14ac:dyDescent="0.25">
      <c r="A14217">
        <v>50669</v>
      </c>
      <c r="B14217" t="s">
        <v>9163</v>
      </c>
      <c r="C14217" t="s">
        <v>4942</v>
      </c>
      <c r="D14217" t="s">
        <v>8362</v>
      </c>
      <c r="E14217">
        <v>113000</v>
      </c>
      <c r="F14217">
        <v>7.8244274809160297E-2</v>
      </c>
      <c r="G14217">
        <v>0</v>
      </c>
    </row>
    <row r="14218" spans="1:7" x14ac:dyDescent="0.25">
      <c r="A14218">
        <v>98588</v>
      </c>
      <c r="B14218" t="s">
        <v>7624</v>
      </c>
      <c r="C14218" t="s">
        <v>7521</v>
      </c>
      <c r="D14218" t="s">
        <v>714</v>
      </c>
      <c r="E14218">
        <v>325100</v>
      </c>
      <c r="F14218">
        <v>4.2655548428479802E-2</v>
      </c>
      <c r="G14218">
        <v>64</v>
      </c>
    </row>
    <row r="14219" spans="1:7" x14ac:dyDescent="0.25">
      <c r="A14219">
        <v>3830</v>
      </c>
      <c r="B14219" t="s">
        <v>264</v>
      </c>
      <c r="C14219" t="s">
        <v>444</v>
      </c>
      <c r="E14219">
        <v>279900</v>
      </c>
      <c r="F14219">
        <v>0.15185185185185199</v>
      </c>
      <c r="G14219">
        <v>87</v>
      </c>
    </row>
    <row r="14220" spans="1:7" x14ac:dyDescent="0.25">
      <c r="A14220">
        <v>1262</v>
      </c>
      <c r="B14220" t="s">
        <v>160</v>
      </c>
      <c r="C14220" t="s">
        <v>106</v>
      </c>
      <c r="D14220" t="s">
        <v>146</v>
      </c>
      <c r="E14220">
        <v>429800</v>
      </c>
      <c r="F14220">
        <v>5.3173241852487098E-2</v>
      </c>
      <c r="G14220">
        <v>94</v>
      </c>
    </row>
    <row r="14221" spans="1:7" x14ac:dyDescent="0.25">
      <c r="A14221">
        <v>40107</v>
      </c>
      <c r="B14221" t="s">
        <v>316</v>
      </c>
      <c r="C14221" t="s">
        <v>4016</v>
      </c>
      <c r="D14221" t="s">
        <v>4015</v>
      </c>
      <c r="E14221">
        <v>162200</v>
      </c>
      <c r="F14221">
        <v>5.87467362924282E-2</v>
      </c>
      <c r="G14221">
        <v>66</v>
      </c>
    </row>
    <row r="14222" spans="1:7" x14ac:dyDescent="0.25">
      <c r="A14222">
        <v>71851</v>
      </c>
      <c r="B14222" t="s">
        <v>8869</v>
      </c>
      <c r="C14222" t="s">
        <v>6206</v>
      </c>
      <c r="E14222">
        <v>64900</v>
      </c>
      <c r="F14222">
        <v>0.12673611111111099</v>
      </c>
      <c r="G14222">
        <v>0</v>
      </c>
    </row>
    <row r="14223" spans="1:7" x14ac:dyDescent="0.25">
      <c r="A14223">
        <v>48022</v>
      </c>
      <c r="B14223" t="s">
        <v>6666</v>
      </c>
      <c r="C14223" t="s">
        <v>4633</v>
      </c>
      <c r="D14223" t="s">
        <v>8278</v>
      </c>
      <c r="E14223">
        <v>196700</v>
      </c>
      <c r="F14223">
        <v>0.10381593714927</v>
      </c>
      <c r="G14223">
        <v>75</v>
      </c>
    </row>
    <row r="14224" spans="1:7" x14ac:dyDescent="0.25">
      <c r="A14224">
        <v>61843</v>
      </c>
      <c r="B14224" t="s">
        <v>5746</v>
      </c>
      <c r="C14224" t="s">
        <v>5519</v>
      </c>
      <c r="D14224" t="s">
        <v>8372</v>
      </c>
      <c r="E14224">
        <v>133800</v>
      </c>
      <c r="F14224">
        <v>-3.1837916063675802E-2</v>
      </c>
      <c r="G14224">
        <v>88</v>
      </c>
    </row>
    <row r="14225" spans="1:7" x14ac:dyDescent="0.25">
      <c r="A14225">
        <v>2808</v>
      </c>
      <c r="B14225" t="s">
        <v>410</v>
      </c>
      <c r="C14225" t="s">
        <v>408</v>
      </c>
      <c r="D14225" t="s">
        <v>8324</v>
      </c>
      <c r="E14225">
        <v>244100</v>
      </c>
      <c r="F14225">
        <v>8.2610491532424599E-3</v>
      </c>
      <c r="G14225">
        <v>82</v>
      </c>
    </row>
    <row r="14226" spans="1:7" x14ac:dyDescent="0.25">
      <c r="A14226">
        <v>12981</v>
      </c>
      <c r="B14226" t="s">
        <v>4764</v>
      </c>
      <c r="C14226" t="s">
        <v>1075</v>
      </c>
      <c r="D14226" t="s">
        <v>1349</v>
      </c>
      <c r="E14226">
        <v>127500</v>
      </c>
      <c r="F14226">
        <v>5.2848885218827399E-2</v>
      </c>
      <c r="G14226">
        <v>0</v>
      </c>
    </row>
    <row r="14227" spans="1:7" x14ac:dyDescent="0.25">
      <c r="A14227">
        <v>29729</v>
      </c>
      <c r="B14227" t="s">
        <v>8870</v>
      </c>
      <c r="C14227" t="s">
        <v>2868</v>
      </c>
      <c r="D14227" t="s">
        <v>8258</v>
      </c>
      <c r="E14227">
        <v>77600</v>
      </c>
      <c r="F14227">
        <v>2.58397932816538E-3</v>
      </c>
      <c r="G14227">
        <v>0</v>
      </c>
    </row>
    <row r="14228" spans="1:7" x14ac:dyDescent="0.25">
      <c r="A14228">
        <v>60184</v>
      </c>
      <c r="B14228" t="s">
        <v>822</v>
      </c>
      <c r="C14228" t="s">
        <v>5519</v>
      </c>
      <c r="D14228" t="s">
        <v>8251</v>
      </c>
      <c r="E14228">
        <v>495700</v>
      </c>
      <c r="F14228">
        <v>5.88474025974026E-3</v>
      </c>
      <c r="G14228">
        <v>82</v>
      </c>
    </row>
    <row r="14229" spans="1:7" x14ac:dyDescent="0.25">
      <c r="A14229">
        <v>34216</v>
      </c>
      <c r="B14229" t="s">
        <v>3505</v>
      </c>
      <c r="C14229" t="s">
        <v>3212</v>
      </c>
      <c r="D14229" t="s">
        <v>8311</v>
      </c>
      <c r="E14229">
        <v>1017100</v>
      </c>
      <c r="F14229">
        <v>6.4357471745500203E-2</v>
      </c>
      <c r="G14229">
        <v>100</v>
      </c>
    </row>
    <row r="14230" spans="1:7" x14ac:dyDescent="0.25">
      <c r="A14230">
        <v>13679</v>
      </c>
      <c r="B14230" t="s">
        <v>3694</v>
      </c>
      <c r="C14230" t="s">
        <v>1075</v>
      </c>
      <c r="D14230" t="s">
        <v>8367</v>
      </c>
      <c r="E14230">
        <v>111200</v>
      </c>
      <c r="F14230">
        <v>-0.10466988727858299</v>
      </c>
      <c r="G14230">
        <v>0</v>
      </c>
    </row>
    <row r="14231" spans="1:7" x14ac:dyDescent="0.25">
      <c r="A14231">
        <v>52043</v>
      </c>
      <c r="B14231" t="s">
        <v>8871</v>
      </c>
      <c r="C14231" t="s">
        <v>4942</v>
      </c>
      <c r="E14231">
        <v>108700</v>
      </c>
      <c r="F14231">
        <v>-5.3959965187119201E-2</v>
      </c>
      <c r="G14231">
        <v>0</v>
      </c>
    </row>
    <row r="14232" spans="1:7" x14ac:dyDescent="0.25">
      <c r="A14232">
        <v>77335</v>
      </c>
      <c r="B14232" t="s">
        <v>4709</v>
      </c>
      <c r="C14232" t="s">
        <v>6396</v>
      </c>
      <c r="E14232">
        <v>107300</v>
      </c>
      <c r="F14232">
        <v>-0.102092050209205</v>
      </c>
      <c r="G14232">
        <v>0</v>
      </c>
    </row>
    <row r="14233" spans="1:7" x14ac:dyDescent="0.25">
      <c r="A14233">
        <v>13495</v>
      </c>
      <c r="B14233" t="s">
        <v>1421</v>
      </c>
      <c r="C14233" t="s">
        <v>1075</v>
      </c>
      <c r="D14233" t="s">
        <v>8366</v>
      </c>
      <c r="E14233">
        <v>108800</v>
      </c>
      <c r="F14233">
        <v>8.9089089089089094E-2</v>
      </c>
      <c r="G14233">
        <v>93</v>
      </c>
    </row>
    <row r="14234" spans="1:7" x14ac:dyDescent="0.25">
      <c r="A14234">
        <v>58257</v>
      </c>
      <c r="B14234" t="s">
        <v>1522</v>
      </c>
      <c r="C14234" t="s">
        <v>5471</v>
      </c>
      <c r="E14234">
        <v>127300</v>
      </c>
      <c r="F14234">
        <v>5.99500416319734E-2</v>
      </c>
      <c r="G14234">
        <v>0</v>
      </c>
    </row>
    <row r="14235" spans="1:7" x14ac:dyDescent="0.25">
      <c r="A14235">
        <v>60146</v>
      </c>
      <c r="B14235" t="s">
        <v>1405</v>
      </c>
      <c r="C14235" t="s">
        <v>5519</v>
      </c>
      <c r="D14235" t="s">
        <v>8251</v>
      </c>
      <c r="E14235">
        <v>164100</v>
      </c>
      <c r="F14235">
        <v>0.118609406952965</v>
      </c>
      <c r="G14235">
        <v>79</v>
      </c>
    </row>
    <row r="14236" spans="1:7" x14ac:dyDescent="0.25">
      <c r="A14236">
        <v>65787</v>
      </c>
      <c r="B14236" t="s">
        <v>5956</v>
      </c>
      <c r="C14236" t="s">
        <v>5817</v>
      </c>
      <c r="E14236">
        <v>239000</v>
      </c>
      <c r="F14236">
        <v>0.13485280151946799</v>
      </c>
      <c r="G14236">
        <v>98.5</v>
      </c>
    </row>
    <row r="14237" spans="1:7" x14ac:dyDescent="0.25">
      <c r="A14237">
        <v>49713</v>
      </c>
      <c r="B14237" t="s">
        <v>4904</v>
      </c>
      <c r="C14237" t="s">
        <v>4633</v>
      </c>
      <c r="E14237">
        <v>144000</v>
      </c>
      <c r="F14237">
        <v>6.9042316258351902E-2</v>
      </c>
      <c r="G14237">
        <v>93</v>
      </c>
    </row>
    <row r="14238" spans="1:7" x14ac:dyDescent="0.25">
      <c r="A14238">
        <v>48748</v>
      </c>
      <c r="B14238" t="s">
        <v>4743</v>
      </c>
      <c r="C14238" t="s">
        <v>4633</v>
      </c>
      <c r="E14238">
        <v>79800</v>
      </c>
      <c r="F14238">
        <v>1.3977128335451099E-2</v>
      </c>
      <c r="G14238">
        <v>105.5</v>
      </c>
    </row>
    <row r="14239" spans="1:7" x14ac:dyDescent="0.25">
      <c r="A14239">
        <v>98320</v>
      </c>
      <c r="B14239" t="s">
        <v>7576</v>
      </c>
      <c r="C14239" t="s">
        <v>7521</v>
      </c>
      <c r="E14239">
        <v>279900</v>
      </c>
      <c r="F14239">
        <v>0.12184368737475</v>
      </c>
      <c r="G14239">
        <v>71</v>
      </c>
    </row>
    <row r="14240" spans="1:7" x14ac:dyDescent="0.25">
      <c r="A14240">
        <v>55952</v>
      </c>
      <c r="B14240" t="s">
        <v>611</v>
      </c>
      <c r="C14240" t="s">
        <v>5260</v>
      </c>
      <c r="D14240" t="s">
        <v>8392</v>
      </c>
      <c r="E14240">
        <v>168800</v>
      </c>
      <c r="F14240">
        <v>3.3680342927128001E-2</v>
      </c>
      <c r="G14240">
        <v>0</v>
      </c>
    </row>
    <row r="14241" spans="1:7" x14ac:dyDescent="0.25">
      <c r="A14241">
        <v>96762</v>
      </c>
      <c r="B14241" t="s">
        <v>7394</v>
      </c>
      <c r="C14241" t="s">
        <v>7368</v>
      </c>
      <c r="D14241" t="s">
        <v>8315</v>
      </c>
      <c r="E14241">
        <v>953000</v>
      </c>
      <c r="F14241">
        <v>0.100461893764434</v>
      </c>
      <c r="G14241">
        <v>78</v>
      </c>
    </row>
    <row r="14242" spans="1:7" x14ac:dyDescent="0.25">
      <c r="A14242">
        <v>26386</v>
      </c>
      <c r="B14242" t="s">
        <v>8872</v>
      </c>
      <c r="C14242" t="s">
        <v>2519</v>
      </c>
      <c r="D14242" t="s">
        <v>2166</v>
      </c>
      <c r="E14242">
        <v>43400</v>
      </c>
      <c r="F14242">
        <v>-3.34075723830735E-2</v>
      </c>
      <c r="G14242">
        <v>0</v>
      </c>
    </row>
    <row r="14243" spans="1:7" x14ac:dyDescent="0.25">
      <c r="A14243">
        <v>24085</v>
      </c>
      <c r="B14243" t="s">
        <v>2451</v>
      </c>
      <c r="C14243" t="s">
        <v>2066</v>
      </c>
      <c r="D14243" t="s">
        <v>2435</v>
      </c>
      <c r="E14243">
        <v>98900</v>
      </c>
      <c r="F14243">
        <v>5.8886509635974298E-2</v>
      </c>
      <c r="G14243">
        <v>84.5</v>
      </c>
    </row>
    <row r="14244" spans="1:7" x14ac:dyDescent="0.25">
      <c r="A14244">
        <v>46130</v>
      </c>
      <c r="B14244" t="s">
        <v>4436</v>
      </c>
      <c r="C14244" t="s">
        <v>4413</v>
      </c>
      <c r="D14244" t="s">
        <v>8292</v>
      </c>
      <c r="E14244">
        <v>196000</v>
      </c>
      <c r="F14244">
        <v>0.12</v>
      </c>
      <c r="G14244">
        <v>67</v>
      </c>
    </row>
    <row r="14245" spans="1:7" x14ac:dyDescent="0.25">
      <c r="A14245">
        <v>43128</v>
      </c>
      <c r="B14245" t="s">
        <v>4030</v>
      </c>
      <c r="C14245" t="s">
        <v>4080</v>
      </c>
      <c r="D14245" t="s">
        <v>8197</v>
      </c>
      <c r="E14245">
        <v>88600</v>
      </c>
      <c r="F14245">
        <v>5.22565320665083E-2</v>
      </c>
      <c r="G14245">
        <v>79</v>
      </c>
    </row>
    <row r="14246" spans="1:7" x14ac:dyDescent="0.25">
      <c r="A14246">
        <v>51455</v>
      </c>
      <c r="B14246" t="s">
        <v>2887</v>
      </c>
      <c r="C14246" t="s">
        <v>4942</v>
      </c>
      <c r="D14246" t="s">
        <v>1521</v>
      </c>
      <c r="E14246">
        <v>109700</v>
      </c>
      <c r="F14246">
        <v>0.135610766045549</v>
      </c>
      <c r="G14246">
        <v>0</v>
      </c>
    </row>
    <row r="14247" spans="1:7" x14ac:dyDescent="0.25">
      <c r="A14247">
        <v>49034</v>
      </c>
      <c r="B14247" t="s">
        <v>2588</v>
      </c>
      <c r="C14247" t="s">
        <v>4633</v>
      </c>
      <c r="D14247" t="s">
        <v>8339</v>
      </c>
      <c r="E14247">
        <v>157200</v>
      </c>
      <c r="F14247">
        <v>9.0909090909090898E-2</v>
      </c>
      <c r="G14247">
        <v>70</v>
      </c>
    </row>
    <row r="14248" spans="1:7" x14ac:dyDescent="0.25">
      <c r="A14248">
        <v>54435</v>
      </c>
      <c r="B14248" t="s">
        <v>3873</v>
      </c>
      <c r="C14248" t="s">
        <v>5049</v>
      </c>
      <c r="D14248" t="s">
        <v>8454</v>
      </c>
      <c r="E14248">
        <v>139000</v>
      </c>
      <c r="F14248">
        <v>5.9451219512195098E-2</v>
      </c>
      <c r="G14248">
        <v>78.5</v>
      </c>
    </row>
    <row r="14249" spans="1:7" x14ac:dyDescent="0.25">
      <c r="A14249">
        <v>10537</v>
      </c>
      <c r="B14249" t="s">
        <v>1089</v>
      </c>
      <c r="C14249" t="s">
        <v>1075</v>
      </c>
      <c r="D14249" t="s">
        <v>8250</v>
      </c>
      <c r="E14249">
        <v>262000</v>
      </c>
      <c r="F14249">
        <v>6.7209775967413399E-2</v>
      </c>
      <c r="G14249">
        <v>123.5</v>
      </c>
    </row>
    <row r="14250" spans="1:7" x14ac:dyDescent="0.25">
      <c r="A14250">
        <v>21798</v>
      </c>
      <c r="B14250" t="s">
        <v>2298</v>
      </c>
      <c r="C14250" t="s">
        <v>101</v>
      </c>
      <c r="D14250" t="s">
        <v>8259</v>
      </c>
      <c r="E14250">
        <v>324900</v>
      </c>
      <c r="F14250">
        <v>7.1569920844327201E-2</v>
      </c>
      <c r="G14250">
        <v>83</v>
      </c>
    </row>
    <row r="14251" spans="1:7" x14ac:dyDescent="0.25">
      <c r="A14251">
        <v>49751</v>
      </c>
      <c r="B14251" t="s">
        <v>4919</v>
      </c>
      <c r="C14251" t="s">
        <v>4633</v>
      </c>
      <c r="E14251">
        <v>104700</v>
      </c>
      <c r="F14251">
        <v>0.246428571428571</v>
      </c>
      <c r="G14251">
        <v>93</v>
      </c>
    </row>
    <row r="14252" spans="1:7" x14ac:dyDescent="0.25">
      <c r="A14252">
        <v>94923</v>
      </c>
      <c r="B14252" t="s">
        <v>7210</v>
      </c>
      <c r="C14252" t="s">
        <v>99</v>
      </c>
      <c r="D14252" t="s">
        <v>6847</v>
      </c>
      <c r="E14252">
        <v>952500</v>
      </c>
      <c r="F14252">
        <v>3.6114434896116598E-2</v>
      </c>
      <c r="G14252">
        <v>55</v>
      </c>
    </row>
    <row r="14253" spans="1:7" x14ac:dyDescent="0.25">
      <c r="A14253">
        <v>74940</v>
      </c>
      <c r="B14253" t="s">
        <v>4504</v>
      </c>
      <c r="C14253" t="s">
        <v>6269</v>
      </c>
      <c r="D14253" t="s">
        <v>6261</v>
      </c>
      <c r="E14253">
        <v>99900</v>
      </c>
      <c r="F14253">
        <v>1.01112234580384E-2</v>
      </c>
      <c r="G14253">
        <v>154</v>
      </c>
    </row>
    <row r="14254" spans="1:7" x14ac:dyDescent="0.25">
      <c r="A14254">
        <v>84333</v>
      </c>
      <c r="B14254" t="s">
        <v>157</v>
      </c>
      <c r="C14254" t="s">
        <v>6693</v>
      </c>
      <c r="D14254" t="s">
        <v>4100</v>
      </c>
      <c r="E14254">
        <v>263000</v>
      </c>
      <c r="F14254">
        <v>7.5224856909239607E-2</v>
      </c>
      <c r="G14254">
        <v>59</v>
      </c>
    </row>
    <row r="14255" spans="1:7" x14ac:dyDescent="0.25">
      <c r="A14255">
        <v>31765</v>
      </c>
      <c r="B14255" t="s">
        <v>3199</v>
      </c>
      <c r="C14255" t="s">
        <v>2990</v>
      </c>
      <c r="D14255" t="s">
        <v>2618</v>
      </c>
      <c r="E14255">
        <v>81400</v>
      </c>
      <c r="F14255">
        <v>7.8145695364238404E-2</v>
      </c>
      <c r="G14255">
        <v>109</v>
      </c>
    </row>
    <row r="14256" spans="1:7" x14ac:dyDescent="0.25">
      <c r="A14256">
        <v>13736</v>
      </c>
      <c r="B14256" t="s">
        <v>8873</v>
      </c>
      <c r="C14256" t="s">
        <v>1075</v>
      </c>
      <c r="D14256" t="s">
        <v>1444</v>
      </c>
      <c r="E14256">
        <v>113300</v>
      </c>
      <c r="F14256">
        <v>8.0071174377224202E-3</v>
      </c>
      <c r="G14256">
        <v>0</v>
      </c>
    </row>
    <row r="14257" spans="1:7" x14ac:dyDescent="0.25">
      <c r="A14257">
        <v>50228</v>
      </c>
      <c r="B14257" t="s">
        <v>4969</v>
      </c>
      <c r="C14257" t="s">
        <v>4942</v>
      </c>
      <c r="D14257" t="s">
        <v>354</v>
      </c>
      <c r="E14257">
        <v>157000</v>
      </c>
      <c r="F14257">
        <v>6.5128900949796495E-2</v>
      </c>
      <c r="G14257">
        <v>67</v>
      </c>
    </row>
    <row r="14258" spans="1:7" x14ac:dyDescent="0.25">
      <c r="A14258">
        <v>49309</v>
      </c>
      <c r="B14258" t="s">
        <v>4832</v>
      </c>
      <c r="C14258" t="s">
        <v>4633</v>
      </c>
      <c r="E14258">
        <v>54100</v>
      </c>
      <c r="F14258">
        <v>2.26843100189036E-2</v>
      </c>
      <c r="G14258">
        <v>91</v>
      </c>
    </row>
    <row r="14259" spans="1:7" x14ac:dyDescent="0.25">
      <c r="A14259">
        <v>52322</v>
      </c>
      <c r="B14259" t="s">
        <v>211</v>
      </c>
      <c r="C14259" t="s">
        <v>4942</v>
      </c>
      <c r="D14259" t="s">
        <v>5020</v>
      </c>
      <c r="E14259">
        <v>249200</v>
      </c>
      <c r="F14259">
        <v>7.0446735395189003E-2</v>
      </c>
      <c r="G14259">
        <v>81</v>
      </c>
    </row>
    <row r="14260" spans="1:7" x14ac:dyDescent="0.25">
      <c r="A14260">
        <v>3258</v>
      </c>
      <c r="B14260" t="s">
        <v>488</v>
      </c>
      <c r="C14260" t="s">
        <v>444</v>
      </c>
      <c r="D14260" t="s">
        <v>230</v>
      </c>
      <c r="E14260">
        <v>295900</v>
      </c>
      <c r="F14260">
        <v>0.125095057034221</v>
      </c>
      <c r="G14260">
        <v>74</v>
      </c>
    </row>
    <row r="14261" spans="1:7" x14ac:dyDescent="0.25">
      <c r="A14261">
        <v>32359</v>
      </c>
      <c r="B14261" t="s">
        <v>8874</v>
      </c>
      <c r="C14261" t="s">
        <v>3212</v>
      </c>
      <c r="E14261">
        <v>128900</v>
      </c>
      <c r="F14261">
        <v>4.0355125100887797E-2</v>
      </c>
      <c r="G14261">
        <v>0</v>
      </c>
    </row>
    <row r="14262" spans="1:7" x14ac:dyDescent="0.25">
      <c r="A14262">
        <v>43358</v>
      </c>
      <c r="B14262" t="s">
        <v>4121</v>
      </c>
      <c r="C14262" t="s">
        <v>4080</v>
      </c>
      <c r="D14262" t="s">
        <v>4114</v>
      </c>
      <c r="E14262">
        <v>130600</v>
      </c>
      <c r="F14262">
        <v>9.0150250417362299E-2</v>
      </c>
      <c r="G14262">
        <v>70</v>
      </c>
    </row>
    <row r="14263" spans="1:7" x14ac:dyDescent="0.25">
      <c r="A14263">
        <v>61533</v>
      </c>
      <c r="B14263" t="s">
        <v>5715</v>
      </c>
      <c r="C14263" t="s">
        <v>5519</v>
      </c>
      <c r="D14263" t="s">
        <v>5722</v>
      </c>
      <c r="E14263">
        <v>110600</v>
      </c>
      <c r="F14263">
        <v>-9.8478066248880898E-3</v>
      </c>
      <c r="G14263">
        <v>91</v>
      </c>
    </row>
    <row r="14264" spans="1:7" x14ac:dyDescent="0.25">
      <c r="A14264">
        <v>28617</v>
      </c>
      <c r="B14264" t="s">
        <v>2813</v>
      </c>
      <c r="C14264" t="s">
        <v>2564</v>
      </c>
      <c r="E14264">
        <v>137700</v>
      </c>
      <c r="F14264">
        <v>0.13801652892562</v>
      </c>
      <c r="G14264">
        <v>88.5</v>
      </c>
    </row>
    <row r="14265" spans="1:7" x14ac:dyDescent="0.25">
      <c r="A14265">
        <v>61284</v>
      </c>
      <c r="B14265" t="s">
        <v>5695</v>
      </c>
      <c r="C14265" t="s">
        <v>5519</v>
      </c>
      <c r="D14265" t="s">
        <v>8334</v>
      </c>
      <c r="E14265">
        <v>170600</v>
      </c>
      <c r="F14265">
        <v>7.6786769049025398E-3</v>
      </c>
      <c r="G14265">
        <v>79</v>
      </c>
    </row>
    <row r="14266" spans="1:7" x14ac:dyDescent="0.25">
      <c r="A14266">
        <v>97431</v>
      </c>
      <c r="B14266" t="s">
        <v>4664</v>
      </c>
      <c r="C14266" t="s">
        <v>7409</v>
      </c>
      <c r="D14266" t="s">
        <v>7471</v>
      </c>
      <c r="E14266">
        <v>357100</v>
      </c>
      <c r="F14266">
        <v>-1.40806184428493E-2</v>
      </c>
      <c r="G14266">
        <v>58</v>
      </c>
    </row>
    <row r="14267" spans="1:7" x14ac:dyDescent="0.25">
      <c r="A14267">
        <v>62882</v>
      </c>
      <c r="B14267" t="s">
        <v>5810</v>
      </c>
      <c r="C14267" t="s">
        <v>5519</v>
      </c>
      <c r="D14267" t="s">
        <v>5921</v>
      </c>
      <c r="E14267">
        <v>30600</v>
      </c>
      <c r="F14267">
        <v>0.02</v>
      </c>
      <c r="G14267">
        <v>94</v>
      </c>
    </row>
    <row r="14268" spans="1:7" x14ac:dyDescent="0.25">
      <c r="A14268">
        <v>64019</v>
      </c>
      <c r="B14268" t="s">
        <v>5879</v>
      </c>
      <c r="C14268" t="s">
        <v>5817</v>
      </c>
      <c r="D14268" t="s">
        <v>1347</v>
      </c>
      <c r="E14268">
        <v>180500</v>
      </c>
      <c r="F14268">
        <v>0.16226658081133299</v>
      </c>
      <c r="G14268">
        <v>75</v>
      </c>
    </row>
    <row r="14269" spans="1:7" x14ac:dyDescent="0.25">
      <c r="A14269">
        <v>48835</v>
      </c>
      <c r="B14269" t="s">
        <v>4622</v>
      </c>
      <c r="C14269" t="s">
        <v>4633</v>
      </c>
      <c r="D14269" t="s">
        <v>8309</v>
      </c>
      <c r="E14269">
        <v>157000</v>
      </c>
      <c r="F14269">
        <v>0.10252808988764001</v>
      </c>
      <c r="G14269">
        <v>66</v>
      </c>
    </row>
    <row r="14270" spans="1:7" x14ac:dyDescent="0.25">
      <c r="A14270">
        <v>98828</v>
      </c>
      <c r="B14270" t="s">
        <v>7646</v>
      </c>
      <c r="C14270" t="s">
        <v>7521</v>
      </c>
      <c r="D14270" t="s">
        <v>7639</v>
      </c>
      <c r="E14270">
        <v>289800</v>
      </c>
      <c r="F14270">
        <v>1.541695865452E-2</v>
      </c>
      <c r="G14270">
        <v>76</v>
      </c>
    </row>
    <row r="14271" spans="1:7" x14ac:dyDescent="0.25">
      <c r="A14271">
        <v>16822</v>
      </c>
      <c r="B14271" t="s">
        <v>1730</v>
      </c>
      <c r="C14271" t="s">
        <v>1538</v>
      </c>
      <c r="D14271" t="s">
        <v>1830</v>
      </c>
      <c r="E14271">
        <v>144500</v>
      </c>
      <c r="F14271">
        <v>4.7860768672951401E-2</v>
      </c>
      <c r="G14271">
        <v>101</v>
      </c>
    </row>
    <row r="14272" spans="1:7" x14ac:dyDescent="0.25">
      <c r="A14272">
        <v>12912</v>
      </c>
      <c r="B14272" t="s">
        <v>8875</v>
      </c>
      <c r="C14272" t="s">
        <v>1075</v>
      </c>
      <c r="D14272" t="s">
        <v>1349</v>
      </c>
      <c r="E14272">
        <v>115400</v>
      </c>
      <c r="F14272">
        <v>5.19598906107566E-2</v>
      </c>
      <c r="G14272">
        <v>0</v>
      </c>
    </row>
    <row r="14273" spans="1:7" x14ac:dyDescent="0.25">
      <c r="A14273">
        <v>24067</v>
      </c>
      <c r="B14273" t="s">
        <v>2445</v>
      </c>
      <c r="C14273" t="s">
        <v>2066</v>
      </c>
      <c r="D14273" t="s">
        <v>2435</v>
      </c>
      <c r="E14273">
        <v>171400</v>
      </c>
      <c r="F14273">
        <v>7.5957313245448799E-2</v>
      </c>
      <c r="G14273">
        <v>103</v>
      </c>
    </row>
    <row r="14274" spans="1:7" x14ac:dyDescent="0.25">
      <c r="A14274">
        <v>76366</v>
      </c>
      <c r="B14274" t="s">
        <v>8876</v>
      </c>
      <c r="C14274" t="s">
        <v>6396</v>
      </c>
      <c r="D14274" t="s">
        <v>6473</v>
      </c>
      <c r="E14274">
        <v>95700</v>
      </c>
      <c r="F14274">
        <v>-2.14723926380368E-2</v>
      </c>
      <c r="G14274">
        <v>0</v>
      </c>
    </row>
    <row r="14275" spans="1:7" x14ac:dyDescent="0.25">
      <c r="A14275">
        <v>3245</v>
      </c>
      <c r="B14275" t="s">
        <v>481</v>
      </c>
      <c r="C14275" t="s">
        <v>444</v>
      </c>
      <c r="D14275" t="s">
        <v>8477</v>
      </c>
      <c r="E14275">
        <v>351200</v>
      </c>
      <c r="F14275">
        <v>8.9668011169717607E-2</v>
      </c>
      <c r="G14275">
        <v>100.5</v>
      </c>
    </row>
    <row r="14276" spans="1:7" x14ac:dyDescent="0.25">
      <c r="A14276">
        <v>12926</v>
      </c>
      <c r="B14276" t="s">
        <v>9361</v>
      </c>
      <c r="C14276" t="s">
        <v>1075</v>
      </c>
      <c r="D14276" t="s">
        <v>7863</v>
      </c>
      <c r="E14276">
        <v>88700</v>
      </c>
      <c r="F14276">
        <v>1.8369690011481098E-2</v>
      </c>
      <c r="G14276">
        <v>0</v>
      </c>
    </row>
    <row r="14277" spans="1:7" x14ac:dyDescent="0.25">
      <c r="A14277">
        <v>48877</v>
      </c>
      <c r="B14277" t="s">
        <v>816</v>
      </c>
      <c r="C14277" t="s">
        <v>4633</v>
      </c>
      <c r="D14277" t="s">
        <v>5987</v>
      </c>
      <c r="E14277">
        <v>90400</v>
      </c>
      <c r="F14277">
        <v>0.14430379746835401</v>
      </c>
      <c r="G14277">
        <v>0</v>
      </c>
    </row>
    <row r="14278" spans="1:7" x14ac:dyDescent="0.25">
      <c r="A14278">
        <v>83539</v>
      </c>
      <c r="B14278" t="s">
        <v>6663</v>
      </c>
      <c r="C14278" t="s">
        <v>6625</v>
      </c>
      <c r="E14278">
        <v>230300</v>
      </c>
      <c r="F14278">
        <v>4.2081447963800901E-2</v>
      </c>
      <c r="G14278">
        <v>0</v>
      </c>
    </row>
    <row r="14279" spans="1:7" x14ac:dyDescent="0.25">
      <c r="A14279">
        <v>53951</v>
      </c>
      <c r="B14279" t="s">
        <v>5145</v>
      </c>
      <c r="C14279" t="s">
        <v>5049</v>
      </c>
      <c r="D14279" t="s">
        <v>5139</v>
      </c>
      <c r="E14279">
        <v>176400</v>
      </c>
      <c r="F14279">
        <v>5.50239234449761E-2</v>
      </c>
      <c r="G14279">
        <v>85</v>
      </c>
    </row>
    <row r="14280" spans="1:7" x14ac:dyDescent="0.25">
      <c r="A14280">
        <v>54896</v>
      </c>
      <c r="B14280" t="s">
        <v>5243</v>
      </c>
      <c r="C14280" t="s">
        <v>5049</v>
      </c>
      <c r="E14280">
        <v>113300</v>
      </c>
      <c r="F14280">
        <v>3.84967919340055E-2</v>
      </c>
      <c r="G14280">
        <v>193</v>
      </c>
    </row>
    <row r="14281" spans="1:7" x14ac:dyDescent="0.25">
      <c r="A14281">
        <v>28119</v>
      </c>
      <c r="B14281" t="s">
        <v>8877</v>
      </c>
      <c r="C14281" t="s">
        <v>2564</v>
      </c>
      <c r="E14281">
        <v>37900</v>
      </c>
      <c r="F14281">
        <v>-0.124711316397229</v>
      </c>
      <c r="G14281">
        <v>0</v>
      </c>
    </row>
    <row r="14282" spans="1:7" x14ac:dyDescent="0.25">
      <c r="A14282">
        <v>50247</v>
      </c>
      <c r="B14282" t="s">
        <v>4974</v>
      </c>
      <c r="C14282" t="s">
        <v>4942</v>
      </c>
      <c r="D14282" t="s">
        <v>4961</v>
      </c>
      <c r="E14282">
        <v>133800</v>
      </c>
      <c r="F14282">
        <v>0.15844155844155799</v>
      </c>
      <c r="G14282">
        <v>70</v>
      </c>
    </row>
    <row r="14283" spans="1:7" x14ac:dyDescent="0.25">
      <c r="A14283">
        <v>53035</v>
      </c>
      <c r="B14283" t="s">
        <v>5061</v>
      </c>
      <c r="C14283" t="s">
        <v>5049</v>
      </c>
      <c r="D14283" t="s">
        <v>5140</v>
      </c>
      <c r="E14283">
        <v>194700</v>
      </c>
      <c r="F14283">
        <v>3.9508809396689798E-2</v>
      </c>
      <c r="G14283">
        <v>71</v>
      </c>
    </row>
    <row r="14284" spans="1:7" x14ac:dyDescent="0.25">
      <c r="A14284">
        <v>93626</v>
      </c>
      <c r="B14284" t="s">
        <v>7136</v>
      </c>
      <c r="C14284" t="s">
        <v>99</v>
      </c>
      <c r="D14284" t="s">
        <v>4174</v>
      </c>
      <c r="E14284">
        <v>444900</v>
      </c>
      <c r="F14284">
        <v>2.2288602941176499E-2</v>
      </c>
      <c r="G14284">
        <v>58</v>
      </c>
    </row>
    <row r="14285" spans="1:7" x14ac:dyDescent="0.25">
      <c r="A14285">
        <v>12918</v>
      </c>
      <c r="B14285" t="s">
        <v>4764</v>
      </c>
      <c r="C14285" t="s">
        <v>1075</v>
      </c>
      <c r="D14285" t="s">
        <v>1349</v>
      </c>
      <c r="E14285">
        <v>132800</v>
      </c>
      <c r="F14285">
        <v>3.3463035019455301E-2</v>
      </c>
      <c r="G14285">
        <v>0</v>
      </c>
    </row>
    <row r="14286" spans="1:7" x14ac:dyDescent="0.25">
      <c r="A14286">
        <v>12764</v>
      </c>
      <c r="B14286" t="s">
        <v>8878</v>
      </c>
      <c r="C14286" t="s">
        <v>1075</v>
      </c>
      <c r="E14286">
        <v>187000</v>
      </c>
      <c r="F14286">
        <v>4.1202672605790601E-2</v>
      </c>
      <c r="G14286">
        <v>0</v>
      </c>
    </row>
    <row r="14287" spans="1:7" x14ac:dyDescent="0.25">
      <c r="A14287">
        <v>38425</v>
      </c>
      <c r="B14287" t="s">
        <v>740</v>
      </c>
      <c r="C14287" t="s">
        <v>3692</v>
      </c>
      <c r="E14287">
        <v>79100</v>
      </c>
      <c r="F14287">
        <v>-4.2372881355932202E-2</v>
      </c>
      <c r="G14287">
        <v>0</v>
      </c>
    </row>
    <row r="14288" spans="1:7" x14ac:dyDescent="0.25">
      <c r="A14288">
        <v>54112</v>
      </c>
      <c r="B14288" t="s">
        <v>5166</v>
      </c>
      <c r="C14288" t="s">
        <v>5049</v>
      </c>
      <c r="D14288" t="s">
        <v>5173</v>
      </c>
      <c r="E14288">
        <v>123400</v>
      </c>
      <c r="F14288">
        <v>0.16415094339622599</v>
      </c>
      <c r="G14288">
        <v>88</v>
      </c>
    </row>
    <row r="14289" spans="1:7" x14ac:dyDescent="0.25">
      <c r="A14289">
        <v>21625</v>
      </c>
      <c r="B14289" t="s">
        <v>2248</v>
      </c>
      <c r="C14289" t="s">
        <v>101</v>
      </c>
      <c r="D14289" t="s">
        <v>342</v>
      </c>
      <c r="E14289">
        <v>259500</v>
      </c>
      <c r="F14289">
        <v>-3.8387715930902101E-3</v>
      </c>
      <c r="G14289">
        <v>119.5</v>
      </c>
    </row>
    <row r="14290" spans="1:7" x14ac:dyDescent="0.25">
      <c r="A14290">
        <v>31565</v>
      </c>
      <c r="B14290" t="s">
        <v>1535</v>
      </c>
      <c r="C14290" t="s">
        <v>2990</v>
      </c>
      <c r="D14290" t="s">
        <v>8443</v>
      </c>
      <c r="E14290">
        <v>195000</v>
      </c>
      <c r="F14290">
        <v>0.201478743068392</v>
      </c>
      <c r="G14290">
        <v>93</v>
      </c>
    </row>
    <row r="14291" spans="1:7" x14ac:dyDescent="0.25">
      <c r="A14291">
        <v>52336</v>
      </c>
      <c r="B14291" t="s">
        <v>3595</v>
      </c>
      <c r="C14291" t="s">
        <v>4942</v>
      </c>
      <c r="D14291" t="s">
        <v>5031</v>
      </c>
      <c r="E14291">
        <v>174300</v>
      </c>
      <c r="F14291">
        <v>0.10176991150442501</v>
      </c>
      <c r="G14291">
        <v>60</v>
      </c>
    </row>
    <row r="14292" spans="1:7" x14ac:dyDescent="0.25">
      <c r="A14292">
        <v>83873</v>
      </c>
      <c r="B14292" t="s">
        <v>2782</v>
      </c>
      <c r="C14292" t="s">
        <v>6625</v>
      </c>
      <c r="E14292">
        <v>120300</v>
      </c>
      <c r="F14292">
        <v>6.4601769911504403E-2</v>
      </c>
      <c r="G14292">
        <v>0</v>
      </c>
    </row>
    <row r="14293" spans="1:7" x14ac:dyDescent="0.25">
      <c r="A14293">
        <v>44645</v>
      </c>
      <c r="B14293" t="s">
        <v>4293</v>
      </c>
      <c r="C14293" t="s">
        <v>4080</v>
      </c>
      <c r="D14293" t="s">
        <v>4301</v>
      </c>
      <c r="E14293">
        <v>150900</v>
      </c>
      <c r="F14293">
        <v>4.0689655172413797E-2</v>
      </c>
      <c r="G14293">
        <v>67</v>
      </c>
    </row>
    <row r="14294" spans="1:7" x14ac:dyDescent="0.25">
      <c r="A14294">
        <v>51579</v>
      </c>
      <c r="B14294" t="s">
        <v>2297</v>
      </c>
      <c r="C14294" t="s">
        <v>4942</v>
      </c>
      <c r="D14294" t="s">
        <v>8386</v>
      </c>
      <c r="E14294">
        <v>121600</v>
      </c>
      <c r="F14294">
        <v>0.110502283105023</v>
      </c>
      <c r="G14294">
        <v>56</v>
      </c>
    </row>
    <row r="14295" spans="1:7" x14ac:dyDescent="0.25">
      <c r="A14295">
        <v>52151</v>
      </c>
      <c r="B14295" t="s">
        <v>1532</v>
      </c>
      <c r="C14295" t="s">
        <v>4942</v>
      </c>
      <c r="E14295">
        <v>148000</v>
      </c>
      <c r="F14295">
        <v>0.13323124042879</v>
      </c>
      <c r="G14295">
        <v>0</v>
      </c>
    </row>
    <row r="14296" spans="1:7" x14ac:dyDescent="0.25">
      <c r="A14296">
        <v>93426</v>
      </c>
      <c r="B14296" t="s">
        <v>629</v>
      </c>
      <c r="C14296" t="s">
        <v>99</v>
      </c>
      <c r="D14296" t="s">
        <v>8360</v>
      </c>
      <c r="E14296">
        <v>445500</v>
      </c>
      <c r="F14296">
        <v>5.51871151113216E-2</v>
      </c>
      <c r="G14296">
        <v>78</v>
      </c>
    </row>
    <row r="14297" spans="1:7" x14ac:dyDescent="0.25">
      <c r="A14297">
        <v>93667</v>
      </c>
      <c r="B14297" t="s">
        <v>8879</v>
      </c>
      <c r="C14297" t="s">
        <v>99</v>
      </c>
      <c r="D14297" t="s">
        <v>4174</v>
      </c>
      <c r="E14297">
        <v>288300</v>
      </c>
      <c r="F14297">
        <v>6.3445223164883796E-2</v>
      </c>
      <c r="G14297">
        <v>0</v>
      </c>
    </row>
    <row r="14298" spans="1:7" x14ac:dyDescent="0.25">
      <c r="A14298">
        <v>74726</v>
      </c>
      <c r="B14298" t="s">
        <v>6380</v>
      </c>
      <c r="C14298" t="s">
        <v>6269</v>
      </c>
      <c r="D14298" t="s">
        <v>6379</v>
      </c>
      <c r="E14298">
        <v>108700</v>
      </c>
      <c r="F14298">
        <v>6.4642507345739494E-2</v>
      </c>
      <c r="G14298">
        <v>98</v>
      </c>
    </row>
    <row r="14299" spans="1:7" x14ac:dyDescent="0.25">
      <c r="A14299">
        <v>78393</v>
      </c>
      <c r="B14299" t="s">
        <v>2298</v>
      </c>
      <c r="C14299" t="s">
        <v>6396</v>
      </c>
      <c r="E14299">
        <v>85300</v>
      </c>
      <c r="F14299">
        <v>-3.2879818594104299E-2</v>
      </c>
      <c r="G14299">
        <v>0</v>
      </c>
    </row>
    <row r="14300" spans="1:7" x14ac:dyDescent="0.25">
      <c r="A14300">
        <v>14033</v>
      </c>
      <c r="B14300" t="s">
        <v>1449</v>
      </c>
      <c r="C14300" t="s">
        <v>1075</v>
      </c>
      <c r="D14300" t="s">
        <v>8302</v>
      </c>
      <c r="E14300">
        <v>219100</v>
      </c>
      <c r="F14300">
        <v>2.5749063670411999E-2</v>
      </c>
      <c r="G14300">
        <v>84</v>
      </c>
    </row>
    <row r="14301" spans="1:7" x14ac:dyDescent="0.25">
      <c r="A14301">
        <v>28772</v>
      </c>
      <c r="B14301" t="s">
        <v>2835</v>
      </c>
      <c r="C14301" t="s">
        <v>2564</v>
      </c>
      <c r="D14301" t="s">
        <v>2835</v>
      </c>
      <c r="E14301">
        <v>163400</v>
      </c>
      <c r="F14301">
        <v>0.14026517794835999</v>
      </c>
      <c r="G14301">
        <v>0</v>
      </c>
    </row>
    <row r="14302" spans="1:7" x14ac:dyDescent="0.25">
      <c r="A14302">
        <v>56586</v>
      </c>
      <c r="B14302" t="s">
        <v>5447</v>
      </c>
      <c r="C14302" t="s">
        <v>5260</v>
      </c>
      <c r="D14302" t="s">
        <v>8451</v>
      </c>
      <c r="E14302">
        <v>222700</v>
      </c>
      <c r="F14302">
        <v>6.1487130600572003E-2</v>
      </c>
      <c r="G14302">
        <v>91</v>
      </c>
    </row>
    <row r="14303" spans="1:7" x14ac:dyDescent="0.25">
      <c r="A14303">
        <v>48159</v>
      </c>
      <c r="B14303" t="s">
        <v>4670</v>
      </c>
      <c r="C14303" t="s">
        <v>4633</v>
      </c>
      <c r="D14303" t="s">
        <v>709</v>
      </c>
      <c r="E14303">
        <v>168700</v>
      </c>
      <c r="F14303">
        <v>0.108409986859396</v>
      </c>
      <c r="G14303">
        <v>75</v>
      </c>
    </row>
    <row r="14304" spans="1:7" x14ac:dyDescent="0.25">
      <c r="A14304">
        <v>1515</v>
      </c>
      <c r="B14304" t="s">
        <v>8881</v>
      </c>
      <c r="C14304" t="s">
        <v>106</v>
      </c>
      <c r="D14304" t="s">
        <v>222</v>
      </c>
      <c r="E14304">
        <v>244400</v>
      </c>
      <c r="F14304">
        <v>-6.50406504065041E-3</v>
      </c>
      <c r="G14304">
        <v>0</v>
      </c>
    </row>
    <row r="14305" spans="1:7" x14ac:dyDescent="0.25">
      <c r="A14305">
        <v>10577</v>
      </c>
      <c r="B14305" t="s">
        <v>14</v>
      </c>
      <c r="C14305" t="s">
        <v>1075</v>
      </c>
      <c r="D14305" t="s">
        <v>8250</v>
      </c>
      <c r="E14305">
        <v>1227500</v>
      </c>
      <c r="F14305">
        <v>0.111765238655919</v>
      </c>
      <c r="G14305">
        <v>120</v>
      </c>
    </row>
    <row r="14306" spans="1:7" x14ac:dyDescent="0.25">
      <c r="A14306">
        <v>14139</v>
      </c>
      <c r="B14306" t="s">
        <v>136</v>
      </c>
      <c r="C14306" t="s">
        <v>1075</v>
      </c>
      <c r="D14306" t="s">
        <v>8302</v>
      </c>
      <c r="E14306">
        <v>230500</v>
      </c>
      <c r="F14306">
        <v>7.7102803738317793E-2</v>
      </c>
      <c r="G14306">
        <v>84</v>
      </c>
    </row>
    <row r="14307" spans="1:7" x14ac:dyDescent="0.25">
      <c r="A14307">
        <v>14741</v>
      </c>
      <c r="B14307" t="s">
        <v>8880</v>
      </c>
      <c r="C14307" t="s">
        <v>1075</v>
      </c>
      <c r="D14307" t="s">
        <v>1523</v>
      </c>
      <c r="E14307">
        <v>130300</v>
      </c>
      <c r="F14307">
        <v>1.0077519379844999E-2</v>
      </c>
      <c r="G14307">
        <v>0</v>
      </c>
    </row>
    <row r="14308" spans="1:7" x14ac:dyDescent="0.25">
      <c r="A14308">
        <v>3057</v>
      </c>
      <c r="B14308" t="s">
        <v>459</v>
      </c>
      <c r="C14308" t="s">
        <v>444</v>
      </c>
      <c r="D14308" t="s">
        <v>8390</v>
      </c>
      <c r="E14308">
        <v>330300</v>
      </c>
      <c r="F14308">
        <v>1.04007341694708E-2</v>
      </c>
      <c r="G14308">
        <v>65</v>
      </c>
    </row>
    <row r="14309" spans="1:7" x14ac:dyDescent="0.25">
      <c r="A14309">
        <v>17047</v>
      </c>
      <c r="B14309" t="s">
        <v>8166</v>
      </c>
      <c r="C14309" t="s">
        <v>1538</v>
      </c>
      <c r="D14309" t="s">
        <v>8364</v>
      </c>
      <c r="E14309">
        <v>164200</v>
      </c>
      <c r="F14309">
        <v>2.88220551378446E-2</v>
      </c>
      <c r="G14309">
        <v>102</v>
      </c>
    </row>
    <row r="14310" spans="1:7" x14ac:dyDescent="0.25">
      <c r="A14310">
        <v>30634</v>
      </c>
      <c r="B14310" t="s">
        <v>3118</v>
      </c>
      <c r="C14310" t="s">
        <v>2990</v>
      </c>
      <c r="E14310">
        <v>128400</v>
      </c>
      <c r="F14310">
        <v>0.117493472584856</v>
      </c>
      <c r="G14310">
        <v>0</v>
      </c>
    </row>
    <row r="14311" spans="1:7" x14ac:dyDescent="0.25">
      <c r="A14311">
        <v>93601</v>
      </c>
      <c r="B14311" t="s">
        <v>7125</v>
      </c>
      <c r="C14311" t="s">
        <v>99</v>
      </c>
      <c r="D14311" t="s">
        <v>7141</v>
      </c>
      <c r="E14311">
        <v>321000</v>
      </c>
      <c r="F14311">
        <v>1.7110266159695801E-2</v>
      </c>
      <c r="G14311">
        <v>82.5</v>
      </c>
    </row>
    <row r="14312" spans="1:7" x14ac:dyDescent="0.25">
      <c r="A14312">
        <v>46172</v>
      </c>
      <c r="B14312" t="s">
        <v>4444</v>
      </c>
      <c r="C14312" t="s">
        <v>4413</v>
      </c>
      <c r="D14312" t="s">
        <v>8292</v>
      </c>
      <c r="E14312">
        <v>122900</v>
      </c>
      <c r="F14312">
        <v>5.9482758620689698E-2</v>
      </c>
      <c r="G14312">
        <v>73</v>
      </c>
    </row>
    <row r="14313" spans="1:7" x14ac:dyDescent="0.25">
      <c r="A14313">
        <v>97360</v>
      </c>
      <c r="B14313" t="s">
        <v>7461</v>
      </c>
      <c r="C14313" t="s">
        <v>7409</v>
      </c>
      <c r="D14313" t="s">
        <v>1275</v>
      </c>
      <c r="E14313">
        <v>208600</v>
      </c>
      <c r="F14313">
        <v>0.20578034682080901</v>
      </c>
      <c r="G14313">
        <v>63</v>
      </c>
    </row>
    <row r="14314" spans="1:7" x14ac:dyDescent="0.25">
      <c r="A14314">
        <v>85342</v>
      </c>
      <c r="B14314" t="s">
        <v>5722</v>
      </c>
      <c r="C14314" t="s">
        <v>6743</v>
      </c>
      <c r="D14314" t="s">
        <v>8264</v>
      </c>
      <c r="E14314">
        <v>253700</v>
      </c>
      <c r="F14314">
        <v>3.63562091503268E-2</v>
      </c>
      <c r="G14314">
        <v>65.5</v>
      </c>
    </row>
    <row r="14315" spans="1:7" x14ac:dyDescent="0.25">
      <c r="A14315">
        <v>21635</v>
      </c>
      <c r="B14315" t="s">
        <v>2252</v>
      </c>
      <c r="C14315" t="s">
        <v>101</v>
      </c>
      <c r="E14315">
        <v>237300</v>
      </c>
      <c r="F14315">
        <v>4.7682119205298003E-2</v>
      </c>
      <c r="G14315">
        <v>114</v>
      </c>
    </row>
    <row r="14316" spans="1:7" x14ac:dyDescent="0.25">
      <c r="A14316">
        <v>65039</v>
      </c>
      <c r="B14316" t="s">
        <v>5913</v>
      </c>
      <c r="C14316" t="s">
        <v>5817</v>
      </c>
      <c r="D14316" t="s">
        <v>1800</v>
      </c>
      <c r="E14316">
        <v>207000</v>
      </c>
      <c r="F14316">
        <v>6.4267352185089999E-2</v>
      </c>
      <c r="G14316">
        <v>79</v>
      </c>
    </row>
    <row r="14317" spans="1:7" x14ac:dyDescent="0.25">
      <c r="A14317">
        <v>49070</v>
      </c>
      <c r="B14317" t="s">
        <v>3101</v>
      </c>
      <c r="C14317" t="s">
        <v>4633</v>
      </c>
      <c r="D14317" t="s">
        <v>204</v>
      </c>
      <c r="E14317">
        <v>154600</v>
      </c>
      <c r="F14317">
        <v>7.1379071379071402E-2</v>
      </c>
      <c r="G14317">
        <v>77</v>
      </c>
    </row>
    <row r="14318" spans="1:7" x14ac:dyDescent="0.25">
      <c r="A14318">
        <v>46919</v>
      </c>
      <c r="B14318" t="s">
        <v>4523</v>
      </c>
      <c r="C14318" t="s">
        <v>4413</v>
      </c>
      <c r="D14318" t="s">
        <v>4533</v>
      </c>
      <c r="E14318">
        <v>105000</v>
      </c>
      <c r="F14318">
        <v>0.12419700214132801</v>
      </c>
      <c r="G14318">
        <v>0</v>
      </c>
    </row>
    <row r="14319" spans="1:7" x14ac:dyDescent="0.25">
      <c r="A14319">
        <v>3887</v>
      </c>
      <c r="B14319" t="s">
        <v>282</v>
      </c>
      <c r="C14319" t="s">
        <v>444</v>
      </c>
      <c r="D14319" t="s">
        <v>8271</v>
      </c>
      <c r="E14319">
        <v>216600</v>
      </c>
      <c r="F14319">
        <v>9.5045500505561195E-2</v>
      </c>
      <c r="G14319">
        <v>69</v>
      </c>
    </row>
    <row r="14320" spans="1:7" x14ac:dyDescent="0.25">
      <c r="A14320">
        <v>13420</v>
      </c>
      <c r="B14320" t="s">
        <v>3655</v>
      </c>
      <c r="C14320" t="s">
        <v>1075</v>
      </c>
      <c r="D14320" t="s">
        <v>8366</v>
      </c>
      <c r="E14320">
        <v>352000</v>
      </c>
      <c r="F14320">
        <v>6.5375302663438301E-2</v>
      </c>
      <c r="G14320">
        <v>0</v>
      </c>
    </row>
    <row r="14321" spans="1:7" x14ac:dyDescent="0.25">
      <c r="A14321">
        <v>5773</v>
      </c>
      <c r="B14321" t="s">
        <v>676</v>
      </c>
      <c r="C14321" t="s">
        <v>641</v>
      </c>
      <c r="D14321" t="s">
        <v>666</v>
      </c>
      <c r="E14321">
        <v>182900</v>
      </c>
      <c r="F14321">
        <v>5.7836899942163102E-2</v>
      </c>
      <c r="G14321">
        <v>115</v>
      </c>
    </row>
    <row r="14322" spans="1:7" x14ac:dyDescent="0.25">
      <c r="A14322">
        <v>64725</v>
      </c>
      <c r="B14322" t="s">
        <v>5898</v>
      </c>
      <c r="C14322" t="s">
        <v>5817</v>
      </c>
      <c r="D14322" t="s">
        <v>5890</v>
      </c>
      <c r="E14322">
        <v>157100</v>
      </c>
      <c r="F14322">
        <v>8.1955922865013797E-2</v>
      </c>
      <c r="G14322">
        <v>62</v>
      </c>
    </row>
    <row r="14323" spans="1:7" x14ac:dyDescent="0.25">
      <c r="A14323">
        <v>12916</v>
      </c>
      <c r="B14323" t="s">
        <v>9362</v>
      </c>
      <c r="C14323" t="s">
        <v>1075</v>
      </c>
      <c r="D14323" t="s">
        <v>7863</v>
      </c>
      <c r="E14323">
        <v>82300</v>
      </c>
      <c r="F14323">
        <v>2.8750000000000001E-2</v>
      </c>
      <c r="G14323">
        <v>0</v>
      </c>
    </row>
    <row r="14324" spans="1:7" x14ac:dyDescent="0.25">
      <c r="A14324">
        <v>24176</v>
      </c>
      <c r="B14324" t="s">
        <v>2469</v>
      </c>
      <c r="C14324" t="s">
        <v>2066</v>
      </c>
      <c r="D14324" t="s">
        <v>2435</v>
      </c>
      <c r="E14324">
        <v>466600</v>
      </c>
      <c r="F14324">
        <v>6.2870159453303001E-2</v>
      </c>
      <c r="G14324">
        <v>103</v>
      </c>
    </row>
    <row r="14325" spans="1:7" x14ac:dyDescent="0.25">
      <c r="A14325">
        <v>29163</v>
      </c>
      <c r="B14325" t="s">
        <v>2896</v>
      </c>
      <c r="C14325" t="s">
        <v>2868</v>
      </c>
      <c r="D14325" t="s">
        <v>2890</v>
      </c>
      <c r="E14325">
        <v>78000</v>
      </c>
      <c r="F14325">
        <v>2.5706940874036001E-3</v>
      </c>
      <c r="G14325">
        <v>137</v>
      </c>
    </row>
    <row r="14326" spans="1:7" x14ac:dyDescent="0.25">
      <c r="A14326">
        <v>44807</v>
      </c>
      <c r="B14326" t="s">
        <v>4304</v>
      </c>
      <c r="C14326" t="s">
        <v>4080</v>
      </c>
      <c r="D14326" t="s">
        <v>4318</v>
      </c>
      <c r="E14326">
        <v>89300</v>
      </c>
      <c r="F14326">
        <v>4.32242990654206E-2</v>
      </c>
      <c r="G14326">
        <v>64</v>
      </c>
    </row>
    <row r="14327" spans="1:7" x14ac:dyDescent="0.25">
      <c r="A14327">
        <v>47951</v>
      </c>
      <c r="B14327" t="s">
        <v>4625</v>
      </c>
      <c r="C14327" t="s">
        <v>4413</v>
      </c>
      <c r="D14327" t="s">
        <v>8251</v>
      </c>
      <c r="E14327">
        <v>92500</v>
      </c>
      <c r="F14327">
        <v>6.9364161849711004E-2</v>
      </c>
      <c r="G14327">
        <v>87</v>
      </c>
    </row>
    <row r="14328" spans="1:7" x14ac:dyDescent="0.25">
      <c r="A14328">
        <v>20117</v>
      </c>
      <c r="B14328" t="s">
        <v>2071</v>
      </c>
      <c r="C14328" t="s">
        <v>2066</v>
      </c>
      <c r="D14328" t="s">
        <v>8259</v>
      </c>
      <c r="E14328">
        <v>707100</v>
      </c>
      <c r="F14328">
        <v>2.43372446762277E-2</v>
      </c>
      <c r="G14328">
        <v>59</v>
      </c>
    </row>
    <row r="14329" spans="1:7" x14ac:dyDescent="0.25">
      <c r="A14329">
        <v>49410</v>
      </c>
      <c r="B14329" t="s">
        <v>2665</v>
      </c>
      <c r="C14329" t="s">
        <v>4633</v>
      </c>
      <c r="D14329" t="s">
        <v>4862</v>
      </c>
      <c r="E14329">
        <v>76100</v>
      </c>
      <c r="F14329">
        <v>4.2465753424657499E-2</v>
      </c>
      <c r="G14329">
        <v>84</v>
      </c>
    </row>
    <row r="14330" spans="1:7" x14ac:dyDescent="0.25">
      <c r="A14330">
        <v>65647</v>
      </c>
      <c r="B14330" t="s">
        <v>417</v>
      </c>
      <c r="C14330" t="s">
        <v>5817</v>
      </c>
      <c r="E14330">
        <v>110300</v>
      </c>
      <c r="F14330">
        <v>4.6489563567362398E-2</v>
      </c>
      <c r="G14330">
        <v>0</v>
      </c>
    </row>
    <row r="14331" spans="1:7" x14ac:dyDescent="0.25">
      <c r="A14331">
        <v>47977</v>
      </c>
      <c r="B14331" t="s">
        <v>2359</v>
      </c>
      <c r="C14331" t="s">
        <v>4413</v>
      </c>
      <c r="D14331" t="s">
        <v>8251</v>
      </c>
      <c r="E14331">
        <v>130000</v>
      </c>
      <c r="F14331">
        <v>5.6910569105691103E-2</v>
      </c>
      <c r="G14331">
        <v>80</v>
      </c>
    </row>
    <row r="14332" spans="1:7" x14ac:dyDescent="0.25">
      <c r="A14332">
        <v>17536</v>
      </c>
      <c r="B14332" t="s">
        <v>1808</v>
      </c>
      <c r="C14332" t="s">
        <v>1538</v>
      </c>
      <c r="D14332" t="s">
        <v>205</v>
      </c>
      <c r="E14332">
        <v>280700</v>
      </c>
      <c r="F14332">
        <v>4.3882484194868003E-2</v>
      </c>
      <c r="G14332">
        <v>69</v>
      </c>
    </row>
    <row r="14333" spans="1:7" x14ac:dyDescent="0.25">
      <c r="A14333">
        <v>24324</v>
      </c>
      <c r="B14333" t="s">
        <v>2476</v>
      </c>
      <c r="C14333" t="s">
        <v>2066</v>
      </c>
      <c r="D14333" t="s">
        <v>8327</v>
      </c>
      <c r="E14333">
        <v>118100</v>
      </c>
      <c r="F14333">
        <v>6.9746376811594193E-2</v>
      </c>
      <c r="G14333">
        <v>78</v>
      </c>
    </row>
    <row r="14334" spans="1:7" x14ac:dyDescent="0.25">
      <c r="A14334">
        <v>31830</v>
      </c>
      <c r="B14334" t="s">
        <v>3210</v>
      </c>
      <c r="C14334" t="s">
        <v>2990</v>
      </c>
      <c r="D14334" t="s">
        <v>8261</v>
      </c>
      <c r="E14334">
        <v>130000</v>
      </c>
      <c r="F14334">
        <v>6.0358890701468201E-2</v>
      </c>
      <c r="G14334">
        <v>97</v>
      </c>
    </row>
    <row r="14335" spans="1:7" x14ac:dyDescent="0.25">
      <c r="A14335">
        <v>43071</v>
      </c>
      <c r="B14335" t="s">
        <v>4092</v>
      </c>
      <c r="C14335" t="s">
        <v>4080</v>
      </c>
      <c r="D14335" t="s">
        <v>2838</v>
      </c>
      <c r="E14335">
        <v>156500</v>
      </c>
      <c r="F14335">
        <v>5.5293324342548897E-2</v>
      </c>
      <c r="G14335">
        <v>65</v>
      </c>
    </row>
    <row r="14336" spans="1:7" x14ac:dyDescent="0.25">
      <c r="A14336">
        <v>49241</v>
      </c>
      <c r="B14336" t="s">
        <v>536</v>
      </c>
      <c r="C14336" t="s">
        <v>4633</v>
      </c>
      <c r="D14336" t="s">
        <v>557</v>
      </c>
      <c r="E14336">
        <v>128800</v>
      </c>
      <c r="F14336">
        <v>-5.9854014598540103E-2</v>
      </c>
      <c r="G14336">
        <v>64</v>
      </c>
    </row>
    <row r="14337" spans="1:7" x14ac:dyDescent="0.25">
      <c r="A14337">
        <v>56511</v>
      </c>
      <c r="B14337" t="s">
        <v>973</v>
      </c>
      <c r="C14337" t="s">
        <v>5260</v>
      </c>
      <c r="E14337">
        <v>323300</v>
      </c>
      <c r="F14337">
        <v>0.11713890808569501</v>
      </c>
      <c r="G14337">
        <v>0</v>
      </c>
    </row>
    <row r="14338" spans="1:7" x14ac:dyDescent="0.25">
      <c r="A14338">
        <v>39769</v>
      </c>
      <c r="B14338" t="s">
        <v>8826</v>
      </c>
      <c r="C14338" t="s">
        <v>3932</v>
      </c>
      <c r="D14338" t="s">
        <v>4011</v>
      </c>
      <c r="E14338">
        <v>146000</v>
      </c>
      <c r="F14338">
        <v>0.12567463377023899</v>
      </c>
      <c r="G14338">
        <v>0</v>
      </c>
    </row>
    <row r="14339" spans="1:7" x14ac:dyDescent="0.25">
      <c r="A14339">
        <v>96705</v>
      </c>
      <c r="B14339" t="s">
        <v>7376</v>
      </c>
      <c r="C14339" t="s">
        <v>7368</v>
      </c>
      <c r="D14339" t="s">
        <v>7388</v>
      </c>
      <c r="E14339">
        <v>494200</v>
      </c>
      <c r="F14339">
        <v>7.0392029456356905E-2</v>
      </c>
      <c r="G14339">
        <v>0</v>
      </c>
    </row>
    <row r="14340" spans="1:7" x14ac:dyDescent="0.25">
      <c r="A14340">
        <v>83833</v>
      </c>
      <c r="B14340" t="s">
        <v>591</v>
      </c>
      <c r="C14340" t="s">
        <v>6625</v>
      </c>
      <c r="D14340" t="s">
        <v>6685</v>
      </c>
      <c r="E14340">
        <v>487400</v>
      </c>
      <c r="F14340">
        <v>-5.50907977963681E-3</v>
      </c>
      <c r="G14340">
        <v>62</v>
      </c>
    </row>
    <row r="14341" spans="1:7" x14ac:dyDescent="0.25">
      <c r="A14341">
        <v>52206</v>
      </c>
      <c r="B14341" t="s">
        <v>2474</v>
      </c>
      <c r="C14341" t="s">
        <v>4942</v>
      </c>
      <c r="D14341" t="s">
        <v>5031</v>
      </c>
      <c r="E14341">
        <v>239400</v>
      </c>
      <c r="F14341">
        <v>3.32326283987915E-2</v>
      </c>
      <c r="G14341">
        <v>62</v>
      </c>
    </row>
    <row r="14342" spans="1:7" x14ac:dyDescent="0.25">
      <c r="A14342">
        <v>67030</v>
      </c>
      <c r="B14342" t="s">
        <v>6008</v>
      </c>
      <c r="C14342" t="s">
        <v>5958</v>
      </c>
      <c r="D14342" t="s">
        <v>6031</v>
      </c>
      <c r="E14342">
        <v>177500</v>
      </c>
      <c r="F14342">
        <v>4.8434731246308302E-2</v>
      </c>
      <c r="G14342">
        <v>61</v>
      </c>
    </row>
    <row r="14343" spans="1:7" x14ac:dyDescent="0.25">
      <c r="A14343">
        <v>16914</v>
      </c>
      <c r="B14343" t="s">
        <v>144</v>
      </c>
      <c r="C14343" t="s">
        <v>1538</v>
      </c>
      <c r="D14343" t="s">
        <v>1933</v>
      </c>
      <c r="E14343">
        <v>137200</v>
      </c>
      <c r="F14343">
        <v>4.3346007604562697E-2</v>
      </c>
      <c r="G14343">
        <v>115</v>
      </c>
    </row>
    <row r="14344" spans="1:7" x14ac:dyDescent="0.25">
      <c r="A14344">
        <v>28091</v>
      </c>
      <c r="B14344" t="s">
        <v>2705</v>
      </c>
      <c r="C14344" t="s">
        <v>2564</v>
      </c>
      <c r="E14344">
        <v>48100</v>
      </c>
      <c r="F14344">
        <v>-0.137992831541219</v>
      </c>
      <c r="G14344">
        <v>0</v>
      </c>
    </row>
    <row r="14345" spans="1:7" x14ac:dyDescent="0.25">
      <c r="A14345">
        <v>28521</v>
      </c>
      <c r="B14345" t="s">
        <v>2795</v>
      </c>
      <c r="C14345" t="s">
        <v>2564</v>
      </c>
      <c r="E14345">
        <v>102400</v>
      </c>
      <c r="F14345">
        <v>7.3375262054507298E-2</v>
      </c>
      <c r="G14345">
        <v>129.5</v>
      </c>
    </row>
    <row r="14346" spans="1:7" x14ac:dyDescent="0.25">
      <c r="A14346">
        <v>66088</v>
      </c>
      <c r="B14346" t="s">
        <v>5979</v>
      </c>
      <c r="C14346" t="s">
        <v>5958</v>
      </c>
      <c r="D14346" t="s">
        <v>4487</v>
      </c>
      <c r="E14346">
        <v>106300</v>
      </c>
      <c r="F14346">
        <v>6.6198595787362105E-2</v>
      </c>
      <c r="G14346">
        <v>58</v>
      </c>
    </row>
    <row r="14347" spans="1:7" x14ac:dyDescent="0.25">
      <c r="A14347">
        <v>14716</v>
      </c>
      <c r="B14347" t="s">
        <v>8882</v>
      </c>
      <c r="C14347" t="s">
        <v>1075</v>
      </c>
      <c r="D14347" t="s">
        <v>8370</v>
      </c>
      <c r="E14347">
        <v>78700</v>
      </c>
      <c r="F14347">
        <v>0.106891701828411</v>
      </c>
      <c r="G14347">
        <v>0</v>
      </c>
    </row>
    <row r="14348" spans="1:7" x14ac:dyDescent="0.25">
      <c r="A14348">
        <v>15438</v>
      </c>
      <c r="B14348" t="s">
        <v>494</v>
      </c>
      <c r="C14348" t="s">
        <v>1538</v>
      </c>
      <c r="D14348" t="s">
        <v>1587</v>
      </c>
      <c r="E14348">
        <v>77600</v>
      </c>
      <c r="F14348">
        <v>5.4347826086956499E-2</v>
      </c>
      <c r="G14348">
        <v>0</v>
      </c>
    </row>
    <row r="14349" spans="1:7" x14ac:dyDescent="0.25">
      <c r="A14349">
        <v>60424</v>
      </c>
      <c r="B14349" t="s">
        <v>183</v>
      </c>
      <c r="C14349" t="s">
        <v>5519</v>
      </c>
      <c r="D14349" t="s">
        <v>8251</v>
      </c>
      <c r="E14349">
        <v>142500</v>
      </c>
      <c r="F14349">
        <v>3.4858387799564301E-2</v>
      </c>
      <c r="G14349">
        <v>85</v>
      </c>
    </row>
    <row r="14350" spans="1:7" x14ac:dyDescent="0.25">
      <c r="A14350">
        <v>35078</v>
      </c>
      <c r="B14350" t="s">
        <v>3582</v>
      </c>
      <c r="C14350" t="s">
        <v>3568</v>
      </c>
      <c r="D14350" t="s">
        <v>8299</v>
      </c>
      <c r="E14350">
        <v>181200</v>
      </c>
      <c r="F14350">
        <v>3.54285714285714E-2</v>
      </c>
      <c r="G14350">
        <v>68</v>
      </c>
    </row>
    <row r="14351" spans="1:7" x14ac:dyDescent="0.25">
      <c r="A14351">
        <v>53044</v>
      </c>
      <c r="B14351" t="s">
        <v>9258</v>
      </c>
      <c r="C14351" t="s">
        <v>5049</v>
      </c>
      <c r="D14351" t="s">
        <v>9158</v>
      </c>
      <c r="E14351">
        <v>242400</v>
      </c>
      <c r="F14351">
        <v>4.9805110437418802E-2</v>
      </c>
      <c r="G14351">
        <v>62</v>
      </c>
    </row>
    <row r="14352" spans="1:7" x14ac:dyDescent="0.25">
      <c r="A14352">
        <v>13164</v>
      </c>
      <c r="B14352" t="s">
        <v>1361</v>
      </c>
      <c r="C14352" t="s">
        <v>1075</v>
      </c>
      <c r="D14352" t="s">
        <v>1396</v>
      </c>
      <c r="E14352">
        <v>175800</v>
      </c>
      <c r="F14352">
        <v>-1.45739910313901E-2</v>
      </c>
      <c r="G14352">
        <v>83</v>
      </c>
    </row>
    <row r="14353" spans="1:7" x14ac:dyDescent="0.25">
      <c r="A14353">
        <v>37345</v>
      </c>
      <c r="B14353" t="s">
        <v>3764</v>
      </c>
      <c r="C14353" t="s">
        <v>3692</v>
      </c>
      <c r="D14353" t="s">
        <v>8420</v>
      </c>
      <c r="E14353">
        <v>90600</v>
      </c>
      <c r="F14353">
        <v>8.6330935251798593E-2</v>
      </c>
      <c r="G14353">
        <v>73</v>
      </c>
    </row>
    <row r="14354" spans="1:7" x14ac:dyDescent="0.25">
      <c r="A14354">
        <v>27315</v>
      </c>
      <c r="B14354" t="s">
        <v>438</v>
      </c>
      <c r="C14354" t="s">
        <v>2564</v>
      </c>
      <c r="E14354">
        <v>108000</v>
      </c>
      <c r="F14354">
        <v>8.6519114688128798E-2</v>
      </c>
      <c r="G14354">
        <v>0</v>
      </c>
    </row>
    <row r="14355" spans="1:7" x14ac:dyDescent="0.25">
      <c r="A14355">
        <v>78407</v>
      </c>
      <c r="B14355" t="s">
        <v>8363</v>
      </c>
      <c r="C14355" t="s">
        <v>6396</v>
      </c>
      <c r="D14355" t="s">
        <v>8363</v>
      </c>
      <c r="E14355">
        <v>65700</v>
      </c>
      <c r="F14355">
        <v>7.6687116564417204E-3</v>
      </c>
      <c r="G14355">
        <v>0</v>
      </c>
    </row>
    <row r="14356" spans="1:7" x14ac:dyDescent="0.25">
      <c r="A14356">
        <v>12149</v>
      </c>
      <c r="B14356" t="s">
        <v>8883</v>
      </c>
      <c r="C14356" t="s">
        <v>1075</v>
      </c>
      <c r="D14356" t="s">
        <v>8320</v>
      </c>
      <c r="E14356">
        <v>148200</v>
      </c>
      <c r="F14356">
        <v>0.10432190760059599</v>
      </c>
      <c r="G14356">
        <v>0</v>
      </c>
    </row>
    <row r="14357" spans="1:7" x14ac:dyDescent="0.25">
      <c r="A14357">
        <v>60145</v>
      </c>
      <c r="B14357" t="s">
        <v>345</v>
      </c>
      <c r="C14357" t="s">
        <v>5519</v>
      </c>
      <c r="D14357" t="s">
        <v>8251</v>
      </c>
      <c r="E14357">
        <v>186800</v>
      </c>
      <c r="F14357">
        <v>1.46659424225964E-2</v>
      </c>
      <c r="G14357">
        <v>79</v>
      </c>
    </row>
    <row r="14358" spans="1:7" x14ac:dyDescent="0.25">
      <c r="A14358">
        <v>62548</v>
      </c>
      <c r="B14358" t="s">
        <v>5797</v>
      </c>
      <c r="C14358" t="s">
        <v>5519</v>
      </c>
      <c r="D14358" t="s">
        <v>242</v>
      </c>
      <c r="E14358">
        <v>91700</v>
      </c>
      <c r="F14358">
        <v>0.11965811965812</v>
      </c>
      <c r="G14358">
        <v>84</v>
      </c>
    </row>
    <row r="14359" spans="1:7" x14ac:dyDescent="0.25">
      <c r="A14359">
        <v>72562</v>
      </c>
      <c r="B14359" t="s">
        <v>786</v>
      </c>
      <c r="C14359" t="s">
        <v>6206</v>
      </c>
      <c r="D14359" t="s">
        <v>4541</v>
      </c>
      <c r="E14359">
        <v>78200</v>
      </c>
      <c r="F14359">
        <v>2.89473684210526E-2</v>
      </c>
      <c r="G14359">
        <v>0</v>
      </c>
    </row>
    <row r="14360" spans="1:7" x14ac:dyDescent="0.25">
      <c r="A14360">
        <v>13424</v>
      </c>
      <c r="B14360" t="s">
        <v>1414</v>
      </c>
      <c r="C14360" t="s">
        <v>1075</v>
      </c>
      <c r="D14360" t="s">
        <v>8366</v>
      </c>
      <c r="E14360">
        <v>144700</v>
      </c>
      <c r="F14360">
        <v>2.3338048090523301E-2</v>
      </c>
      <c r="G14360">
        <v>93</v>
      </c>
    </row>
    <row r="14361" spans="1:7" x14ac:dyDescent="0.25">
      <c r="A14361">
        <v>25515</v>
      </c>
      <c r="B14361" t="s">
        <v>8884</v>
      </c>
      <c r="C14361" t="s">
        <v>2519</v>
      </c>
      <c r="D14361" t="s">
        <v>1041</v>
      </c>
      <c r="E14361">
        <v>70200</v>
      </c>
      <c r="F14361">
        <v>0.119617224880383</v>
      </c>
      <c r="G14361">
        <v>0</v>
      </c>
    </row>
    <row r="14362" spans="1:7" x14ac:dyDescent="0.25">
      <c r="A14362">
        <v>35135</v>
      </c>
      <c r="B14362" t="s">
        <v>3596</v>
      </c>
      <c r="C14362" t="s">
        <v>3568</v>
      </c>
      <c r="D14362" t="s">
        <v>8299</v>
      </c>
      <c r="E14362">
        <v>194400</v>
      </c>
      <c r="F14362">
        <v>8.0600333518621406E-2</v>
      </c>
      <c r="G14362">
        <v>70</v>
      </c>
    </row>
    <row r="14363" spans="1:7" x14ac:dyDescent="0.25">
      <c r="A14363">
        <v>7606</v>
      </c>
      <c r="B14363" t="s">
        <v>832</v>
      </c>
      <c r="C14363" t="s">
        <v>733</v>
      </c>
      <c r="D14363" t="s">
        <v>8250</v>
      </c>
      <c r="E14363">
        <v>414600</v>
      </c>
      <c r="F14363">
        <v>1.49326805385557E-2</v>
      </c>
      <c r="G14363">
        <v>113</v>
      </c>
    </row>
    <row r="14364" spans="1:7" x14ac:dyDescent="0.25">
      <c r="A14364">
        <v>13673</v>
      </c>
      <c r="B14364" t="s">
        <v>1984</v>
      </c>
      <c r="C14364" t="s">
        <v>1075</v>
      </c>
      <c r="D14364" t="s">
        <v>8367</v>
      </c>
      <c r="E14364">
        <v>117100</v>
      </c>
      <c r="F14364">
        <v>-5.6406124093473002E-2</v>
      </c>
      <c r="G14364">
        <v>0</v>
      </c>
    </row>
    <row r="14365" spans="1:7" x14ac:dyDescent="0.25">
      <c r="A14365">
        <v>53011</v>
      </c>
      <c r="B14365" t="s">
        <v>4583</v>
      </c>
      <c r="C14365" t="s">
        <v>5049</v>
      </c>
      <c r="D14365" t="s">
        <v>9158</v>
      </c>
      <c r="E14365">
        <v>181400</v>
      </c>
      <c r="F14365">
        <v>2.8927963698241601E-2</v>
      </c>
      <c r="G14365">
        <v>62</v>
      </c>
    </row>
    <row r="14366" spans="1:7" x14ac:dyDescent="0.25">
      <c r="A14366">
        <v>65284</v>
      </c>
      <c r="B14366" t="s">
        <v>5925</v>
      </c>
      <c r="C14366" t="s">
        <v>5817</v>
      </c>
      <c r="D14366" t="s">
        <v>1800</v>
      </c>
      <c r="E14366">
        <v>125100</v>
      </c>
      <c r="F14366">
        <v>2.79375513557929E-2</v>
      </c>
      <c r="G14366">
        <v>79</v>
      </c>
    </row>
    <row r="14367" spans="1:7" x14ac:dyDescent="0.25">
      <c r="A14367">
        <v>14722</v>
      </c>
      <c r="B14367" t="s">
        <v>1522</v>
      </c>
      <c r="C14367" t="s">
        <v>1075</v>
      </c>
      <c r="D14367" t="s">
        <v>8370</v>
      </c>
      <c r="E14367">
        <v>424300</v>
      </c>
      <c r="F14367">
        <v>0.113648293963255</v>
      </c>
      <c r="G14367">
        <v>0</v>
      </c>
    </row>
    <row r="14368" spans="1:7" x14ac:dyDescent="0.25">
      <c r="A14368">
        <v>48628</v>
      </c>
      <c r="B14368" t="s">
        <v>4564</v>
      </c>
      <c r="C14368" t="s">
        <v>4633</v>
      </c>
      <c r="D14368" t="s">
        <v>2358</v>
      </c>
      <c r="E14368">
        <v>123400</v>
      </c>
      <c r="F14368">
        <v>3.0910609857978302E-2</v>
      </c>
      <c r="G14368">
        <v>65</v>
      </c>
    </row>
    <row r="14369" spans="1:7" x14ac:dyDescent="0.25">
      <c r="A14369">
        <v>3216</v>
      </c>
      <c r="B14369" t="s">
        <v>248</v>
      </c>
      <c r="C14369" t="s">
        <v>444</v>
      </c>
      <c r="D14369" t="s">
        <v>230</v>
      </c>
      <c r="E14369">
        <v>231400</v>
      </c>
      <c r="F14369">
        <v>3.3958891867739101E-2</v>
      </c>
      <c r="G14369">
        <v>74</v>
      </c>
    </row>
    <row r="14370" spans="1:7" x14ac:dyDescent="0.25">
      <c r="A14370">
        <v>12578</v>
      </c>
      <c r="B14370" t="s">
        <v>1314</v>
      </c>
      <c r="C14370" t="s">
        <v>1075</v>
      </c>
      <c r="D14370" t="s">
        <v>8250</v>
      </c>
      <c r="E14370">
        <v>294700</v>
      </c>
      <c r="F14370">
        <v>6.3131313131313094E-2</v>
      </c>
      <c r="G14370">
        <v>118</v>
      </c>
    </row>
    <row r="14371" spans="1:7" x14ac:dyDescent="0.25">
      <c r="A14371">
        <v>46772</v>
      </c>
      <c r="B14371" t="s">
        <v>709</v>
      </c>
      <c r="C14371" t="s">
        <v>4413</v>
      </c>
      <c r="D14371" t="s">
        <v>1721</v>
      </c>
      <c r="E14371">
        <v>154400</v>
      </c>
      <c r="F14371">
        <v>7.2222222222222202E-2</v>
      </c>
      <c r="G14371">
        <v>54</v>
      </c>
    </row>
    <row r="14372" spans="1:7" x14ac:dyDescent="0.25">
      <c r="A14372">
        <v>22610</v>
      </c>
      <c r="B14372" t="s">
        <v>2345</v>
      </c>
      <c r="C14372" t="s">
        <v>2066</v>
      </c>
      <c r="D14372" t="s">
        <v>8259</v>
      </c>
      <c r="E14372">
        <v>229300</v>
      </c>
      <c r="F14372">
        <v>-2.5913338997451098E-2</v>
      </c>
      <c r="G14372">
        <v>82</v>
      </c>
    </row>
    <row r="14373" spans="1:7" x14ac:dyDescent="0.25">
      <c r="A14373">
        <v>72530</v>
      </c>
      <c r="B14373" t="s">
        <v>6240</v>
      </c>
      <c r="C14373" t="s">
        <v>6206</v>
      </c>
      <c r="E14373">
        <v>111000</v>
      </c>
      <c r="F14373">
        <v>6.7307692307692304E-2</v>
      </c>
      <c r="G14373">
        <v>132</v>
      </c>
    </row>
    <row r="14374" spans="1:7" x14ac:dyDescent="0.25">
      <c r="A14374">
        <v>78147</v>
      </c>
      <c r="B14374" t="s">
        <v>8885</v>
      </c>
      <c r="C14374" t="s">
        <v>6396</v>
      </c>
      <c r="D14374" t="s">
        <v>8257</v>
      </c>
      <c r="E14374">
        <v>159400</v>
      </c>
      <c r="F14374">
        <v>0.14924297043979801</v>
      </c>
      <c r="G14374">
        <v>0</v>
      </c>
    </row>
    <row r="14375" spans="1:7" x14ac:dyDescent="0.25">
      <c r="A14375">
        <v>22637</v>
      </c>
      <c r="B14375" t="s">
        <v>2351</v>
      </c>
      <c r="C14375" t="s">
        <v>2066</v>
      </c>
      <c r="D14375" t="s">
        <v>267</v>
      </c>
      <c r="E14375">
        <v>266300</v>
      </c>
      <c r="F14375">
        <v>6.3923292049540503E-2</v>
      </c>
      <c r="G14375">
        <v>62</v>
      </c>
    </row>
    <row r="14376" spans="1:7" x14ac:dyDescent="0.25">
      <c r="A14376">
        <v>28529</v>
      </c>
      <c r="B14376" t="s">
        <v>8886</v>
      </c>
      <c r="C14376" t="s">
        <v>2564</v>
      </c>
      <c r="D14376" t="s">
        <v>2801</v>
      </c>
      <c r="E14376">
        <v>109900</v>
      </c>
      <c r="F14376">
        <v>3.77714825306893E-2</v>
      </c>
      <c r="G14376">
        <v>0</v>
      </c>
    </row>
    <row r="14377" spans="1:7" x14ac:dyDescent="0.25">
      <c r="A14377">
        <v>55974</v>
      </c>
      <c r="B14377" t="s">
        <v>5550</v>
      </c>
      <c r="C14377" t="s">
        <v>5260</v>
      </c>
      <c r="D14377" t="s">
        <v>8323</v>
      </c>
      <c r="E14377">
        <v>113200</v>
      </c>
      <c r="F14377">
        <v>4.9119555143651503E-2</v>
      </c>
      <c r="G14377">
        <v>0</v>
      </c>
    </row>
    <row r="14378" spans="1:7" x14ac:dyDescent="0.25">
      <c r="A14378">
        <v>17772</v>
      </c>
      <c r="B14378" t="s">
        <v>1834</v>
      </c>
      <c r="C14378" t="s">
        <v>1538</v>
      </c>
      <c r="D14378" t="s">
        <v>1835</v>
      </c>
      <c r="E14378">
        <v>163000</v>
      </c>
      <c r="F14378">
        <v>1.6209476309226901E-2</v>
      </c>
      <c r="G14378">
        <v>113.5</v>
      </c>
    </row>
    <row r="14379" spans="1:7" x14ac:dyDescent="0.25">
      <c r="A14379">
        <v>53507</v>
      </c>
      <c r="B14379" t="s">
        <v>5110</v>
      </c>
      <c r="C14379" t="s">
        <v>5049</v>
      </c>
      <c r="D14379" t="s">
        <v>558</v>
      </c>
      <c r="E14379">
        <v>236100</v>
      </c>
      <c r="F14379">
        <v>8.5018382352941194E-2</v>
      </c>
      <c r="G14379">
        <v>66.5</v>
      </c>
    </row>
    <row r="14380" spans="1:7" x14ac:dyDescent="0.25">
      <c r="A14380">
        <v>16120</v>
      </c>
      <c r="B14380" t="s">
        <v>1673</v>
      </c>
      <c r="C14380" t="s">
        <v>1538</v>
      </c>
      <c r="D14380" t="s">
        <v>559</v>
      </c>
      <c r="E14380">
        <v>147100</v>
      </c>
      <c r="F14380">
        <v>6.4399421128798803E-2</v>
      </c>
      <c r="G14380">
        <v>108</v>
      </c>
    </row>
    <row r="14381" spans="1:7" x14ac:dyDescent="0.25">
      <c r="A14381">
        <v>37095</v>
      </c>
      <c r="B14381" t="s">
        <v>896</v>
      </c>
      <c r="C14381" t="s">
        <v>3692</v>
      </c>
      <c r="E14381">
        <v>146600</v>
      </c>
      <c r="F14381">
        <v>0.139968895800933</v>
      </c>
      <c r="G14381">
        <v>69.5</v>
      </c>
    </row>
    <row r="14382" spans="1:7" x14ac:dyDescent="0.25">
      <c r="A14382">
        <v>7711</v>
      </c>
      <c r="B14382" t="s">
        <v>861</v>
      </c>
      <c r="C14382" t="s">
        <v>733</v>
      </c>
      <c r="D14382" t="s">
        <v>8250</v>
      </c>
      <c r="E14382">
        <v>989500</v>
      </c>
      <c r="F14382">
        <v>7.9454008352857295E-3</v>
      </c>
      <c r="G14382">
        <v>104</v>
      </c>
    </row>
    <row r="14383" spans="1:7" x14ac:dyDescent="0.25">
      <c r="A14383">
        <v>38568</v>
      </c>
      <c r="B14383" t="s">
        <v>3925</v>
      </c>
      <c r="C14383" t="s">
        <v>3692</v>
      </c>
      <c r="D14383" t="s">
        <v>3914</v>
      </c>
      <c r="E14383">
        <v>89700</v>
      </c>
      <c r="F14383">
        <v>9.7919216646266793E-2</v>
      </c>
      <c r="G14383">
        <v>83</v>
      </c>
    </row>
    <row r="14384" spans="1:7" x14ac:dyDescent="0.25">
      <c r="A14384">
        <v>95452</v>
      </c>
      <c r="B14384" t="s">
        <v>7276</v>
      </c>
      <c r="C14384" t="s">
        <v>99</v>
      </c>
      <c r="D14384" t="s">
        <v>6847</v>
      </c>
      <c r="E14384">
        <v>1121200</v>
      </c>
      <c r="F14384">
        <v>-0.100593614631798</v>
      </c>
      <c r="G14384">
        <v>55</v>
      </c>
    </row>
    <row r="14385" spans="1:7" x14ac:dyDescent="0.25">
      <c r="A14385">
        <v>5759</v>
      </c>
      <c r="B14385" t="s">
        <v>672</v>
      </c>
      <c r="C14385" t="s">
        <v>641</v>
      </c>
      <c r="D14385" t="s">
        <v>666</v>
      </c>
      <c r="E14385">
        <v>190100</v>
      </c>
      <c r="F14385">
        <v>6.0234244283324002E-2</v>
      </c>
      <c r="G14385">
        <v>115</v>
      </c>
    </row>
    <row r="14386" spans="1:7" x14ac:dyDescent="0.25">
      <c r="A14386">
        <v>23954</v>
      </c>
      <c r="B14386" t="s">
        <v>9363</v>
      </c>
      <c r="C14386" t="s">
        <v>2066</v>
      </c>
      <c r="E14386">
        <v>88200</v>
      </c>
      <c r="F14386">
        <v>-1.01010101010101E-2</v>
      </c>
      <c r="G14386">
        <v>0</v>
      </c>
    </row>
    <row r="14387" spans="1:7" x14ac:dyDescent="0.25">
      <c r="A14387">
        <v>66073</v>
      </c>
      <c r="B14387" t="s">
        <v>1662</v>
      </c>
      <c r="C14387" t="s">
        <v>5958</v>
      </c>
      <c r="D14387" t="s">
        <v>4487</v>
      </c>
      <c r="E14387">
        <v>143800</v>
      </c>
      <c r="F14387">
        <v>1.2676056338028201E-2</v>
      </c>
      <c r="G14387">
        <v>58</v>
      </c>
    </row>
    <row r="14388" spans="1:7" x14ac:dyDescent="0.25">
      <c r="A14388">
        <v>50619</v>
      </c>
      <c r="B14388" t="s">
        <v>2178</v>
      </c>
      <c r="C14388" t="s">
        <v>4942</v>
      </c>
      <c r="E14388">
        <v>141000</v>
      </c>
      <c r="F14388">
        <v>0.123505976095618</v>
      </c>
      <c r="G14388">
        <v>0</v>
      </c>
    </row>
    <row r="14389" spans="1:7" x14ac:dyDescent="0.25">
      <c r="A14389">
        <v>52045</v>
      </c>
      <c r="B14389" t="s">
        <v>5011</v>
      </c>
      <c r="C14389" t="s">
        <v>4942</v>
      </c>
      <c r="D14389" t="s">
        <v>5008</v>
      </c>
      <c r="E14389">
        <v>180100</v>
      </c>
      <c r="F14389">
        <v>8.1681681681681703E-2</v>
      </c>
      <c r="G14389">
        <v>77</v>
      </c>
    </row>
    <row r="14390" spans="1:7" x14ac:dyDescent="0.25">
      <c r="A14390">
        <v>14879</v>
      </c>
      <c r="B14390" t="s">
        <v>530</v>
      </c>
      <c r="C14390" t="s">
        <v>1075</v>
      </c>
      <c r="D14390" t="s">
        <v>8441</v>
      </c>
      <c r="E14390">
        <v>94000</v>
      </c>
      <c r="F14390">
        <v>2.2850924918389599E-2</v>
      </c>
      <c r="G14390">
        <v>0</v>
      </c>
    </row>
    <row r="14391" spans="1:7" x14ac:dyDescent="0.25">
      <c r="A14391">
        <v>35087</v>
      </c>
      <c r="B14391" t="s">
        <v>2195</v>
      </c>
      <c r="C14391" t="s">
        <v>3568</v>
      </c>
      <c r="D14391" t="s">
        <v>9439</v>
      </c>
      <c r="E14391">
        <v>114100</v>
      </c>
      <c r="F14391">
        <v>0.11753183153770801</v>
      </c>
      <c r="G14391">
        <v>0</v>
      </c>
    </row>
    <row r="14392" spans="1:7" x14ac:dyDescent="0.25">
      <c r="A14392">
        <v>48815</v>
      </c>
      <c r="B14392" t="s">
        <v>2178</v>
      </c>
      <c r="C14392" t="s">
        <v>4633</v>
      </c>
      <c r="D14392" t="s">
        <v>4756</v>
      </c>
      <c r="E14392">
        <v>172600</v>
      </c>
      <c r="F14392">
        <v>2.9218843172331501E-2</v>
      </c>
      <c r="G14392">
        <v>74</v>
      </c>
    </row>
    <row r="14393" spans="1:7" x14ac:dyDescent="0.25">
      <c r="A14393">
        <v>61833</v>
      </c>
      <c r="B14393" t="s">
        <v>5744</v>
      </c>
      <c r="C14393" t="s">
        <v>5519</v>
      </c>
      <c r="D14393" t="s">
        <v>547</v>
      </c>
      <c r="E14393">
        <v>50800</v>
      </c>
      <c r="F14393">
        <v>2.21327967806841E-2</v>
      </c>
      <c r="G14393">
        <v>105</v>
      </c>
    </row>
    <row r="14394" spans="1:7" x14ac:dyDescent="0.25">
      <c r="A14394">
        <v>16922</v>
      </c>
      <c r="B14394" t="s">
        <v>9441</v>
      </c>
      <c r="C14394" t="s">
        <v>1538</v>
      </c>
      <c r="E14394">
        <v>74200</v>
      </c>
      <c r="F14394">
        <v>2.7700831024930699E-2</v>
      </c>
      <c r="G14394">
        <v>0</v>
      </c>
    </row>
    <row r="14395" spans="1:7" x14ac:dyDescent="0.25">
      <c r="A14395">
        <v>49753</v>
      </c>
      <c r="B14395" t="s">
        <v>4920</v>
      </c>
      <c r="C14395" t="s">
        <v>4633</v>
      </c>
      <c r="D14395" t="s">
        <v>4901</v>
      </c>
      <c r="E14395">
        <v>84500</v>
      </c>
      <c r="F14395">
        <v>2.05314009661836E-2</v>
      </c>
      <c r="G14395">
        <v>66.5</v>
      </c>
    </row>
    <row r="14396" spans="1:7" x14ac:dyDescent="0.25">
      <c r="A14396">
        <v>42020</v>
      </c>
      <c r="B14396" t="s">
        <v>4051</v>
      </c>
      <c r="C14396" t="s">
        <v>4016</v>
      </c>
      <c r="D14396" t="s">
        <v>1492</v>
      </c>
      <c r="E14396">
        <v>139100</v>
      </c>
      <c r="F14396">
        <v>6.0213414634146298E-2</v>
      </c>
      <c r="G14396">
        <v>113.5</v>
      </c>
    </row>
    <row r="14397" spans="1:7" x14ac:dyDescent="0.25">
      <c r="A14397">
        <v>66967</v>
      </c>
      <c r="B14397" t="s">
        <v>8887</v>
      </c>
      <c r="C14397" t="s">
        <v>5958</v>
      </c>
      <c r="E14397">
        <v>46900</v>
      </c>
      <c r="F14397">
        <v>-3.0991735537190101E-2</v>
      </c>
      <c r="G14397">
        <v>0</v>
      </c>
    </row>
    <row r="14398" spans="1:7" x14ac:dyDescent="0.25">
      <c r="A14398">
        <v>12496</v>
      </c>
      <c r="B14398" t="s">
        <v>468</v>
      </c>
      <c r="C14398" t="s">
        <v>1075</v>
      </c>
      <c r="E14398">
        <v>250400</v>
      </c>
      <c r="F14398">
        <v>-3.9777247414478903E-3</v>
      </c>
      <c r="G14398">
        <v>0</v>
      </c>
    </row>
    <row r="14399" spans="1:7" x14ac:dyDescent="0.25">
      <c r="A14399">
        <v>44675</v>
      </c>
      <c r="B14399" t="s">
        <v>4299</v>
      </c>
      <c r="C14399" t="s">
        <v>4080</v>
      </c>
      <c r="D14399" t="s">
        <v>8330</v>
      </c>
      <c r="E14399">
        <v>116400</v>
      </c>
      <c r="F14399">
        <v>1.7482517482517501E-2</v>
      </c>
      <c r="G14399">
        <v>94</v>
      </c>
    </row>
    <row r="14400" spans="1:7" x14ac:dyDescent="0.25">
      <c r="A14400">
        <v>69334</v>
      </c>
      <c r="B14400" t="s">
        <v>8888</v>
      </c>
      <c r="C14400" t="s">
        <v>6064</v>
      </c>
      <c r="E14400">
        <v>88800</v>
      </c>
      <c r="F14400">
        <v>4.71698113207547E-2</v>
      </c>
      <c r="G14400">
        <v>0</v>
      </c>
    </row>
    <row r="14401" spans="1:7" x14ac:dyDescent="0.25">
      <c r="A14401">
        <v>67851</v>
      </c>
      <c r="B14401" t="s">
        <v>3959</v>
      </c>
      <c r="C14401" t="s">
        <v>5958</v>
      </c>
      <c r="D14401" t="s">
        <v>1147</v>
      </c>
      <c r="E14401">
        <v>163100</v>
      </c>
      <c r="F14401">
        <v>5.9090909090909097E-2</v>
      </c>
      <c r="G14401">
        <v>67</v>
      </c>
    </row>
    <row r="14402" spans="1:7" x14ac:dyDescent="0.25">
      <c r="A14402">
        <v>2650</v>
      </c>
      <c r="B14402" t="s">
        <v>377</v>
      </c>
      <c r="C14402" t="s">
        <v>106</v>
      </c>
      <c r="D14402" t="s">
        <v>8416</v>
      </c>
      <c r="E14402">
        <v>1040400</v>
      </c>
      <c r="F14402">
        <v>7.7130137695413603E-2</v>
      </c>
      <c r="G14402">
        <v>129.5</v>
      </c>
    </row>
    <row r="14403" spans="1:7" x14ac:dyDescent="0.25">
      <c r="A14403">
        <v>36767</v>
      </c>
      <c r="B14403" t="s">
        <v>4298</v>
      </c>
      <c r="C14403" t="s">
        <v>3568</v>
      </c>
      <c r="D14403" t="s">
        <v>2652</v>
      </c>
      <c r="E14403">
        <v>40500</v>
      </c>
      <c r="F14403">
        <v>9.1644204851751995E-2</v>
      </c>
      <c r="G14403">
        <v>0</v>
      </c>
    </row>
    <row r="14404" spans="1:7" x14ac:dyDescent="0.25">
      <c r="A14404">
        <v>53919</v>
      </c>
      <c r="B14404" t="s">
        <v>668</v>
      </c>
      <c r="C14404" t="s">
        <v>5049</v>
      </c>
      <c r="D14404" t="s">
        <v>8355</v>
      </c>
      <c r="E14404">
        <v>159600</v>
      </c>
      <c r="F14404">
        <v>0.122362869198312</v>
      </c>
      <c r="G14404">
        <v>0</v>
      </c>
    </row>
    <row r="14405" spans="1:7" x14ac:dyDescent="0.25">
      <c r="A14405">
        <v>37309</v>
      </c>
      <c r="B14405" t="s">
        <v>3126</v>
      </c>
      <c r="C14405" t="s">
        <v>3692</v>
      </c>
      <c r="D14405" t="s">
        <v>1238</v>
      </c>
      <c r="E14405">
        <v>109200</v>
      </c>
      <c r="F14405">
        <v>0.12</v>
      </c>
      <c r="G14405">
        <v>96.5</v>
      </c>
    </row>
    <row r="14406" spans="1:7" x14ac:dyDescent="0.25">
      <c r="A14406">
        <v>49730</v>
      </c>
      <c r="B14406" t="s">
        <v>1537</v>
      </c>
      <c r="C14406" t="s">
        <v>4633</v>
      </c>
      <c r="E14406">
        <v>107200</v>
      </c>
      <c r="F14406">
        <v>0.204494382022472</v>
      </c>
      <c r="G14406">
        <v>99</v>
      </c>
    </row>
    <row r="14407" spans="1:7" x14ac:dyDescent="0.25">
      <c r="A14407">
        <v>63060</v>
      </c>
      <c r="B14407" t="s">
        <v>5832</v>
      </c>
      <c r="C14407" t="s">
        <v>5817</v>
      </c>
      <c r="D14407" t="s">
        <v>8263</v>
      </c>
      <c r="E14407">
        <v>175500</v>
      </c>
      <c r="F14407">
        <v>0.132989025177534</v>
      </c>
      <c r="G14407">
        <v>84</v>
      </c>
    </row>
    <row r="14408" spans="1:7" x14ac:dyDescent="0.25">
      <c r="A14408">
        <v>93545</v>
      </c>
      <c r="B14408" t="s">
        <v>9364</v>
      </c>
      <c r="C14408" t="s">
        <v>99</v>
      </c>
      <c r="E14408">
        <v>226000</v>
      </c>
      <c r="F14408">
        <v>3.5747021081576499E-2</v>
      </c>
      <c r="G14408">
        <v>0</v>
      </c>
    </row>
    <row r="14409" spans="1:7" x14ac:dyDescent="0.25">
      <c r="A14409">
        <v>3836</v>
      </c>
      <c r="B14409" t="s">
        <v>552</v>
      </c>
      <c r="C14409" t="s">
        <v>444</v>
      </c>
      <c r="E14409">
        <v>253900</v>
      </c>
      <c r="F14409">
        <v>7.2212837837837801E-2</v>
      </c>
      <c r="G14409">
        <v>87</v>
      </c>
    </row>
    <row r="14410" spans="1:7" x14ac:dyDescent="0.25">
      <c r="A14410">
        <v>37350</v>
      </c>
      <c r="B14410" t="s">
        <v>3141</v>
      </c>
      <c r="C14410" t="s">
        <v>3692</v>
      </c>
      <c r="D14410" t="s">
        <v>3763</v>
      </c>
      <c r="E14410">
        <v>519300</v>
      </c>
      <c r="F14410">
        <v>4.2143287176399799E-2</v>
      </c>
      <c r="G14410">
        <v>59</v>
      </c>
    </row>
    <row r="14411" spans="1:7" x14ac:dyDescent="0.25">
      <c r="A14411">
        <v>46539</v>
      </c>
      <c r="B14411" t="s">
        <v>3638</v>
      </c>
      <c r="C14411" t="s">
        <v>4413</v>
      </c>
      <c r="D14411" t="s">
        <v>2762</v>
      </c>
      <c r="E14411">
        <v>111200</v>
      </c>
      <c r="F14411">
        <v>6.6155321188878194E-2</v>
      </c>
      <c r="G14411">
        <v>0</v>
      </c>
    </row>
    <row r="14412" spans="1:7" x14ac:dyDescent="0.25">
      <c r="A14412">
        <v>14724</v>
      </c>
      <c r="B14412" t="s">
        <v>8890</v>
      </c>
      <c r="C14412" t="s">
        <v>1075</v>
      </c>
      <c r="D14412" t="s">
        <v>8370</v>
      </c>
      <c r="E14412">
        <v>116600</v>
      </c>
      <c r="F14412">
        <v>7.7634011090572996E-2</v>
      </c>
      <c r="G14412">
        <v>0</v>
      </c>
    </row>
    <row r="14413" spans="1:7" x14ac:dyDescent="0.25">
      <c r="A14413">
        <v>14560</v>
      </c>
      <c r="B14413" t="s">
        <v>1509</v>
      </c>
      <c r="C14413" t="s">
        <v>1075</v>
      </c>
      <c r="D14413" t="s">
        <v>403</v>
      </c>
      <c r="E14413">
        <v>120600</v>
      </c>
      <c r="F14413">
        <v>-4.2096902303415402E-2</v>
      </c>
      <c r="G14413">
        <v>75.5</v>
      </c>
    </row>
    <row r="14414" spans="1:7" x14ac:dyDescent="0.25">
      <c r="A14414">
        <v>12870</v>
      </c>
      <c r="B14414" t="s">
        <v>8889</v>
      </c>
      <c r="C14414" t="s">
        <v>1075</v>
      </c>
      <c r="E14414">
        <v>194400</v>
      </c>
      <c r="F14414">
        <v>3.2395114179500799E-2</v>
      </c>
      <c r="G14414">
        <v>0</v>
      </c>
    </row>
    <row r="14415" spans="1:7" x14ac:dyDescent="0.25">
      <c r="A14415">
        <v>50240</v>
      </c>
      <c r="B14415" t="s">
        <v>4733</v>
      </c>
      <c r="C14415" t="s">
        <v>4942</v>
      </c>
      <c r="D14415" t="s">
        <v>8371</v>
      </c>
      <c r="E14415">
        <v>200300</v>
      </c>
      <c r="F14415">
        <v>4.979035639413E-2</v>
      </c>
      <c r="G14415">
        <v>86.5</v>
      </c>
    </row>
    <row r="14416" spans="1:7" x14ac:dyDescent="0.25">
      <c r="A14416">
        <v>49630</v>
      </c>
      <c r="B14416" t="s">
        <v>9365</v>
      </c>
      <c r="C14416" t="s">
        <v>4633</v>
      </c>
      <c r="D14416" t="s">
        <v>4899</v>
      </c>
      <c r="E14416">
        <v>254800</v>
      </c>
      <c r="F14416">
        <v>8.7030716723549506E-2</v>
      </c>
      <c r="G14416">
        <v>0</v>
      </c>
    </row>
    <row r="14417" spans="1:7" x14ac:dyDescent="0.25">
      <c r="A14417">
        <v>14516</v>
      </c>
      <c r="B14417" t="s">
        <v>1502</v>
      </c>
      <c r="C14417" t="s">
        <v>1075</v>
      </c>
      <c r="D14417" t="s">
        <v>403</v>
      </c>
      <c r="E14417">
        <v>103000</v>
      </c>
      <c r="F14417">
        <v>0.114718614718615</v>
      </c>
      <c r="G14417">
        <v>82</v>
      </c>
    </row>
    <row r="14418" spans="1:7" x14ac:dyDescent="0.25">
      <c r="A14418">
        <v>18321</v>
      </c>
      <c r="B14418" t="s">
        <v>1892</v>
      </c>
      <c r="C14418" t="s">
        <v>1538</v>
      </c>
      <c r="D14418" t="s">
        <v>1891</v>
      </c>
      <c r="E14418">
        <v>160400</v>
      </c>
      <c r="F14418">
        <v>7.6510067114093999E-2</v>
      </c>
      <c r="G14418">
        <v>88</v>
      </c>
    </row>
    <row r="14419" spans="1:7" x14ac:dyDescent="0.25">
      <c r="A14419">
        <v>56340</v>
      </c>
      <c r="B14419" t="s">
        <v>8891</v>
      </c>
      <c r="C14419" t="s">
        <v>5260</v>
      </c>
      <c r="D14419" t="s">
        <v>8404</v>
      </c>
      <c r="E14419">
        <v>198600</v>
      </c>
      <c r="F14419">
        <v>-2.51130085384229E-3</v>
      </c>
      <c r="G14419">
        <v>0</v>
      </c>
    </row>
    <row r="14420" spans="1:7" x14ac:dyDescent="0.25">
      <c r="A14420">
        <v>91962</v>
      </c>
      <c r="B14420" t="s">
        <v>6950</v>
      </c>
      <c r="C14420" t="s">
        <v>99</v>
      </c>
      <c r="D14420" t="s">
        <v>8275</v>
      </c>
      <c r="E14420">
        <v>448300</v>
      </c>
      <c r="F14420">
        <v>1.6092475067996399E-2</v>
      </c>
      <c r="G14420">
        <v>59</v>
      </c>
    </row>
    <row r="14421" spans="1:7" x14ac:dyDescent="0.25">
      <c r="A14421">
        <v>53002</v>
      </c>
      <c r="B14421" t="s">
        <v>5050</v>
      </c>
      <c r="C14421" t="s">
        <v>5049</v>
      </c>
      <c r="D14421" t="s">
        <v>8331</v>
      </c>
      <c r="E14421">
        <v>225300</v>
      </c>
      <c r="F14421">
        <v>5.0839552238805999E-2</v>
      </c>
      <c r="G14421">
        <v>69</v>
      </c>
    </row>
    <row r="14422" spans="1:7" x14ac:dyDescent="0.25">
      <c r="A14422">
        <v>21871</v>
      </c>
      <c r="B14422" t="s">
        <v>2309</v>
      </c>
      <c r="C14422" t="s">
        <v>101</v>
      </c>
      <c r="D14422" t="s">
        <v>284</v>
      </c>
      <c r="E14422">
        <v>130200</v>
      </c>
      <c r="F14422">
        <v>9.9662162162162199E-2</v>
      </c>
      <c r="G14422">
        <v>160</v>
      </c>
    </row>
    <row r="14423" spans="1:7" x14ac:dyDescent="0.25">
      <c r="A14423">
        <v>95245</v>
      </c>
      <c r="B14423" t="s">
        <v>8892</v>
      </c>
      <c r="C14423" t="s">
        <v>99</v>
      </c>
      <c r="E14423">
        <v>229100</v>
      </c>
      <c r="F14423">
        <v>6.11394163964799E-2</v>
      </c>
      <c r="G14423">
        <v>0</v>
      </c>
    </row>
    <row r="14424" spans="1:7" x14ac:dyDescent="0.25">
      <c r="A14424">
        <v>3465</v>
      </c>
      <c r="B14424" t="s">
        <v>515</v>
      </c>
      <c r="C14424" t="s">
        <v>444</v>
      </c>
      <c r="D14424" t="s">
        <v>501</v>
      </c>
      <c r="E14424">
        <v>166000</v>
      </c>
      <c r="F14424">
        <v>9.2824226464779405E-2</v>
      </c>
      <c r="G14424">
        <v>78</v>
      </c>
    </row>
    <row r="14425" spans="1:7" x14ac:dyDescent="0.25">
      <c r="A14425">
        <v>14782</v>
      </c>
      <c r="B14425" t="s">
        <v>648</v>
      </c>
      <c r="C14425" t="s">
        <v>1075</v>
      </c>
      <c r="D14425" t="s">
        <v>8370</v>
      </c>
      <c r="E14425">
        <v>86500</v>
      </c>
      <c r="F14425">
        <v>0.10613810741688</v>
      </c>
      <c r="G14425">
        <v>0</v>
      </c>
    </row>
    <row r="14426" spans="1:7" x14ac:dyDescent="0.25">
      <c r="A14426">
        <v>6763</v>
      </c>
      <c r="B14426" t="s">
        <v>721</v>
      </c>
      <c r="C14426" t="s">
        <v>678</v>
      </c>
      <c r="D14426" t="s">
        <v>725</v>
      </c>
      <c r="E14426">
        <v>293400</v>
      </c>
      <c r="F14426">
        <v>3.4199726402188799E-3</v>
      </c>
      <c r="G14426">
        <v>93</v>
      </c>
    </row>
    <row r="14427" spans="1:7" x14ac:dyDescent="0.25">
      <c r="A14427">
        <v>11569</v>
      </c>
      <c r="B14427" t="s">
        <v>1160</v>
      </c>
      <c r="C14427" t="s">
        <v>1075</v>
      </c>
      <c r="D14427" t="s">
        <v>8250</v>
      </c>
      <c r="E14427">
        <v>722900</v>
      </c>
      <c r="F14427">
        <v>-0.107089920948617</v>
      </c>
      <c r="G14427">
        <v>134</v>
      </c>
    </row>
    <row r="14428" spans="1:7" x14ac:dyDescent="0.25">
      <c r="A14428">
        <v>56628</v>
      </c>
      <c r="B14428" t="s">
        <v>5451</v>
      </c>
      <c r="C14428" t="s">
        <v>5260</v>
      </c>
      <c r="D14428" t="s">
        <v>4149</v>
      </c>
      <c r="E14428">
        <v>162900</v>
      </c>
      <c r="F14428">
        <v>0.13203613620569801</v>
      </c>
      <c r="G14428">
        <v>97</v>
      </c>
    </row>
    <row r="14429" spans="1:7" x14ac:dyDescent="0.25">
      <c r="A14429">
        <v>83876</v>
      </c>
      <c r="B14429" t="s">
        <v>9442</v>
      </c>
      <c r="C14429" t="s">
        <v>6625</v>
      </c>
      <c r="D14429" t="s">
        <v>6685</v>
      </c>
      <c r="E14429">
        <v>468700</v>
      </c>
      <c r="F14429">
        <v>2.3524379811804999E-3</v>
      </c>
      <c r="G14429">
        <v>0</v>
      </c>
    </row>
    <row r="14430" spans="1:7" x14ac:dyDescent="0.25">
      <c r="A14430">
        <v>62844</v>
      </c>
      <c r="B14430" t="s">
        <v>9259</v>
      </c>
      <c r="C14430" t="s">
        <v>5519</v>
      </c>
      <c r="E14430">
        <v>45400</v>
      </c>
      <c r="F14430">
        <v>-7.5356415478615102E-2</v>
      </c>
      <c r="G14430">
        <v>0</v>
      </c>
    </row>
    <row r="14431" spans="1:7" x14ac:dyDescent="0.25">
      <c r="A14431">
        <v>48851</v>
      </c>
      <c r="B14431" t="s">
        <v>3071</v>
      </c>
      <c r="C14431" t="s">
        <v>4633</v>
      </c>
      <c r="D14431" t="s">
        <v>4756</v>
      </c>
      <c r="E14431">
        <v>136500</v>
      </c>
      <c r="F14431">
        <v>3.4090909090909102E-2</v>
      </c>
      <c r="G14431">
        <v>74</v>
      </c>
    </row>
    <row r="14432" spans="1:7" x14ac:dyDescent="0.25">
      <c r="A14432">
        <v>12723</v>
      </c>
      <c r="B14432" t="s">
        <v>1023</v>
      </c>
      <c r="C14432" t="s">
        <v>1075</v>
      </c>
      <c r="E14432">
        <v>158600</v>
      </c>
      <c r="F14432">
        <v>1.7971758664955099E-2</v>
      </c>
      <c r="G14432">
        <v>0</v>
      </c>
    </row>
    <row r="14433" spans="1:7" x14ac:dyDescent="0.25">
      <c r="A14433">
        <v>98635</v>
      </c>
      <c r="B14433" t="s">
        <v>7934</v>
      </c>
      <c r="C14433" t="s">
        <v>7521</v>
      </c>
      <c r="E14433">
        <v>265800</v>
      </c>
      <c r="F14433">
        <v>3.50467289719626E-2</v>
      </c>
      <c r="G14433">
        <v>83</v>
      </c>
    </row>
    <row r="14434" spans="1:7" x14ac:dyDescent="0.25">
      <c r="A14434">
        <v>13812</v>
      </c>
      <c r="B14434" t="s">
        <v>1435</v>
      </c>
      <c r="C14434" t="s">
        <v>1075</v>
      </c>
      <c r="D14434" t="s">
        <v>1444</v>
      </c>
      <c r="E14434">
        <v>108600</v>
      </c>
      <c r="F14434">
        <v>3.0360531309297899E-2</v>
      </c>
      <c r="G14434">
        <v>103</v>
      </c>
    </row>
    <row r="14435" spans="1:7" x14ac:dyDescent="0.25">
      <c r="A14435">
        <v>44086</v>
      </c>
      <c r="B14435" t="s">
        <v>4206</v>
      </c>
      <c r="C14435" t="s">
        <v>4080</v>
      </c>
      <c r="D14435" t="s">
        <v>8270</v>
      </c>
      <c r="E14435">
        <v>170400</v>
      </c>
      <c r="F14435">
        <v>3.1476997578692503E-2</v>
      </c>
      <c r="G14435">
        <v>86</v>
      </c>
    </row>
    <row r="14436" spans="1:7" x14ac:dyDescent="0.25">
      <c r="A14436">
        <v>32625</v>
      </c>
      <c r="B14436" t="s">
        <v>8893</v>
      </c>
      <c r="C14436" t="s">
        <v>3212</v>
      </c>
      <c r="E14436">
        <v>227900</v>
      </c>
      <c r="F14436">
        <v>5.5092592592592603E-2</v>
      </c>
      <c r="G14436">
        <v>0</v>
      </c>
    </row>
    <row r="14437" spans="1:7" x14ac:dyDescent="0.25">
      <c r="A14437">
        <v>73762</v>
      </c>
      <c r="B14437" t="s">
        <v>6315</v>
      </c>
      <c r="C14437" t="s">
        <v>6269</v>
      </c>
      <c r="E14437">
        <v>161000</v>
      </c>
      <c r="F14437">
        <v>-2.8364514182257099E-2</v>
      </c>
      <c r="G14437">
        <v>0</v>
      </c>
    </row>
    <row r="14438" spans="1:7" x14ac:dyDescent="0.25">
      <c r="A14438">
        <v>64742</v>
      </c>
      <c r="B14438" t="s">
        <v>5899</v>
      </c>
      <c r="C14438" t="s">
        <v>5817</v>
      </c>
      <c r="D14438" t="s">
        <v>5890</v>
      </c>
      <c r="E14438">
        <v>172300</v>
      </c>
      <c r="F14438">
        <v>0.1073264781491</v>
      </c>
      <c r="G14438">
        <v>62</v>
      </c>
    </row>
    <row r="14439" spans="1:7" x14ac:dyDescent="0.25">
      <c r="A14439">
        <v>15034</v>
      </c>
      <c r="B14439" t="s">
        <v>1551</v>
      </c>
      <c r="C14439" t="s">
        <v>1538</v>
      </c>
      <c r="D14439" t="s">
        <v>1587</v>
      </c>
      <c r="E14439">
        <v>60300</v>
      </c>
      <c r="F14439">
        <v>-3.98089171974522E-2</v>
      </c>
      <c r="G14439">
        <v>71</v>
      </c>
    </row>
    <row r="14440" spans="1:7" x14ac:dyDescent="0.25">
      <c r="A14440">
        <v>16669</v>
      </c>
      <c r="B14440" t="s">
        <v>557</v>
      </c>
      <c r="C14440" t="s">
        <v>1538</v>
      </c>
      <c r="D14440" t="s">
        <v>1719</v>
      </c>
      <c r="E14440">
        <v>139100</v>
      </c>
      <c r="F14440">
        <v>0.1128</v>
      </c>
      <c r="G14440">
        <v>76</v>
      </c>
    </row>
    <row r="14441" spans="1:7" x14ac:dyDescent="0.25">
      <c r="A14441">
        <v>35677</v>
      </c>
      <c r="B14441" t="s">
        <v>2914</v>
      </c>
      <c r="C14441" t="s">
        <v>3568</v>
      </c>
      <c r="D14441" t="s">
        <v>8383</v>
      </c>
      <c r="E14441">
        <v>95700</v>
      </c>
      <c r="F14441">
        <v>-5.1536174430128798E-2</v>
      </c>
      <c r="G14441">
        <v>113.5</v>
      </c>
    </row>
    <row r="14442" spans="1:7" x14ac:dyDescent="0.25">
      <c r="A14442">
        <v>46702</v>
      </c>
      <c r="B14442" t="s">
        <v>2863</v>
      </c>
      <c r="C14442" t="s">
        <v>4413</v>
      </c>
      <c r="D14442" t="s">
        <v>125</v>
      </c>
      <c r="E14442">
        <v>81900</v>
      </c>
      <c r="F14442">
        <v>0.16833095577746099</v>
      </c>
      <c r="G14442">
        <v>63</v>
      </c>
    </row>
    <row r="14443" spans="1:7" x14ac:dyDescent="0.25">
      <c r="A14443">
        <v>96146</v>
      </c>
      <c r="B14443" t="s">
        <v>7365</v>
      </c>
      <c r="C14443" t="s">
        <v>99</v>
      </c>
      <c r="D14443" t="s">
        <v>8273</v>
      </c>
      <c r="E14443">
        <v>620300</v>
      </c>
      <c r="F14443">
        <v>1.5886013756960402E-2</v>
      </c>
      <c r="G14443">
        <v>85</v>
      </c>
    </row>
    <row r="14444" spans="1:7" x14ac:dyDescent="0.25">
      <c r="A14444">
        <v>81236</v>
      </c>
      <c r="B14444" t="s">
        <v>6584</v>
      </c>
      <c r="C14444" t="s">
        <v>6509</v>
      </c>
      <c r="E14444">
        <v>477500</v>
      </c>
      <c r="F14444">
        <v>7.2310801706714598E-2</v>
      </c>
      <c r="G14444">
        <v>103</v>
      </c>
    </row>
    <row r="14445" spans="1:7" x14ac:dyDescent="0.25">
      <c r="A14445">
        <v>4854</v>
      </c>
      <c r="B14445" t="s">
        <v>8894</v>
      </c>
      <c r="C14445" t="s">
        <v>575</v>
      </c>
      <c r="E14445">
        <v>317100</v>
      </c>
      <c r="F14445">
        <v>2.1256038647343E-2</v>
      </c>
      <c r="G14445">
        <v>0</v>
      </c>
    </row>
    <row r="14446" spans="1:7" x14ac:dyDescent="0.25">
      <c r="A14446">
        <v>23047</v>
      </c>
      <c r="B14446" t="s">
        <v>2394</v>
      </c>
      <c r="C14446" t="s">
        <v>2066</v>
      </c>
      <c r="D14446" t="s">
        <v>157</v>
      </c>
      <c r="E14446">
        <v>265100</v>
      </c>
      <c r="F14446">
        <v>1.8049155145929301E-2</v>
      </c>
      <c r="G14446">
        <v>70.5</v>
      </c>
    </row>
    <row r="14447" spans="1:7" x14ac:dyDescent="0.25">
      <c r="A14447">
        <v>13459</v>
      </c>
      <c r="B14447" t="s">
        <v>312</v>
      </c>
      <c r="C14447" t="s">
        <v>1075</v>
      </c>
      <c r="D14447" t="s">
        <v>8320</v>
      </c>
      <c r="E14447">
        <v>119800</v>
      </c>
      <c r="F14447">
        <v>6.2999112688553696E-2</v>
      </c>
      <c r="G14447">
        <v>132</v>
      </c>
    </row>
    <row r="14448" spans="1:7" x14ac:dyDescent="0.25">
      <c r="A14448">
        <v>54423</v>
      </c>
      <c r="B14448" t="s">
        <v>4852</v>
      </c>
      <c r="C14448" t="s">
        <v>5049</v>
      </c>
      <c r="D14448" t="s">
        <v>5208</v>
      </c>
      <c r="E14448">
        <v>209000</v>
      </c>
      <c r="F14448">
        <v>7.3997944501541596E-2</v>
      </c>
      <c r="G14448">
        <v>66</v>
      </c>
    </row>
    <row r="14449" spans="1:7" x14ac:dyDescent="0.25">
      <c r="A14449">
        <v>52332</v>
      </c>
      <c r="B14449" t="s">
        <v>5026</v>
      </c>
      <c r="C14449" t="s">
        <v>4942</v>
      </c>
      <c r="D14449" t="s">
        <v>5031</v>
      </c>
      <c r="E14449">
        <v>176700</v>
      </c>
      <c r="F14449">
        <v>7.4116305587229201E-3</v>
      </c>
      <c r="G14449">
        <v>62</v>
      </c>
    </row>
    <row r="14450" spans="1:7" x14ac:dyDescent="0.25">
      <c r="A14450">
        <v>13409</v>
      </c>
      <c r="B14450" t="s">
        <v>160</v>
      </c>
      <c r="C14450" t="s">
        <v>1075</v>
      </c>
      <c r="D14450" t="s">
        <v>1396</v>
      </c>
      <c r="E14450">
        <v>96100</v>
      </c>
      <c r="F14450">
        <v>-3.3199195171026201E-2</v>
      </c>
      <c r="G14450">
        <v>0</v>
      </c>
    </row>
    <row r="14451" spans="1:7" x14ac:dyDescent="0.25">
      <c r="A14451">
        <v>16123</v>
      </c>
      <c r="B14451" t="s">
        <v>300</v>
      </c>
      <c r="C14451" t="s">
        <v>1538</v>
      </c>
      <c r="D14451" t="s">
        <v>1587</v>
      </c>
      <c r="E14451">
        <v>192800</v>
      </c>
      <c r="F14451">
        <v>7.8299776286353498E-2</v>
      </c>
      <c r="G14451">
        <v>78</v>
      </c>
    </row>
    <row r="14452" spans="1:7" x14ac:dyDescent="0.25">
      <c r="A14452">
        <v>12523</v>
      </c>
      <c r="B14452" t="s">
        <v>1300</v>
      </c>
      <c r="C14452" t="s">
        <v>1075</v>
      </c>
      <c r="D14452" t="s">
        <v>234</v>
      </c>
      <c r="E14452">
        <v>235400</v>
      </c>
      <c r="F14452">
        <v>2.615518744551E-2</v>
      </c>
      <c r="G14452">
        <v>125</v>
      </c>
    </row>
    <row r="14453" spans="1:7" x14ac:dyDescent="0.25">
      <c r="A14453">
        <v>14806</v>
      </c>
      <c r="B14453" t="s">
        <v>248</v>
      </c>
      <c r="C14453" t="s">
        <v>1075</v>
      </c>
      <c r="E14453">
        <v>65000</v>
      </c>
      <c r="F14453">
        <v>4.3338683788122001E-2</v>
      </c>
      <c r="G14453">
        <v>0</v>
      </c>
    </row>
    <row r="14454" spans="1:7" x14ac:dyDescent="0.25">
      <c r="A14454">
        <v>24311</v>
      </c>
      <c r="B14454" t="s">
        <v>2474</v>
      </c>
      <c r="C14454" t="s">
        <v>2066</v>
      </c>
      <c r="E14454">
        <v>74800</v>
      </c>
      <c r="F14454">
        <v>7.4712643678160898E-2</v>
      </c>
      <c r="G14454">
        <v>100.5</v>
      </c>
    </row>
    <row r="14455" spans="1:7" x14ac:dyDescent="0.25">
      <c r="A14455">
        <v>25033</v>
      </c>
      <c r="B14455" t="s">
        <v>1471</v>
      </c>
      <c r="C14455" t="s">
        <v>2519</v>
      </c>
      <c r="D14455" t="s">
        <v>8421</v>
      </c>
      <c r="E14455">
        <v>78200</v>
      </c>
      <c r="F14455">
        <v>-5.8965102286401901E-2</v>
      </c>
      <c r="G14455">
        <v>102</v>
      </c>
    </row>
    <row r="14456" spans="1:7" x14ac:dyDescent="0.25">
      <c r="A14456">
        <v>21917</v>
      </c>
      <c r="B14456" t="s">
        <v>2316</v>
      </c>
      <c r="C14456" t="s">
        <v>101</v>
      </c>
      <c r="D14456" t="s">
        <v>8293</v>
      </c>
      <c r="E14456">
        <v>255000</v>
      </c>
      <c r="F14456">
        <v>2.12254705646776E-2</v>
      </c>
      <c r="G14456">
        <v>89.5</v>
      </c>
    </row>
    <row r="14457" spans="1:7" x14ac:dyDescent="0.25">
      <c r="A14457">
        <v>65786</v>
      </c>
      <c r="B14457" t="s">
        <v>5955</v>
      </c>
      <c r="C14457" t="s">
        <v>5817</v>
      </c>
      <c r="E14457">
        <v>141400</v>
      </c>
      <c r="F14457">
        <v>-3.8749150237933398E-2</v>
      </c>
      <c r="G14457">
        <v>98.5</v>
      </c>
    </row>
    <row r="14458" spans="1:7" x14ac:dyDescent="0.25">
      <c r="A14458">
        <v>81019</v>
      </c>
      <c r="B14458" t="s">
        <v>6576</v>
      </c>
      <c r="C14458" t="s">
        <v>6509</v>
      </c>
      <c r="D14458" t="s">
        <v>6574</v>
      </c>
      <c r="E14458">
        <v>213300</v>
      </c>
      <c r="F14458">
        <v>0.113838120104439</v>
      </c>
      <c r="G14458">
        <v>59.5</v>
      </c>
    </row>
    <row r="14459" spans="1:7" x14ac:dyDescent="0.25">
      <c r="A14459">
        <v>7980</v>
      </c>
      <c r="B14459" t="s">
        <v>914</v>
      </c>
      <c r="C14459" t="s">
        <v>733</v>
      </c>
      <c r="D14459" t="s">
        <v>8250</v>
      </c>
      <c r="E14459">
        <v>449100</v>
      </c>
      <c r="F14459">
        <v>-2.0928711576193599E-2</v>
      </c>
      <c r="G14459">
        <v>103</v>
      </c>
    </row>
    <row r="14460" spans="1:7" x14ac:dyDescent="0.25">
      <c r="A14460">
        <v>23833</v>
      </c>
      <c r="B14460" t="s">
        <v>9366</v>
      </c>
      <c r="C14460" t="s">
        <v>2066</v>
      </c>
      <c r="D14460" t="s">
        <v>157</v>
      </c>
      <c r="E14460">
        <v>195800</v>
      </c>
      <c r="F14460">
        <v>4.8179871520342601E-2</v>
      </c>
      <c r="G14460">
        <v>0</v>
      </c>
    </row>
    <row r="14461" spans="1:7" x14ac:dyDescent="0.25">
      <c r="A14461">
        <v>54821</v>
      </c>
      <c r="B14461" t="s">
        <v>9260</v>
      </c>
      <c r="C14461" t="s">
        <v>5049</v>
      </c>
      <c r="E14461">
        <v>262100</v>
      </c>
      <c r="F14461">
        <v>8.0824742268041205E-2</v>
      </c>
      <c r="G14461">
        <v>0</v>
      </c>
    </row>
    <row r="14462" spans="1:7" x14ac:dyDescent="0.25">
      <c r="A14462">
        <v>12193</v>
      </c>
      <c r="B14462" t="s">
        <v>1273</v>
      </c>
      <c r="C14462" t="s">
        <v>1075</v>
      </c>
      <c r="D14462" t="s">
        <v>8320</v>
      </c>
      <c r="E14462">
        <v>172400</v>
      </c>
      <c r="F14462">
        <v>-5.4824561403508797E-2</v>
      </c>
      <c r="G14462">
        <v>84</v>
      </c>
    </row>
    <row r="14463" spans="1:7" x14ac:dyDescent="0.25">
      <c r="A14463">
        <v>12521</v>
      </c>
      <c r="B14463" t="s">
        <v>1299</v>
      </c>
      <c r="C14463" t="s">
        <v>1075</v>
      </c>
      <c r="D14463" t="s">
        <v>234</v>
      </c>
      <c r="E14463">
        <v>252000</v>
      </c>
      <c r="F14463">
        <v>4.6511627906976702E-2</v>
      </c>
      <c r="G14463">
        <v>125</v>
      </c>
    </row>
    <row r="14464" spans="1:7" x14ac:dyDescent="0.25">
      <c r="A14464">
        <v>62935</v>
      </c>
      <c r="B14464" t="s">
        <v>5815</v>
      </c>
      <c r="C14464" t="s">
        <v>5519</v>
      </c>
      <c r="E14464">
        <v>55000</v>
      </c>
      <c r="F14464">
        <v>0.134020618556701</v>
      </c>
      <c r="G14464">
        <v>0</v>
      </c>
    </row>
    <row r="14465" spans="1:7" x14ac:dyDescent="0.25">
      <c r="A14465">
        <v>63377</v>
      </c>
      <c r="B14465" t="s">
        <v>5860</v>
      </c>
      <c r="C14465" t="s">
        <v>5817</v>
      </c>
      <c r="D14465" t="s">
        <v>8263</v>
      </c>
      <c r="E14465">
        <v>193400</v>
      </c>
      <c r="F14465">
        <v>9.6371882086167801E-2</v>
      </c>
      <c r="G14465">
        <v>57</v>
      </c>
    </row>
    <row r="14466" spans="1:7" x14ac:dyDescent="0.25">
      <c r="A14466">
        <v>61030</v>
      </c>
      <c r="B14466" t="s">
        <v>8226</v>
      </c>
      <c r="C14466" t="s">
        <v>5519</v>
      </c>
      <c r="D14466" t="s">
        <v>8481</v>
      </c>
      <c r="E14466">
        <v>86100</v>
      </c>
      <c r="F14466">
        <v>6.5594059405940597E-2</v>
      </c>
      <c r="G14466">
        <v>77.5</v>
      </c>
    </row>
    <row r="14467" spans="1:7" x14ac:dyDescent="0.25">
      <c r="A14467">
        <v>15437</v>
      </c>
      <c r="B14467" t="s">
        <v>906</v>
      </c>
      <c r="C14467" t="s">
        <v>1538</v>
      </c>
      <c r="D14467" t="s">
        <v>1587</v>
      </c>
      <c r="E14467">
        <v>164400</v>
      </c>
      <c r="F14467">
        <v>5.3171044202434299E-2</v>
      </c>
      <c r="G14467">
        <v>109.5</v>
      </c>
    </row>
    <row r="14468" spans="1:7" x14ac:dyDescent="0.25">
      <c r="A14468">
        <v>25555</v>
      </c>
      <c r="B14468" t="s">
        <v>8895</v>
      </c>
      <c r="C14468" t="s">
        <v>2519</v>
      </c>
      <c r="D14468" t="s">
        <v>8421</v>
      </c>
      <c r="E14468">
        <v>86500</v>
      </c>
      <c r="F14468">
        <v>2.3668639053254399E-2</v>
      </c>
      <c r="G14468">
        <v>0</v>
      </c>
    </row>
    <row r="14469" spans="1:7" x14ac:dyDescent="0.25">
      <c r="A14469">
        <v>98822</v>
      </c>
      <c r="B14469" t="s">
        <v>7644</v>
      </c>
      <c r="C14469" t="s">
        <v>7521</v>
      </c>
      <c r="D14469" t="s">
        <v>7639</v>
      </c>
      <c r="E14469">
        <v>285100</v>
      </c>
      <c r="F14469">
        <v>0.111067809820733</v>
      </c>
      <c r="G14469">
        <v>76</v>
      </c>
    </row>
    <row r="14470" spans="1:7" x14ac:dyDescent="0.25">
      <c r="A14470">
        <v>12903</v>
      </c>
      <c r="B14470" t="s">
        <v>1349</v>
      </c>
      <c r="C14470" t="s">
        <v>1075</v>
      </c>
      <c r="D14470" t="s">
        <v>1349</v>
      </c>
      <c r="E14470">
        <v>142700</v>
      </c>
      <c r="F14470">
        <v>4.5421245421245399E-2</v>
      </c>
      <c r="G14470">
        <v>89.5</v>
      </c>
    </row>
    <row r="14471" spans="1:7" x14ac:dyDescent="0.25">
      <c r="A14471">
        <v>14747</v>
      </c>
      <c r="B14471" t="s">
        <v>618</v>
      </c>
      <c r="C14471" t="s">
        <v>1075</v>
      </c>
      <c r="D14471" t="s">
        <v>8370</v>
      </c>
      <c r="E14471">
        <v>80000</v>
      </c>
      <c r="F14471">
        <v>9.4391244870040997E-2</v>
      </c>
      <c r="G14471">
        <v>0</v>
      </c>
    </row>
    <row r="14472" spans="1:7" x14ac:dyDescent="0.25">
      <c r="A14472">
        <v>43148</v>
      </c>
      <c r="B14472" t="s">
        <v>988</v>
      </c>
      <c r="C14472" t="s">
        <v>4080</v>
      </c>
      <c r="D14472" t="s">
        <v>2838</v>
      </c>
      <c r="E14472">
        <v>149900</v>
      </c>
      <c r="F14472">
        <v>2.6009582477754999E-2</v>
      </c>
      <c r="G14472">
        <v>61.5</v>
      </c>
    </row>
    <row r="14473" spans="1:7" x14ac:dyDescent="0.25">
      <c r="A14473">
        <v>5354</v>
      </c>
      <c r="B14473" t="s">
        <v>819</v>
      </c>
      <c r="C14473" t="s">
        <v>641</v>
      </c>
      <c r="E14473">
        <v>220300</v>
      </c>
      <c r="F14473">
        <v>9.0594059405940605E-2</v>
      </c>
      <c r="G14473">
        <v>0</v>
      </c>
    </row>
    <row r="14474" spans="1:7" x14ac:dyDescent="0.25">
      <c r="A14474">
        <v>14826</v>
      </c>
      <c r="B14474" t="s">
        <v>1526</v>
      </c>
      <c r="C14474" t="s">
        <v>1075</v>
      </c>
      <c r="D14474" t="s">
        <v>8441</v>
      </c>
      <c r="E14474">
        <v>85400</v>
      </c>
      <c r="F14474">
        <v>1.6666666666666701E-2</v>
      </c>
      <c r="G14474">
        <v>99</v>
      </c>
    </row>
    <row r="14475" spans="1:7" x14ac:dyDescent="0.25">
      <c r="A14475">
        <v>76554</v>
      </c>
      <c r="B14475" t="s">
        <v>8896</v>
      </c>
      <c r="C14475" t="s">
        <v>6396</v>
      </c>
      <c r="D14475" t="s">
        <v>8343</v>
      </c>
      <c r="E14475">
        <v>133600</v>
      </c>
      <c r="F14475">
        <v>3.5658914728682198E-2</v>
      </c>
      <c r="G14475">
        <v>0</v>
      </c>
    </row>
    <row r="14476" spans="1:7" x14ac:dyDescent="0.25">
      <c r="A14476">
        <v>15469</v>
      </c>
      <c r="B14476" t="s">
        <v>144</v>
      </c>
      <c r="C14476" t="s">
        <v>1538</v>
      </c>
      <c r="D14476" t="s">
        <v>1587</v>
      </c>
      <c r="E14476">
        <v>110000</v>
      </c>
      <c r="F14476">
        <v>7.8431372549019607E-2</v>
      </c>
      <c r="G14476">
        <v>0</v>
      </c>
    </row>
    <row r="14477" spans="1:7" x14ac:dyDescent="0.25">
      <c r="A14477">
        <v>38374</v>
      </c>
      <c r="B14477" t="s">
        <v>7894</v>
      </c>
      <c r="C14477" t="s">
        <v>3692</v>
      </c>
      <c r="E14477">
        <v>74800</v>
      </c>
      <c r="F14477">
        <v>8.2489146164978294E-2</v>
      </c>
      <c r="G14477">
        <v>0</v>
      </c>
    </row>
    <row r="14478" spans="1:7" x14ac:dyDescent="0.25">
      <c r="A14478">
        <v>43977</v>
      </c>
      <c r="B14478" t="s">
        <v>4183</v>
      </c>
      <c r="C14478" t="s">
        <v>4080</v>
      </c>
      <c r="D14478" t="s">
        <v>2545</v>
      </c>
      <c r="E14478">
        <v>67400</v>
      </c>
      <c r="F14478">
        <v>-2.0348837209302299E-2</v>
      </c>
      <c r="G14478">
        <v>103</v>
      </c>
    </row>
    <row r="14479" spans="1:7" x14ac:dyDescent="0.25">
      <c r="A14479">
        <v>8310</v>
      </c>
      <c r="B14479" t="s">
        <v>6583</v>
      </c>
      <c r="C14479" t="s">
        <v>733</v>
      </c>
      <c r="D14479" t="s">
        <v>8369</v>
      </c>
      <c r="E14479">
        <v>174300</v>
      </c>
      <c r="F14479">
        <v>0.113026819923372</v>
      </c>
      <c r="G14479">
        <v>0</v>
      </c>
    </row>
    <row r="14480" spans="1:7" x14ac:dyDescent="0.25">
      <c r="A14480">
        <v>8740</v>
      </c>
      <c r="B14480" t="s">
        <v>1039</v>
      </c>
      <c r="C14480" t="s">
        <v>733</v>
      </c>
      <c r="D14480" t="s">
        <v>8250</v>
      </c>
      <c r="E14480">
        <v>202700</v>
      </c>
      <c r="F14480">
        <v>-9.8570724494825E-4</v>
      </c>
      <c r="G14480">
        <v>117</v>
      </c>
    </row>
    <row r="14481" spans="1:7" x14ac:dyDescent="0.25">
      <c r="A14481">
        <v>21520</v>
      </c>
      <c r="B14481" t="s">
        <v>2233</v>
      </c>
      <c r="C14481" t="s">
        <v>101</v>
      </c>
      <c r="E14481">
        <v>160800</v>
      </c>
      <c r="F14481">
        <v>4.01034928848642E-2</v>
      </c>
      <c r="G14481">
        <v>137</v>
      </c>
    </row>
    <row r="14482" spans="1:7" x14ac:dyDescent="0.25">
      <c r="A14482">
        <v>54539</v>
      </c>
      <c r="B14482" t="s">
        <v>5214</v>
      </c>
      <c r="C14482" t="s">
        <v>5049</v>
      </c>
      <c r="E14482">
        <v>179200</v>
      </c>
      <c r="F14482">
        <v>0.12704402515723301</v>
      </c>
      <c r="G14482">
        <v>81</v>
      </c>
    </row>
    <row r="14483" spans="1:7" x14ac:dyDescent="0.25">
      <c r="A14483">
        <v>6058</v>
      </c>
      <c r="B14483" t="s">
        <v>308</v>
      </c>
      <c r="C14483" t="s">
        <v>678</v>
      </c>
      <c r="D14483" t="s">
        <v>725</v>
      </c>
      <c r="E14483">
        <v>299900</v>
      </c>
      <c r="F14483">
        <v>-6.3397876327295405E-2</v>
      </c>
      <c r="G14483">
        <v>93</v>
      </c>
    </row>
    <row r="14484" spans="1:7" x14ac:dyDescent="0.25">
      <c r="A14484">
        <v>47513</v>
      </c>
      <c r="B14484" t="s">
        <v>4586</v>
      </c>
      <c r="C14484" t="s">
        <v>4413</v>
      </c>
      <c r="D14484" t="s">
        <v>3030</v>
      </c>
      <c r="E14484">
        <v>111800</v>
      </c>
      <c r="F14484">
        <v>2.8518859245630201E-2</v>
      </c>
      <c r="G14484">
        <v>0</v>
      </c>
    </row>
    <row r="14485" spans="1:7" x14ac:dyDescent="0.25">
      <c r="A14485">
        <v>76351</v>
      </c>
      <c r="B14485" t="s">
        <v>8897</v>
      </c>
      <c r="C14485" t="s">
        <v>6396</v>
      </c>
      <c r="D14485" t="s">
        <v>6473</v>
      </c>
      <c r="E14485">
        <v>77300</v>
      </c>
      <c r="F14485">
        <v>-7.7021822849807501E-3</v>
      </c>
      <c r="G14485">
        <v>0</v>
      </c>
    </row>
    <row r="14486" spans="1:7" x14ac:dyDescent="0.25">
      <c r="A14486">
        <v>95638</v>
      </c>
      <c r="B14486" t="s">
        <v>7305</v>
      </c>
      <c r="C14486" t="s">
        <v>99</v>
      </c>
      <c r="D14486" t="s">
        <v>8273</v>
      </c>
      <c r="E14486">
        <v>591800</v>
      </c>
      <c r="F14486">
        <v>-7.0469798657718102E-3</v>
      </c>
      <c r="G14486">
        <v>54</v>
      </c>
    </row>
    <row r="14487" spans="1:7" x14ac:dyDescent="0.25">
      <c r="A14487">
        <v>97442</v>
      </c>
      <c r="B14487" t="s">
        <v>6753</v>
      </c>
      <c r="C14487" t="s">
        <v>7409</v>
      </c>
      <c r="D14487" t="s">
        <v>7488</v>
      </c>
      <c r="E14487">
        <v>146800</v>
      </c>
      <c r="F14487">
        <v>-6.5563335455124105E-2</v>
      </c>
      <c r="G14487">
        <v>0</v>
      </c>
    </row>
    <row r="14488" spans="1:7" x14ac:dyDescent="0.25">
      <c r="A14488">
        <v>12928</v>
      </c>
      <c r="B14488" t="s">
        <v>4451</v>
      </c>
      <c r="C14488" t="s">
        <v>1075</v>
      </c>
      <c r="E14488">
        <v>124900</v>
      </c>
      <c r="F14488">
        <v>-2.80155642023346E-2</v>
      </c>
      <c r="G14488">
        <v>0</v>
      </c>
    </row>
    <row r="14489" spans="1:7" x14ac:dyDescent="0.25">
      <c r="A14489">
        <v>13327</v>
      </c>
      <c r="B14489" t="s">
        <v>9367</v>
      </c>
      <c r="C14489" t="s">
        <v>1075</v>
      </c>
      <c r="E14489">
        <v>125900</v>
      </c>
      <c r="F14489">
        <v>7.1999999999999998E-3</v>
      </c>
      <c r="G14489">
        <v>0</v>
      </c>
    </row>
    <row r="14490" spans="1:7" x14ac:dyDescent="0.25">
      <c r="A14490">
        <v>67017</v>
      </c>
      <c r="B14490" t="s">
        <v>1836</v>
      </c>
      <c r="C14490" t="s">
        <v>5958</v>
      </c>
      <c r="D14490" t="s">
        <v>6031</v>
      </c>
      <c r="E14490">
        <v>161000</v>
      </c>
      <c r="F14490">
        <v>5.9210526315789498E-2</v>
      </c>
      <c r="G14490">
        <v>61</v>
      </c>
    </row>
    <row r="14491" spans="1:7" x14ac:dyDescent="0.25">
      <c r="A14491">
        <v>85337</v>
      </c>
      <c r="B14491" t="s">
        <v>8898</v>
      </c>
      <c r="C14491" t="s">
        <v>6743</v>
      </c>
      <c r="D14491" t="s">
        <v>8264</v>
      </c>
      <c r="E14491">
        <v>107700</v>
      </c>
      <c r="F14491">
        <v>0.125391849529781</v>
      </c>
      <c r="G14491">
        <v>0</v>
      </c>
    </row>
    <row r="14492" spans="1:7" x14ac:dyDescent="0.25">
      <c r="A14492">
        <v>99181</v>
      </c>
      <c r="B14492" t="s">
        <v>1990</v>
      </c>
      <c r="C14492" t="s">
        <v>7521</v>
      </c>
      <c r="D14492" t="s">
        <v>8306</v>
      </c>
      <c r="E14492">
        <v>140800</v>
      </c>
      <c r="F14492">
        <v>0.162675474814203</v>
      </c>
      <c r="G14492">
        <v>0</v>
      </c>
    </row>
    <row r="14493" spans="1:7" x14ac:dyDescent="0.25">
      <c r="A14493">
        <v>13416</v>
      </c>
      <c r="B14493" t="s">
        <v>423</v>
      </c>
      <c r="C14493" t="s">
        <v>1075</v>
      </c>
      <c r="D14493" t="s">
        <v>8366</v>
      </c>
      <c r="E14493">
        <v>120300</v>
      </c>
      <c r="F14493">
        <v>5.8047493403693903E-2</v>
      </c>
      <c r="G14493">
        <v>125.5</v>
      </c>
    </row>
    <row r="14494" spans="1:7" x14ac:dyDescent="0.25">
      <c r="A14494">
        <v>6060</v>
      </c>
      <c r="B14494" t="s">
        <v>685</v>
      </c>
      <c r="C14494" t="s">
        <v>678</v>
      </c>
      <c r="D14494" t="s">
        <v>8276</v>
      </c>
      <c r="E14494">
        <v>347100</v>
      </c>
      <c r="F14494">
        <v>-7.4349442379182196E-3</v>
      </c>
      <c r="G14494">
        <v>86</v>
      </c>
    </row>
    <row r="14495" spans="1:7" x14ac:dyDescent="0.25">
      <c r="A14495">
        <v>52076</v>
      </c>
      <c r="B14495" t="s">
        <v>8899</v>
      </c>
      <c r="C14495" t="s">
        <v>4942</v>
      </c>
      <c r="E14495">
        <v>121000</v>
      </c>
      <c r="F14495">
        <v>3.3304867634500399E-2</v>
      </c>
      <c r="G14495">
        <v>0</v>
      </c>
    </row>
    <row r="14496" spans="1:7" x14ac:dyDescent="0.25">
      <c r="A14496">
        <v>47634</v>
      </c>
      <c r="B14496" t="s">
        <v>1390</v>
      </c>
      <c r="C14496" t="s">
        <v>4413</v>
      </c>
      <c r="E14496">
        <v>108400</v>
      </c>
      <c r="F14496">
        <v>4.9370764762826702E-2</v>
      </c>
      <c r="G14496">
        <v>0</v>
      </c>
    </row>
    <row r="14497" spans="1:7" x14ac:dyDescent="0.25">
      <c r="A14497">
        <v>55771</v>
      </c>
      <c r="B14497" t="s">
        <v>8044</v>
      </c>
      <c r="C14497" t="s">
        <v>5260</v>
      </c>
      <c r="D14497" t="s">
        <v>3011</v>
      </c>
      <c r="E14497">
        <v>142100</v>
      </c>
      <c r="F14497">
        <v>-0.125</v>
      </c>
      <c r="G14497">
        <v>78</v>
      </c>
    </row>
    <row r="14498" spans="1:7" x14ac:dyDescent="0.25">
      <c r="A14498">
        <v>55074</v>
      </c>
      <c r="B14498" t="s">
        <v>5288</v>
      </c>
      <c r="C14498" t="s">
        <v>5260</v>
      </c>
      <c r="D14498" t="s">
        <v>8314</v>
      </c>
      <c r="E14498">
        <v>207900</v>
      </c>
      <c r="F14498">
        <v>6.0173380928097903E-2</v>
      </c>
      <c r="G14498">
        <v>75</v>
      </c>
    </row>
    <row r="14499" spans="1:7" x14ac:dyDescent="0.25">
      <c r="A14499">
        <v>14171</v>
      </c>
      <c r="B14499" t="s">
        <v>8900</v>
      </c>
      <c r="C14499" t="s">
        <v>1075</v>
      </c>
      <c r="D14499" t="s">
        <v>1523</v>
      </c>
      <c r="E14499">
        <v>115400</v>
      </c>
      <c r="F14499">
        <v>7.14948932219127E-2</v>
      </c>
      <c r="G14499">
        <v>0</v>
      </c>
    </row>
    <row r="14500" spans="1:7" x14ac:dyDescent="0.25">
      <c r="A14500">
        <v>28745</v>
      </c>
      <c r="B14500" t="s">
        <v>8185</v>
      </c>
      <c r="C14500" t="s">
        <v>2564</v>
      </c>
      <c r="D14500" t="s">
        <v>2862</v>
      </c>
      <c r="E14500">
        <v>223000</v>
      </c>
      <c r="F14500">
        <v>0.18051879301217599</v>
      </c>
      <c r="G14500">
        <v>93</v>
      </c>
    </row>
    <row r="14501" spans="1:7" x14ac:dyDescent="0.25">
      <c r="A14501">
        <v>5828</v>
      </c>
      <c r="B14501" t="s">
        <v>547</v>
      </c>
      <c r="C14501" t="s">
        <v>641</v>
      </c>
      <c r="E14501">
        <v>168200</v>
      </c>
      <c r="F14501">
        <v>-2.8307336799537799E-2</v>
      </c>
      <c r="G14501">
        <v>0</v>
      </c>
    </row>
    <row r="14502" spans="1:7" x14ac:dyDescent="0.25">
      <c r="A14502">
        <v>13654</v>
      </c>
      <c r="B14502" t="s">
        <v>8901</v>
      </c>
      <c r="C14502" t="s">
        <v>1075</v>
      </c>
      <c r="D14502" t="s">
        <v>8466</v>
      </c>
      <c r="E14502">
        <v>75400</v>
      </c>
      <c r="F14502">
        <v>-3.2092426187419802E-2</v>
      </c>
      <c r="G14502">
        <v>0</v>
      </c>
    </row>
    <row r="14503" spans="1:7" x14ac:dyDescent="0.25">
      <c r="A14503">
        <v>27927</v>
      </c>
      <c r="B14503" t="s">
        <v>2674</v>
      </c>
      <c r="C14503" t="s">
        <v>2564</v>
      </c>
      <c r="D14503" t="s">
        <v>8266</v>
      </c>
      <c r="E14503">
        <v>549300</v>
      </c>
      <c r="F14503">
        <v>1.79762787249815E-2</v>
      </c>
      <c r="G14503">
        <v>89</v>
      </c>
    </row>
    <row r="14504" spans="1:7" x14ac:dyDescent="0.25">
      <c r="A14504">
        <v>38940</v>
      </c>
      <c r="B14504" t="s">
        <v>3959</v>
      </c>
      <c r="C14504" t="s">
        <v>3932</v>
      </c>
      <c r="D14504" t="s">
        <v>3955</v>
      </c>
      <c r="E14504">
        <v>91800</v>
      </c>
      <c r="F14504">
        <v>0</v>
      </c>
      <c r="G14504">
        <v>0</v>
      </c>
    </row>
    <row r="14505" spans="1:7" x14ac:dyDescent="0.25">
      <c r="A14505">
        <v>86332</v>
      </c>
      <c r="B14505" t="s">
        <v>1405</v>
      </c>
      <c r="C14505" t="s">
        <v>6743</v>
      </c>
      <c r="D14505" t="s">
        <v>5153</v>
      </c>
      <c r="E14505">
        <v>182000</v>
      </c>
      <c r="F14505">
        <v>3.29171396140749E-2</v>
      </c>
      <c r="G14505">
        <v>75</v>
      </c>
    </row>
    <row r="14506" spans="1:7" x14ac:dyDescent="0.25">
      <c r="A14506">
        <v>14427</v>
      </c>
      <c r="B14506" t="s">
        <v>8902</v>
      </c>
      <c r="C14506" t="s">
        <v>1075</v>
      </c>
      <c r="E14506">
        <v>99000</v>
      </c>
      <c r="F14506">
        <v>5.5437100213219598E-2</v>
      </c>
      <c r="G14506">
        <v>0</v>
      </c>
    </row>
    <row r="14507" spans="1:7" x14ac:dyDescent="0.25">
      <c r="A14507">
        <v>15724</v>
      </c>
      <c r="B14507" t="s">
        <v>1008</v>
      </c>
      <c r="C14507" t="s">
        <v>1538</v>
      </c>
      <c r="D14507" t="s">
        <v>1548</v>
      </c>
      <c r="E14507">
        <v>75800</v>
      </c>
      <c r="F14507">
        <v>0.197472353870458</v>
      </c>
      <c r="G14507">
        <v>99</v>
      </c>
    </row>
    <row r="14508" spans="1:7" x14ac:dyDescent="0.25">
      <c r="A14508">
        <v>33786</v>
      </c>
      <c r="B14508" t="s">
        <v>3465</v>
      </c>
      <c r="C14508" t="s">
        <v>3212</v>
      </c>
      <c r="D14508" t="s">
        <v>8283</v>
      </c>
      <c r="E14508">
        <v>601200</v>
      </c>
      <c r="F14508">
        <v>3.1040987823700902E-2</v>
      </c>
      <c r="G14508">
        <v>74</v>
      </c>
    </row>
    <row r="14509" spans="1:7" x14ac:dyDescent="0.25">
      <c r="A14509">
        <v>46070</v>
      </c>
      <c r="B14509" t="s">
        <v>4424</v>
      </c>
      <c r="C14509" t="s">
        <v>4413</v>
      </c>
      <c r="D14509" t="s">
        <v>8292</v>
      </c>
      <c r="E14509">
        <v>96300</v>
      </c>
      <c r="F14509">
        <v>1.4752370916754499E-2</v>
      </c>
      <c r="G14509">
        <v>60</v>
      </c>
    </row>
    <row r="14510" spans="1:7" x14ac:dyDescent="0.25">
      <c r="A14510">
        <v>47954</v>
      </c>
      <c r="B14510" t="s">
        <v>4626</v>
      </c>
      <c r="C14510" t="s">
        <v>4413</v>
      </c>
      <c r="D14510" t="s">
        <v>4620</v>
      </c>
      <c r="E14510">
        <v>117800</v>
      </c>
      <c r="F14510">
        <v>0.113421550094518</v>
      </c>
      <c r="G14510">
        <v>71.5</v>
      </c>
    </row>
    <row r="14511" spans="1:7" x14ac:dyDescent="0.25">
      <c r="A14511">
        <v>49095</v>
      </c>
      <c r="B14511" t="s">
        <v>4369</v>
      </c>
      <c r="C14511" t="s">
        <v>4633</v>
      </c>
      <c r="D14511" t="s">
        <v>8397</v>
      </c>
      <c r="E14511">
        <v>124800</v>
      </c>
      <c r="F14511">
        <v>0.17958412098298701</v>
      </c>
      <c r="G14511">
        <v>86</v>
      </c>
    </row>
    <row r="14512" spans="1:7" x14ac:dyDescent="0.25">
      <c r="A14512">
        <v>37318</v>
      </c>
      <c r="B14512" t="s">
        <v>3751</v>
      </c>
      <c r="C14512" t="s">
        <v>3692</v>
      </c>
      <c r="D14512" t="s">
        <v>8420</v>
      </c>
      <c r="E14512">
        <v>66300</v>
      </c>
      <c r="F14512">
        <v>0.16725352112676101</v>
      </c>
      <c r="G14512">
        <v>73</v>
      </c>
    </row>
    <row r="14513" spans="1:7" x14ac:dyDescent="0.25">
      <c r="A14513">
        <v>91916</v>
      </c>
      <c r="B14513" t="s">
        <v>6950</v>
      </c>
      <c r="C14513" t="s">
        <v>99</v>
      </c>
      <c r="D14513" t="s">
        <v>8275</v>
      </c>
      <c r="E14513">
        <v>435700</v>
      </c>
      <c r="F14513">
        <v>2.3731203007518801E-2</v>
      </c>
      <c r="G14513">
        <v>59</v>
      </c>
    </row>
    <row r="14514" spans="1:7" x14ac:dyDescent="0.25">
      <c r="A14514">
        <v>23898</v>
      </c>
      <c r="B14514" t="s">
        <v>2433</v>
      </c>
      <c r="C14514" t="s">
        <v>2066</v>
      </c>
      <c r="D14514" t="s">
        <v>8266</v>
      </c>
      <c r="E14514">
        <v>220200</v>
      </c>
      <c r="F14514">
        <v>7.51953125E-2</v>
      </c>
      <c r="G14514">
        <v>82</v>
      </c>
    </row>
    <row r="14515" spans="1:7" x14ac:dyDescent="0.25">
      <c r="A14515">
        <v>62347</v>
      </c>
      <c r="B14515" t="s">
        <v>896</v>
      </c>
      <c r="C14515" t="s">
        <v>5519</v>
      </c>
      <c r="D14515" t="s">
        <v>325</v>
      </c>
      <c r="E14515">
        <v>107100</v>
      </c>
      <c r="F14515">
        <v>0.104123711340206</v>
      </c>
      <c r="G14515">
        <v>66</v>
      </c>
    </row>
    <row r="14516" spans="1:7" x14ac:dyDescent="0.25">
      <c r="A14516">
        <v>45306</v>
      </c>
      <c r="B14516" t="s">
        <v>4348</v>
      </c>
      <c r="C14516" t="s">
        <v>4080</v>
      </c>
      <c r="D14516" t="s">
        <v>1439</v>
      </c>
      <c r="E14516">
        <v>148300</v>
      </c>
      <c r="F14516">
        <v>8.8839941262848707E-2</v>
      </c>
      <c r="G14516">
        <v>73</v>
      </c>
    </row>
    <row r="14517" spans="1:7" x14ac:dyDescent="0.25">
      <c r="A14517">
        <v>95975</v>
      </c>
      <c r="B14517" t="s">
        <v>7344</v>
      </c>
      <c r="C14517" t="s">
        <v>99</v>
      </c>
      <c r="D14517" t="s">
        <v>8400</v>
      </c>
      <c r="E14517">
        <v>402800</v>
      </c>
      <c r="F14517">
        <v>1.7942886024766201E-2</v>
      </c>
      <c r="G14517">
        <v>74</v>
      </c>
    </row>
    <row r="14518" spans="1:7" x14ac:dyDescent="0.25">
      <c r="A14518">
        <v>16912</v>
      </c>
      <c r="B14518" t="s">
        <v>1741</v>
      </c>
      <c r="C14518" t="s">
        <v>1538</v>
      </c>
      <c r="E14518">
        <v>104400</v>
      </c>
      <c r="F14518">
        <v>7.2970195272353502E-2</v>
      </c>
      <c r="G14518">
        <v>83.5</v>
      </c>
    </row>
    <row r="14519" spans="1:7" x14ac:dyDescent="0.25">
      <c r="A14519">
        <v>96796</v>
      </c>
      <c r="B14519" t="s">
        <v>7386</v>
      </c>
      <c r="C14519" t="s">
        <v>7368</v>
      </c>
      <c r="D14519" t="s">
        <v>7388</v>
      </c>
      <c r="E14519">
        <v>448800</v>
      </c>
      <c r="F14519">
        <v>8.3534524384355394E-2</v>
      </c>
      <c r="G14519">
        <v>109.5</v>
      </c>
    </row>
    <row r="14520" spans="1:7" x14ac:dyDescent="0.25">
      <c r="A14520">
        <v>28510</v>
      </c>
      <c r="B14520" t="s">
        <v>8903</v>
      </c>
      <c r="C14520" t="s">
        <v>2564</v>
      </c>
      <c r="D14520" t="s">
        <v>2801</v>
      </c>
      <c r="E14520">
        <v>182300</v>
      </c>
      <c r="F14520">
        <v>7.1722516166960598E-2</v>
      </c>
      <c r="G14520">
        <v>0</v>
      </c>
    </row>
    <row r="14521" spans="1:7" x14ac:dyDescent="0.25">
      <c r="A14521">
        <v>12740</v>
      </c>
      <c r="B14521" t="s">
        <v>1328</v>
      </c>
      <c r="C14521" t="s">
        <v>1075</v>
      </c>
      <c r="E14521">
        <v>168800</v>
      </c>
      <c r="F14521">
        <v>4.9751243781094502E-2</v>
      </c>
      <c r="G14521">
        <v>148</v>
      </c>
    </row>
    <row r="14522" spans="1:7" x14ac:dyDescent="0.25">
      <c r="A14522">
        <v>18464</v>
      </c>
      <c r="B14522" t="s">
        <v>952</v>
      </c>
      <c r="C14522" t="s">
        <v>1538</v>
      </c>
      <c r="D14522" t="s">
        <v>8250</v>
      </c>
      <c r="E14522">
        <v>180000</v>
      </c>
      <c r="F14522">
        <v>-6.9767441860465101E-2</v>
      </c>
      <c r="G14522">
        <v>104</v>
      </c>
    </row>
    <row r="14523" spans="1:7" x14ac:dyDescent="0.25">
      <c r="A14523">
        <v>56264</v>
      </c>
      <c r="B14523" t="s">
        <v>5402</v>
      </c>
      <c r="C14523" t="s">
        <v>5260</v>
      </c>
      <c r="D14523" t="s">
        <v>2070</v>
      </c>
      <c r="E14523">
        <v>94700</v>
      </c>
      <c r="F14523">
        <v>-4.9196787148594399E-2</v>
      </c>
      <c r="G14523">
        <v>81</v>
      </c>
    </row>
    <row r="14524" spans="1:7" x14ac:dyDescent="0.25">
      <c r="A14524">
        <v>98303</v>
      </c>
      <c r="B14524" t="s">
        <v>7574</v>
      </c>
      <c r="C14524" t="s">
        <v>7521</v>
      </c>
      <c r="D14524" t="s">
        <v>8268</v>
      </c>
      <c r="E14524">
        <v>292300</v>
      </c>
      <c r="F14524">
        <v>4.8045894585873099E-2</v>
      </c>
      <c r="G14524">
        <v>72.5</v>
      </c>
    </row>
    <row r="14525" spans="1:7" x14ac:dyDescent="0.25">
      <c r="A14525">
        <v>10973</v>
      </c>
      <c r="B14525" t="s">
        <v>1125</v>
      </c>
      <c r="C14525" t="s">
        <v>1075</v>
      </c>
      <c r="D14525" t="s">
        <v>8250</v>
      </c>
      <c r="E14525">
        <v>295100</v>
      </c>
      <c r="F14525">
        <v>0.101119402985075</v>
      </c>
      <c r="G14525">
        <v>124</v>
      </c>
    </row>
    <row r="14526" spans="1:7" x14ac:dyDescent="0.25">
      <c r="A14526">
        <v>14814</v>
      </c>
      <c r="B14526" t="s">
        <v>8904</v>
      </c>
      <c r="C14526" t="s">
        <v>1075</v>
      </c>
      <c r="D14526" t="s">
        <v>1537</v>
      </c>
      <c r="E14526">
        <v>174900</v>
      </c>
      <c r="F14526">
        <v>8.0691642651296806E-3</v>
      </c>
      <c r="G14526">
        <v>0</v>
      </c>
    </row>
    <row r="14527" spans="1:7" x14ac:dyDescent="0.25">
      <c r="A14527">
        <v>79064</v>
      </c>
      <c r="B14527" t="s">
        <v>8905</v>
      </c>
      <c r="C14527" t="s">
        <v>6396</v>
      </c>
      <c r="E14527">
        <v>45400</v>
      </c>
      <c r="F14527">
        <v>-6.0041407867494803E-2</v>
      </c>
      <c r="G14527">
        <v>0</v>
      </c>
    </row>
    <row r="14528" spans="1:7" x14ac:dyDescent="0.25">
      <c r="A14528">
        <v>72658</v>
      </c>
      <c r="B14528" t="s">
        <v>6249</v>
      </c>
      <c r="C14528" t="s">
        <v>6206</v>
      </c>
      <c r="D14528" t="s">
        <v>6248</v>
      </c>
      <c r="E14528">
        <v>157300</v>
      </c>
      <c r="F14528">
        <v>6.2120189061445001E-2</v>
      </c>
      <c r="G14528">
        <v>87</v>
      </c>
    </row>
    <row r="14529" spans="1:7" x14ac:dyDescent="0.25">
      <c r="A14529">
        <v>13697</v>
      </c>
      <c r="B14529" t="s">
        <v>8906</v>
      </c>
      <c r="C14529" t="s">
        <v>1075</v>
      </c>
      <c r="D14529" t="s">
        <v>8466</v>
      </c>
      <c r="E14529">
        <v>79000</v>
      </c>
      <c r="F14529">
        <v>-7.5376884422110497E-3</v>
      </c>
      <c r="G14529">
        <v>0</v>
      </c>
    </row>
    <row r="14530" spans="1:7" x14ac:dyDescent="0.25">
      <c r="A14530">
        <v>13076</v>
      </c>
      <c r="B14530" t="s">
        <v>1365</v>
      </c>
      <c r="C14530" t="s">
        <v>1075</v>
      </c>
      <c r="D14530" t="s">
        <v>1396</v>
      </c>
      <c r="E14530">
        <v>122900</v>
      </c>
      <c r="F14530">
        <v>4.5068027210884397E-2</v>
      </c>
      <c r="G14530">
        <v>102</v>
      </c>
    </row>
    <row r="14531" spans="1:7" x14ac:dyDescent="0.25">
      <c r="A14531">
        <v>29593</v>
      </c>
      <c r="B14531" t="s">
        <v>2946</v>
      </c>
      <c r="C14531" t="s">
        <v>2868</v>
      </c>
      <c r="D14531" t="s">
        <v>1013</v>
      </c>
      <c r="E14531">
        <v>32200</v>
      </c>
      <c r="F14531">
        <v>7.3333333333333306E-2</v>
      </c>
      <c r="G14531">
        <v>110.5</v>
      </c>
    </row>
    <row r="14532" spans="1:7" x14ac:dyDescent="0.25">
      <c r="A14532">
        <v>53091</v>
      </c>
      <c r="B14532" t="s">
        <v>5076</v>
      </c>
      <c r="C14532" t="s">
        <v>5049</v>
      </c>
      <c r="D14532" t="s">
        <v>5140</v>
      </c>
      <c r="E14532">
        <v>180800</v>
      </c>
      <c r="F14532">
        <v>-4.4052863436123404E-3</v>
      </c>
      <c r="G14532">
        <v>71</v>
      </c>
    </row>
    <row r="14533" spans="1:7" x14ac:dyDescent="0.25">
      <c r="A14533">
        <v>29664</v>
      </c>
      <c r="B14533" t="s">
        <v>2960</v>
      </c>
      <c r="C14533" t="s">
        <v>2868</v>
      </c>
      <c r="D14533" t="s">
        <v>2965</v>
      </c>
      <c r="E14533">
        <v>154000</v>
      </c>
      <c r="F14533">
        <v>0.12655449890270701</v>
      </c>
      <c r="G14533">
        <v>96</v>
      </c>
    </row>
    <row r="14534" spans="1:7" x14ac:dyDescent="0.25">
      <c r="A14534">
        <v>66712</v>
      </c>
      <c r="B14534" t="s">
        <v>5997</v>
      </c>
      <c r="C14534" t="s">
        <v>5958</v>
      </c>
      <c r="D14534" t="s">
        <v>526</v>
      </c>
      <c r="E14534">
        <v>69100</v>
      </c>
      <c r="F14534">
        <v>1.31964809384164E-2</v>
      </c>
      <c r="G14534">
        <v>0</v>
      </c>
    </row>
    <row r="14535" spans="1:7" x14ac:dyDescent="0.25">
      <c r="A14535">
        <v>52324</v>
      </c>
      <c r="B14535" t="s">
        <v>5024</v>
      </c>
      <c r="C14535" t="s">
        <v>4942</v>
      </c>
      <c r="D14535" t="s">
        <v>5031</v>
      </c>
      <c r="E14535">
        <v>226100</v>
      </c>
      <c r="F14535">
        <v>5.8025269068788E-2</v>
      </c>
      <c r="G14535">
        <v>60</v>
      </c>
    </row>
    <row r="14536" spans="1:7" x14ac:dyDescent="0.25">
      <c r="A14536">
        <v>52747</v>
      </c>
      <c r="B14536" t="s">
        <v>6379</v>
      </c>
      <c r="C14536" t="s">
        <v>4942</v>
      </c>
      <c r="E14536">
        <v>163400</v>
      </c>
      <c r="F14536">
        <v>3.5487959442332101E-2</v>
      </c>
      <c r="G14536">
        <v>0</v>
      </c>
    </row>
    <row r="14537" spans="1:7" x14ac:dyDescent="0.25">
      <c r="A14537">
        <v>77983</v>
      </c>
      <c r="B14537" t="s">
        <v>8907</v>
      </c>
      <c r="C14537" t="s">
        <v>6396</v>
      </c>
      <c r="D14537" t="s">
        <v>8464</v>
      </c>
      <c r="E14537">
        <v>116500</v>
      </c>
      <c r="F14537">
        <v>1.5693112467306002E-2</v>
      </c>
      <c r="G14537">
        <v>0</v>
      </c>
    </row>
    <row r="14538" spans="1:7" x14ac:dyDescent="0.25">
      <c r="A14538">
        <v>18053</v>
      </c>
      <c r="B14538" t="s">
        <v>1868</v>
      </c>
      <c r="C14538" t="s">
        <v>1538</v>
      </c>
      <c r="D14538" t="s">
        <v>8350</v>
      </c>
      <c r="E14538">
        <v>243100</v>
      </c>
      <c r="F14538">
        <v>6.1572052401746701E-2</v>
      </c>
      <c r="G14538">
        <v>70</v>
      </c>
    </row>
    <row r="14539" spans="1:7" x14ac:dyDescent="0.25">
      <c r="A14539">
        <v>10984</v>
      </c>
      <c r="B14539" t="s">
        <v>1129</v>
      </c>
      <c r="C14539" t="s">
        <v>1075</v>
      </c>
      <c r="D14539" t="s">
        <v>8250</v>
      </c>
      <c r="E14539">
        <v>404600</v>
      </c>
      <c r="F14539">
        <v>2.9254642584584101E-2</v>
      </c>
      <c r="G14539">
        <v>120</v>
      </c>
    </row>
    <row r="14540" spans="1:7" x14ac:dyDescent="0.25">
      <c r="A14540">
        <v>19373</v>
      </c>
      <c r="B14540" t="s">
        <v>2003</v>
      </c>
      <c r="C14540" t="s">
        <v>1538</v>
      </c>
      <c r="D14540" t="s">
        <v>8293</v>
      </c>
      <c r="E14540">
        <v>578000</v>
      </c>
      <c r="F14540">
        <v>5.0145348837209301E-2</v>
      </c>
      <c r="G14540">
        <v>68</v>
      </c>
    </row>
    <row r="14541" spans="1:7" x14ac:dyDescent="0.25">
      <c r="A14541">
        <v>27046</v>
      </c>
      <c r="B14541" t="s">
        <v>8908</v>
      </c>
      <c r="C14541" t="s">
        <v>2564</v>
      </c>
      <c r="D14541" t="s">
        <v>2574</v>
      </c>
      <c r="E14541">
        <v>120100</v>
      </c>
      <c r="F14541">
        <v>0.14272121788772599</v>
      </c>
      <c r="G14541">
        <v>0</v>
      </c>
    </row>
    <row r="14542" spans="1:7" x14ac:dyDescent="0.25">
      <c r="A14542">
        <v>38580</v>
      </c>
      <c r="B14542" t="s">
        <v>3927</v>
      </c>
      <c r="C14542" t="s">
        <v>3692</v>
      </c>
      <c r="D14542" t="s">
        <v>3914</v>
      </c>
      <c r="E14542">
        <v>127600</v>
      </c>
      <c r="F14542">
        <v>5.7166528583264299E-2</v>
      </c>
      <c r="G14542">
        <v>83</v>
      </c>
    </row>
    <row r="14543" spans="1:7" x14ac:dyDescent="0.25">
      <c r="A14543">
        <v>17009</v>
      </c>
      <c r="B14543" t="s">
        <v>9261</v>
      </c>
      <c r="C14543" t="s">
        <v>1538</v>
      </c>
      <c r="D14543" t="s">
        <v>9174</v>
      </c>
      <c r="E14543">
        <v>87400</v>
      </c>
      <c r="F14543">
        <v>1.6279069767441898E-2</v>
      </c>
      <c r="G14543">
        <v>0</v>
      </c>
    </row>
    <row r="14544" spans="1:7" x14ac:dyDescent="0.25">
      <c r="A14544">
        <v>50276</v>
      </c>
      <c r="B14544" t="s">
        <v>1718</v>
      </c>
      <c r="C14544" t="s">
        <v>4942</v>
      </c>
      <c r="D14544" t="s">
        <v>8371</v>
      </c>
      <c r="E14544">
        <v>158700</v>
      </c>
      <c r="F14544">
        <v>3.4550195567144698E-2</v>
      </c>
      <c r="G14544">
        <v>88</v>
      </c>
    </row>
    <row r="14545" spans="1:7" x14ac:dyDescent="0.25">
      <c r="A14545">
        <v>97049</v>
      </c>
      <c r="B14545" t="s">
        <v>7429</v>
      </c>
      <c r="C14545" t="s">
        <v>7409</v>
      </c>
      <c r="D14545" t="s">
        <v>8281</v>
      </c>
      <c r="E14545">
        <v>300600</v>
      </c>
      <c r="F14545">
        <v>8.3864475008386397E-3</v>
      </c>
      <c r="G14545">
        <v>65</v>
      </c>
    </row>
    <row r="14546" spans="1:7" x14ac:dyDescent="0.25">
      <c r="A14546">
        <v>13160</v>
      </c>
      <c r="B14546" t="s">
        <v>1393</v>
      </c>
      <c r="C14546" t="s">
        <v>1075</v>
      </c>
      <c r="D14546" t="s">
        <v>194</v>
      </c>
      <c r="E14546">
        <v>142500</v>
      </c>
      <c r="F14546">
        <v>0.16707616707616699</v>
      </c>
      <c r="G14546">
        <v>106</v>
      </c>
    </row>
    <row r="14547" spans="1:7" x14ac:dyDescent="0.25">
      <c r="A14547">
        <v>13145</v>
      </c>
      <c r="B14547" t="s">
        <v>1392</v>
      </c>
      <c r="C14547" t="s">
        <v>1075</v>
      </c>
      <c r="D14547" t="s">
        <v>1396</v>
      </c>
      <c r="E14547">
        <v>118200</v>
      </c>
      <c r="F14547">
        <v>4.7872340425531901E-2</v>
      </c>
      <c r="G14547">
        <v>102</v>
      </c>
    </row>
    <row r="14548" spans="1:7" x14ac:dyDescent="0.25">
      <c r="A14548">
        <v>13625</v>
      </c>
      <c r="B14548" t="s">
        <v>5461</v>
      </c>
      <c r="C14548" t="s">
        <v>1075</v>
      </c>
      <c r="D14548" t="s">
        <v>8466</v>
      </c>
      <c r="E14548">
        <v>116300</v>
      </c>
      <c r="F14548">
        <v>-6.8855084067253797E-2</v>
      </c>
      <c r="G14548">
        <v>0</v>
      </c>
    </row>
    <row r="14549" spans="1:7" x14ac:dyDescent="0.25">
      <c r="A14549">
        <v>27950</v>
      </c>
      <c r="B14549" t="s">
        <v>2680</v>
      </c>
      <c r="C14549" t="s">
        <v>2564</v>
      </c>
      <c r="D14549" t="s">
        <v>8266</v>
      </c>
      <c r="E14549">
        <v>230100</v>
      </c>
      <c r="F14549">
        <v>3.8826185101580098E-2</v>
      </c>
      <c r="G14549">
        <v>90</v>
      </c>
    </row>
    <row r="14550" spans="1:7" x14ac:dyDescent="0.25">
      <c r="A14550">
        <v>37726</v>
      </c>
      <c r="B14550" t="s">
        <v>3811</v>
      </c>
      <c r="C14550" t="s">
        <v>3692</v>
      </c>
      <c r="D14550" t="s">
        <v>3848</v>
      </c>
      <c r="E14550">
        <v>89600</v>
      </c>
      <c r="F14550">
        <v>6.2870699881376002E-2</v>
      </c>
      <c r="G14550">
        <v>70</v>
      </c>
    </row>
    <row r="14551" spans="1:7" x14ac:dyDescent="0.25">
      <c r="A14551">
        <v>62320</v>
      </c>
      <c r="B14551" t="s">
        <v>5785</v>
      </c>
      <c r="C14551" t="s">
        <v>5519</v>
      </c>
      <c r="D14551" t="s">
        <v>325</v>
      </c>
      <c r="E14551">
        <v>98200</v>
      </c>
      <c r="F14551">
        <v>0.11464245175936399</v>
      </c>
      <c r="G14551">
        <v>66</v>
      </c>
    </row>
    <row r="14552" spans="1:7" x14ac:dyDescent="0.25">
      <c r="A14552">
        <v>12748</v>
      </c>
      <c r="B14552" t="s">
        <v>8909</v>
      </c>
      <c r="C14552" t="s">
        <v>1075</v>
      </c>
      <c r="E14552">
        <v>146000</v>
      </c>
      <c r="F14552">
        <v>4.8097631012203899E-2</v>
      </c>
      <c r="G14552">
        <v>0</v>
      </c>
    </row>
    <row r="14553" spans="1:7" x14ac:dyDescent="0.25">
      <c r="A14553">
        <v>13324</v>
      </c>
      <c r="B14553" t="s">
        <v>8910</v>
      </c>
      <c r="C14553" t="s">
        <v>1075</v>
      </c>
      <c r="D14553" t="s">
        <v>8366</v>
      </c>
      <c r="E14553">
        <v>109200</v>
      </c>
      <c r="F14553">
        <v>2.9217719132893501E-2</v>
      </c>
      <c r="G14553">
        <v>0</v>
      </c>
    </row>
    <row r="14554" spans="1:7" x14ac:dyDescent="0.25">
      <c r="A14554">
        <v>12958</v>
      </c>
      <c r="B14554" t="s">
        <v>1352</v>
      </c>
      <c r="C14554" t="s">
        <v>1075</v>
      </c>
      <c r="D14554" t="s">
        <v>1349</v>
      </c>
      <c r="E14554">
        <v>111300</v>
      </c>
      <c r="F14554">
        <v>8.0582524271844702E-2</v>
      </c>
      <c r="G14554">
        <v>89.5</v>
      </c>
    </row>
    <row r="14555" spans="1:7" x14ac:dyDescent="0.25">
      <c r="A14555">
        <v>14544</v>
      </c>
      <c r="B14555" t="s">
        <v>520</v>
      </c>
      <c r="C14555" t="s">
        <v>1075</v>
      </c>
      <c r="D14555" t="s">
        <v>403</v>
      </c>
      <c r="E14555">
        <v>163300</v>
      </c>
      <c r="F14555">
        <v>3.5510462904248599E-2</v>
      </c>
      <c r="G14555">
        <v>80</v>
      </c>
    </row>
    <row r="14556" spans="1:7" x14ac:dyDescent="0.25">
      <c r="A14556">
        <v>1034</v>
      </c>
      <c r="B14556" t="s">
        <v>120</v>
      </c>
      <c r="C14556" t="s">
        <v>106</v>
      </c>
      <c r="D14556" t="s">
        <v>144</v>
      </c>
      <c r="E14556">
        <v>265200</v>
      </c>
      <c r="F14556">
        <v>-1.4492753623188401E-2</v>
      </c>
      <c r="G14556">
        <v>78</v>
      </c>
    </row>
    <row r="14557" spans="1:7" x14ac:dyDescent="0.25">
      <c r="A14557">
        <v>12859</v>
      </c>
      <c r="B14557" t="s">
        <v>1341</v>
      </c>
      <c r="C14557" t="s">
        <v>1075</v>
      </c>
      <c r="D14557" t="s">
        <v>8320</v>
      </c>
      <c r="E14557">
        <v>244300</v>
      </c>
      <c r="F14557">
        <v>-2.1625951141369601E-2</v>
      </c>
      <c r="G14557">
        <v>0</v>
      </c>
    </row>
    <row r="14558" spans="1:7" x14ac:dyDescent="0.25">
      <c r="A14558">
        <v>27343</v>
      </c>
      <c r="B14558" t="s">
        <v>2611</v>
      </c>
      <c r="C14558" t="s">
        <v>2564</v>
      </c>
      <c r="D14558" t="s">
        <v>8300</v>
      </c>
      <c r="E14558">
        <v>309400</v>
      </c>
      <c r="F14558">
        <v>7.7298050139275806E-2</v>
      </c>
      <c r="G14558">
        <v>76</v>
      </c>
    </row>
    <row r="14559" spans="1:7" x14ac:dyDescent="0.25">
      <c r="A14559">
        <v>24467</v>
      </c>
      <c r="B14559" t="s">
        <v>2489</v>
      </c>
      <c r="C14559" t="s">
        <v>2066</v>
      </c>
      <c r="D14559" t="s">
        <v>8368</v>
      </c>
      <c r="E14559">
        <v>250900</v>
      </c>
      <c r="F14559">
        <v>5.4201680672268902E-2</v>
      </c>
      <c r="G14559">
        <v>73</v>
      </c>
    </row>
    <row r="14560" spans="1:7" x14ac:dyDescent="0.25">
      <c r="A14560">
        <v>46031</v>
      </c>
      <c r="B14560" t="s">
        <v>3063</v>
      </c>
      <c r="C14560" t="s">
        <v>4413</v>
      </c>
      <c r="D14560" t="s">
        <v>8292</v>
      </c>
      <c r="E14560">
        <v>173300</v>
      </c>
      <c r="F14560">
        <v>6.9093152375077099E-2</v>
      </c>
      <c r="G14560">
        <v>63</v>
      </c>
    </row>
    <row r="14561" spans="1:7" x14ac:dyDescent="0.25">
      <c r="A14561">
        <v>61376</v>
      </c>
      <c r="B14561" t="s">
        <v>3940</v>
      </c>
      <c r="C14561" t="s">
        <v>5519</v>
      </c>
      <c r="D14561" t="s">
        <v>8423</v>
      </c>
      <c r="E14561">
        <v>80700</v>
      </c>
      <c r="F14561">
        <v>-8.5995085995085995E-3</v>
      </c>
      <c r="G14561">
        <v>83.5</v>
      </c>
    </row>
    <row r="14562" spans="1:7" x14ac:dyDescent="0.25">
      <c r="A14562">
        <v>24165</v>
      </c>
      <c r="B14562" t="s">
        <v>215</v>
      </c>
      <c r="C14562" t="s">
        <v>2066</v>
      </c>
      <c r="D14562" t="s">
        <v>2460</v>
      </c>
      <c r="E14562">
        <v>83500</v>
      </c>
      <c r="F14562">
        <v>1.08958837772397E-2</v>
      </c>
      <c r="G14562">
        <v>111.5</v>
      </c>
    </row>
    <row r="14563" spans="1:7" x14ac:dyDescent="0.25">
      <c r="A14563">
        <v>54514</v>
      </c>
      <c r="B14563" t="s">
        <v>9262</v>
      </c>
      <c r="C14563" t="s">
        <v>5049</v>
      </c>
      <c r="E14563">
        <v>132400</v>
      </c>
      <c r="F14563">
        <v>0.25497630331753601</v>
      </c>
      <c r="G14563">
        <v>135.5</v>
      </c>
    </row>
    <row r="14564" spans="1:7" x14ac:dyDescent="0.25">
      <c r="A14564">
        <v>49287</v>
      </c>
      <c r="B14564" t="s">
        <v>280</v>
      </c>
      <c r="C14564" t="s">
        <v>4633</v>
      </c>
      <c r="D14564" t="s">
        <v>4658</v>
      </c>
      <c r="E14564">
        <v>174900</v>
      </c>
      <c r="F14564">
        <v>0.13203883495145599</v>
      </c>
      <c r="G14564">
        <v>63</v>
      </c>
    </row>
    <row r="14565" spans="1:7" x14ac:dyDescent="0.25">
      <c r="A14565">
        <v>60927</v>
      </c>
      <c r="B14565" t="s">
        <v>740</v>
      </c>
      <c r="C14565" t="s">
        <v>5519</v>
      </c>
      <c r="E14565">
        <v>134900</v>
      </c>
      <c r="F14565">
        <v>6.6403162055336001E-2</v>
      </c>
      <c r="G14565">
        <v>132</v>
      </c>
    </row>
    <row r="14566" spans="1:7" x14ac:dyDescent="0.25">
      <c r="A14566">
        <v>60938</v>
      </c>
      <c r="B14566" t="s">
        <v>4953</v>
      </c>
      <c r="C14566" t="s">
        <v>5519</v>
      </c>
      <c r="E14566">
        <v>84100</v>
      </c>
      <c r="F14566">
        <v>3.9555006180469698E-2</v>
      </c>
      <c r="G14566">
        <v>132</v>
      </c>
    </row>
    <row r="14567" spans="1:7" x14ac:dyDescent="0.25">
      <c r="A14567">
        <v>92391</v>
      </c>
      <c r="B14567" t="s">
        <v>7003</v>
      </c>
      <c r="C14567" t="s">
        <v>99</v>
      </c>
      <c r="D14567" t="s">
        <v>8282</v>
      </c>
      <c r="E14567">
        <v>241400</v>
      </c>
      <c r="F14567">
        <v>3.8726333907056799E-2</v>
      </c>
      <c r="G14567">
        <v>104.5</v>
      </c>
    </row>
    <row r="14568" spans="1:7" x14ac:dyDescent="0.25">
      <c r="A14568">
        <v>13626</v>
      </c>
      <c r="B14568" t="s">
        <v>4674</v>
      </c>
      <c r="C14568" t="s">
        <v>1075</v>
      </c>
      <c r="E14568">
        <v>119600</v>
      </c>
      <c r="F14568">
        <v>8.4317032040472206E-3</v>
      </c>
      <c r="G14568">
        <v>0</v>
      </c>
    </row>
    <row r="14569" spans="1:7" x14ac:dyDescent="0.25">
      <c r="A14569">
        <v>89439</v>
      </c>
      <c r="B14569" t="s">
        <v>8911</v>
      </c>
      <c r="C14569" t="s">
        <v>6849</v>
      </c>
      <c r="D14569" t="s">
        <v>6864</v>
      </c>
      <c r="E14569">
        <v>495800</v>
      </c>
      <c r="F14569">
        <v>9.0869086908690902E-2</v>
      </c>
      <c r="G14569">
        <v>0</v>
      </c>
    </row>
    <row r="14570" spans="1:7" x14ac:dyDescent="0.25">
      <c r="A14570">
        <v>14422</v>
      </c>
      <c r="B14570" t="s">
        <v>3150</v>
      </c>
      <c r="C14570" t="s">
        <v>1075</v>
      </c>
      <c r="D14570" t="s">
        <v>4326</v>
      </c>
      <c r="E14570">
        <v>121100</v>
      </c>
      <c r="F14570">
        <v>2.3668639053254399E-2</v>
      </c>
      <c r="G14570">
        <v>0</v>
      </c>
    </row>
    <row r="14571" spans="1:7" x14ac:dyDescent="0.25">
      <c r="A14571">
        <v>17086</v>
      </c>
      <c r="B14571" t="s">
        <v>709</v>
      </c>
      <c r="C14571" t="s">
        <v>1538</v>
      </c>
      <c r="E14571">
        <v>143500</v>
      </c>
      <c r="F14571">
        <v>7.8947368421052599E-2</v>
      </c>
      <c r="G14571">
        <v>0</v>
      </c>
    </row>
    <row r="14572" spans="1:7" x14ac:dyDescent="0.25">
      <c r="A14572">
        <v>89158</v>
      </c>
      <c r="B14572" t="s">
        <v>6854</v>
      </c>
      <c r="C14572" t="s">
        <v>6849</v>
      </c>
      <c r="D14572" t="s">
        <v>8277</v>
      </c>
      <c r="E14572">
        <v>430100</v>
      </c>
      <c r="F14572">
        <v>-2.3609534619750301E-2</v>
      </c>
      <c r="G14572">
        <v>55</v>
      </c>
    </row>
    <row r="14573" spans="1:7" x14ac:dyDescent="0.25">
      <c r="A14573">
        <v>6068</v>
      </c>
      <c r="B14573" t="s">
        <v>284</v>
      </c>
      <c r="C14573" t="s">
        <v>678</v>
      </c>
      <c r="D14573" t="s">
        <v>725</v>
      </c>
      <c r="E14573">
        <v>546400</v>
      </c>
      <c r="F14573">
        <v>9.2363054778088802E-2</v>
      </c>
      <c r="G14573">
        <v>93</v>
      </c>
    </row>
    <row r="14574" spans="1:7" x14ac:dyDescent="0.25">
      <c r="A14574">
        <v>17860</v>
      </c>
      <c r="B14574" t="s">
        <v>1843</v>
      </c>
      <c r="C14574" t="s">
        <v>1538</v>
      </c>
      <c r="D14574" t="s">
        <v>1835</v>
      </c>
      <c r="E14574">
        <v>180700</v>
      </c>
      <c r="F14574">
        <v>8.3705357142857106E-3</v>
      </c>
      <c r="G14574">
        <v>113.5</v>
      </c>
    </row>
    <row r="14575" spans="1:7" x14ac:dyDescent="0.25">
      <c r="A14575">
        <v>29001</v>
      </c>
      <c r="B14575" t="s">
        <v>2867</v>
      </c>
      <c r="C14575" t="s">
        <v>2868</v>
      </c>
      <c r="E14575">
        <v>86100</v>
      </c>
      <c r="F14575">
        <v>-6.5146579804560303E-2</v>
      </c>
      <c r="G14575">
        <v>90</v>
      </c>
    </row>
    <row r="14576" spans="1:7" x14ac:dyDescent="0.25">
      <c r="A14576">
        <v>45054</v>
      </c>
      <c r="B14576" t="s">
        <v>4323</v>
      </c>
      <c r="C14576" t="s">
        <v>4080</v>
      </c>
      <c r="D14576" t="s">
        <v>4333</v>
      </c>
      <c r="E14576">
        <v>250900</v>
      </c>
      <c r="F14576">
        <v>7.0849338454972294E-2</v>
      </c>
      <c r="G14576">
        <v>64</v>
      </c>
    </row>
    <row r="14577" spans="1:7" x14ac:dyDescent="0.25">
      <c r="A14577">
        <v>14476</v>
      </c>
      <c r="B14577" t="s">
        <v>1494</v>
      </c>
      <c r="C14577" t="s">
        <v>1075</v>
      </c>
      <c r="D14577" t="s">
        <v>403</v>
      </c>
      <c r="E14577">
        <v>136900</v>
      </c>
      <c r="F14577">
        <v>4.8238897396630898E-2</v>
      </c>
      <c r="G14577">
        <v>97.5</v>
      </c>
    </row>
    <row r="14578" spans="1:7" x14ac:dyDescent="0.25">
      <c r="A14578">
        <v>74061</v>
      </c>
      <c r="B14578" t="s">
        <v>6966</v>
      </c>
      <c r="C14578" t="s">
        <v>6269</v>
      </c>
      <c r="D14578" t="s">
        <v>6318</v>
      </c>
      <c r="E14578">
        <v>141000</v>
      </c>
      <c r="F14578">
        <v>0.142625607779579</v>
      </c>
      <c r="G14578">
        <v>80</v>
      </c>
    </row>
    <row r="14579" spans="1:7" x14ac:dyDescent="0.25">
      <c r="A14579">
        <v>95426</v>
      </c>
      <c r="B14579" t="s">
        <v>424</v>
      </c>
      <c r="C14579" t="s">
        <v>99</v>
      </c>
      <c r="D14579" t="s">
        <v>8484</v>
      </c>
      <c r="E14579">
        <v>226100</v>
      </c>
      <c r="F14579">
        <v>-4.55888560574082E-2</v>
      </c>
      <c r="G14579">
        <v>0</v>
      </c>
    </row>
    <row r="14580" spans="1:7" x14ac:dyDescent="0.25">
      <c r="A14580">
        <v>43527</v>
      </c>
      <c r="B14580" t="s">
        <v>8199</v>
      </c>
      <c r="C14580" t="s">
        <v>4080</v>
      </c>
      <c r="E14580">
        <v>89000</v>
      </c>
      <c r="F14580">
        <v>2.7713625866050799E-2</v>
      </c>
      <c r="G14580">
        <v>0</v>
      </c>
    </row>
    <row r="14581" spans="1:7" x14ac:dyDescent="0.25">
      <c r="A14581">
        <v>95389</v>
      </c>
      <c r="B14581" t="s">
        <v>8912</v>
      </c>
      <c r="C14581" t="s">
        <v>99</v>
      </c>
      <c r="E14581">
        <v>516100</v>
      </c>
      <c r="F14581">
        <v>-2.5306893295561801E-2</v>
      </c>
      <c r="G14581">
        <v>0</v>
      </c>
    </row>
    <row r="14582" spans="1:7" x14ac:dyDescent="0.25">
      <c r="A14582">
        <v>96703</v>
      </c>
      <c r="B14582" t="s">
        <v>7390</v>
      </c>
      <c r="C14582" t="s">
        <v>7368</v>
      </c>
      <c r="D14582" t="s">
        <v>7388</v>
      </c>
      <c r="E14582">
        <v>587800</v>
      </c>
      <c r="F14582">
        <v>8.5792724776938903E-3</v>
      </c>
      <c r="G14582">
        <v>0</v>
      </c>
    </row>
    <row r="14583" spans="1:7" x14ac:dyDescent="0.25">
      <c r="A14583">
        <v>47145</v>
      </c>
      <c r="B14583" t="s">
        <v>1058</v>
      </c>
      <c r="C14583" t="s">
        <v>4413</v>
      </c>
      <c r="E14583">
        <v>97500</v>
      </c>
      <c r="F14583">
        <v>4.9515608180839603E-2</v>
      </c>
      <c r="G14583">
        <v>0</v>
      </c>
    </row>
    <row r="14584" spans="1:7" x14ac:dyDescent="0.25">
      <c r="A14584">
        <v>79546</v>
      </c>
      <c r="B14584" t="s">
        <v>9368</v>
      </c>
      <c r="C14584" t="s">
        <v>6396</v>
      </c>
      <c r="E14584">
        <v>56000</v>
      </c>
      <c r="F14584">
        <v>0</v>
      </c>
      <c r="G14584">
        <v>0</v>
      </c>
    </row>
    <row r="14585" spans="1:7" x14ac:dyDescent="0.25">
      <c r="A14585">
        <v>12023</v>
      </c>
      <c r="B14585" t="s">
        <v>1247</v>
      </c>
      <c r="C14585" t="s">
        <v>1075</v>
      </c>
      <c r="D14585" t="s">
        <v>8320</v>
      </c>
      <c r="E14585">
        <v>187600</v>
      </c>
      <c r="F14585">
        <v>4.3962159154145801E-2</v>
      </c>
      <c r="G14585">
        <v>0</v>
      </c>
    </row>
    <row r="14586" spans="1:7" x14ac:dyDescent="0.25">
      <c r="A14586">
        <v>28689</v>
      </c>
      <c r="B14586" t="s">
        <v>2827</v>
      </c>
      <c r="C14586" t="s">
        <v>2564</v>
      </c>
      <c r="D14586" t="s">
        <v>8258</v>
      </c>
      <c r="E14586">
        <v>156900</v>
      </c>
      <c r="F14586">
        <v>7.3921971252566707E-2</v>
      </c>
      <c r="G14586">
        <v>76</v>
      </c>
    </row>
    <row r="14587" spans="1:7" x14ac:dyDescent="0.25">
      <c r="A14587">
        <v>26571</v>
      </c>
      <c r="B14587" t="s">
        <v>1482</v>
      </c>
      <c r="C14587" t="s">
        <v>2519</v>
      </c>
      <c r="D14587" t="s">
        <v>2559</v>
      </c>
      <c r="E14587">
        <v>57200</v>
      </c>
      <c r="F14587">
        <v>-1.5490533562822701E-2</v>
      </c>
      <c r="G14587">
        <v>0</v>
      </c>
    </row>
    <row r="14588" spans="1:7" x14ac:dyDescent="0.25">
      <c r="A14588">
        <v>63015</v>
      </c>
      <c r="B14588" t="s">
        <v>1838</v>
      </c>
      <c r="C14588" t="s">
        <v>5817</v>
      </c>
      <c r="D14588" t="s">
        <v>8263</v>
      </c>
      <c r="E14588">
        <v>178000</v>
      </c>
      <c r="F14588">
        <v>9.2694904849600995E-2</v>
      </c>
      <c r="G14588">
        <v>84</v>
      </c>
    </row>
    <row r="14589" spans="1:7" x14ac:dyDescent="0.25">
      <c r="A14589">
        <v>67950</v>
      </c>
      <c r="B14589" t="s">
        <v>4475</v>
      </c>
      <c r="C14589" t="s">
        <v>5958</v>
      </c>
      <c r="E14589">
        <v>85700</v>
      </c>
      <c r="F14589">
        <v>-6.5430752453653193E-2</v>
      </c>
      <c r="G14589">
        <v>0</v>
      </c>
    </row>
    <row r="14590" spans="1:7" x14ac:dyDescent="0.25">
      <c r="A14590">
        <v>57226</v>
      </c>
      <c r="B14590" t="s">
        <v>4501</v>
      </c>
      <c r="C14590" t="s">
        <v>5459</v>
      </c>
      <c r="E14590">
        <v>169100</v>
      </c>
      <c r="F14590">
        <v>0.22714078374455701</v>
      </c>
      <c r="G14590">
        <v>0</v>
      </c>
    </row>
    <row r="14591" spans="1:7" x14ac:dyDescent="0.25">
      <c r="A14591">
        <v>23071</v>
      </c>
      <c r="B14591" t="s">
        <v>2399</v>
      </c>
      <c r="C14591" t="s">
        <v>2066</v>
      </c>
      <c r="E14591">
        <v>252300</v>
      </c>
      <c r="F14591">
        <v>4.55864069622876E-2</v>
      </c>
      <c r="G14591">
        <v>161</v>
      </c>
    </row>
    <row r="14592" spans="1:7" x14ac:dyDescent="0.25">
      <c r="A14592">
        <v>48028</v>
      </c>
      <c r="B14592" t="s">
        <v>4632</v>
      </c>
      <c r="C14592" t="s">
        <v>4633</v>
      </c>
      <c r="D14592" t="s">
        <v>8278</v>
      </c>
      <c r="E14592">
        <v>278100</v>
      </c>
      <c r="F14592">
        <v>0.24151785714285701</v>
      </c>
      <c r="G14592">
        <v>86</v>
      </c>
    </row>
    <row r="14593" spans="1:7" x14ac:dyDescent="0.25">
      <c r="A14593">
        <v>55959</v>
      </c>
      <c r="B14593" t="s">
        <v>2456</v>
      </c>
      <c r="C14593" t="s">
        <v>5260</v>
      </c>
      <c r="D14593" t="s">
        <v>8392</v>
      </c>
      <c r="E14593">
        <v>209900</v>
      </c>
      <c r="F14593">
        <v>4.1687344913151403E-2</v>
      </c>
      <c r="G14593">
        <v>0</v>
      </c>
    </row>
    <row r="14594" spans="1:7" x14ac:dyDescent="0.25">
      <c r="A14594">
        <v>40142</v>
      </c>
      <c r="B14594" t="s">
        <v>4024</v>
      </c>
      <c r="C14594" t="s">
        <v>4016</v>
      </c>
      <c r="D14594" t="s">
        <v>8316</v>
      </c>
      <c r="E14594">
        <v>128600</v>
      </c>
      <c r="F14594">
        <v>0.10671256454389</v>
      </c>
      <c r="G14594">
        <v>69.5</v>
      </c>
    </row>
    <row r="14595" spans="1:7" x14ac:dyDescent="0.25">
      <c r="A14595">
        <v>59442</v>
      </c>
      <c r="B14595" t="s">
        <v>8913</v>
      </c>
      <c r="C14595" t="s">
        <v>5488</v>
      </c>
      <c r="E14595">
        <v>157600</v>
      </c>
      <c r="F14595">
        <v>0</v>
      </c>
      <c r="G14595">
        <v>0</v>
      </c>
    </row>
    <row r="14596" spans="1:7" x14ac:dyDescent="0.25">
      <c r="A14596">
        <v>12094</v>
      </c>
      <c r="B14596" t="s">
        <v>8914</v>
      </c>
      <c r="C14596" t="s">
        <v>1075</v>
      </c>
      <c r="D14596" t="s">
        <v>8320</v>
      </c>
      <c r="E14596">
        <v>189900</v>
      </c>
      <c r="F14596">
        <v>4.8591938155715102E-2</v>
      </c>
      <c r="G14596">
        <v>0</v>
      </c>
    </row>
    <row r="14597" spans="1:7" x14ac:dyDescent="0.25">
      <c r="A14597">
        <v>54498</v>
      </c>
      <c r="B14597" t="s">
        <v>8915</v>
      </c>
      <c r="C14597" t="s">
        <v>5049</v>
      </c>
      <c r="E14597">
        <v>98000</v>
      </c>
      <c r="F14597">
        <v>6.0606060606060601E-2</v>
      </c>
      <c r="G14597">
        <v>0</v>
      </c>
    </row>
    <row r="14598" spans="1:7" x14ac:dyDescent="0.25">
      <c r="A14598">
        <v>72853</v>
      </c>
      <c r="B14598" t="s">
        <v>9369</v>
      </c>
      <c r="C14598" t="s">
        <v>6206</v>
      </c>
      <c r="D14598" t="s">
        <v>3835</v>
      </c>
      <c r="E14598">
        <v>57100</v>
      </c>
      <c r="F14598">
        <v>6.5298507462686603E-2</v>
      </c>
      <c r="G14598">
        <v>0</v>
      </c>
    </row>
    <row r="14599" spans="1:7" x14ac:dyDescent="0.25">
      <c r="A14599">
        <v>97018</v>
      </c>
      <c r="B14599" t="s">
        <v>4500</v>
      </c>
      <c r="C14599" t="s">
        <v>7409</v>
      </c>
      <c r="D14599" t="s">
        <v>8281</v>
      </c>
      <c r="E14599">
        <v>323000</v>
      </c>
      <c r="F14599">
        <v>2.3447401774398E-2</v>
      </c>
      <c r="G14599">
        <v>67</v>
      </c>
    </row>
    <row r="14600" spans="1:7" x14ac:dyDescent="0.25">
      <c r="A14600">
        <v>1053</v>
      </c>
      <c r="B14600" t="s">
        <v>126</v>
      </c>
      <c r="C14600" t="s">
        <v>106</v>
      </c>
      <c r="D14600" t="s">
        <v>144</v>
      </c>
      <c r="E14600">
        <v>274000</v>
      </c>
      <c r="F14600">
        <v>6.2431142122658803E-3</v>
      </c>
      <c r="G14600">
        <v>78</v>
      </c>
    </row>
    <row r="14601" spans="1:7" x14ac:dyDescent="0.25">
      <c r="A14601">
        <v>52046</v>
      </c>
      <c r="B14601" t="s">
        <v>5012</v>
      </c>
      <c r="C14601" t="s">
        <v>4942</v>
      </c>
      <c r="D14601" t="s">
        <v>5008</v>
      </c>
      <c r="E14601">
        <v>161400</v>
      </c>
      <c r="F14601">
        <v>4.66926070038911E-2</v>
      </c>
      <c r="G14601">
        <v>77</v>
      </c>
    </row>
    <row r="14602" spans="1:7" x14ac:dyDescent="0.25">
      <c r="A14602">
        <v>73526</v>
      </c>
      <c r="B14602" t="s">
        <v>5218</v>
      </c>
      <c r="C14602" t="s">
        <v>6269</v>
      </c>
      <c r="D14602" t="s">
        <v>6306</v>
      </c>
      <c r="E14602">
        <v>76300</v>
      </c>
      <c r="F14602">
        <v>3.8095238095238099E-2</v>
      </c>
      <c r="G14602">
        <v>133</v>
      </c>
    </row>
    <row r="14603" spans="1:7" x14ac:dyDescent="0.25">
      <c r="A14603">
        <v>12472</v>
      </c>
      <c r="B14603" t="s">
        <v>1290</v>
      </c>
      <c r="C14603" t="s">
        <v>1075</v>
      </c>
      <c r="D14603" t="s">
        <v>345</v>
      </c>
      <c r="E14603">
        <v>214500</v>
      </c>
      <c r="F14603">
        <v>6.2933597621407295E-2</v>
      </c>
      <c r="G14603">
        <v>119</v>
      </c>
    </row>
    <row r="14604" spans="1:7" x14ac:dyDescent="0.25">
      <c r="A14604">
        <v>30733</v>
      </c>
      <c r="B14604" t="s">
        <v>400</v>
      </c>
      <c r="C14604" t="s">
        <v>2990</v>
      </c>
      <c r="D14604" t="s">
        <v>3126</v>
      </c>
      <c r="E14604">
        <v>107100</v>
      </c>
      <c r="F14604">
        <v>7.4222668004012005E-2</v>
      </c>
      <c r="G14604">
        <v>65</v>
      </c>
    </row>
    <row r="14605" spans="1:7" x14ac:dyDescent="0.25">
      <c r="A14605">
        <v>50629</v>
      </c>
      <c r="B14605" t="s">
        <v>8917</v>
      </c>
      <c r="C14605" t="s">
        <v>4942</v>
      </c>
      <c r="E14605">
        <v>156700</v>
      </c>
      <c r="F14605">
        <v>3.6375661375661401E-2</v>
      </c>
      <c r="G14605">
        <v>0</v>
      </c>
    </row>
    <row r="14606" spans="1:7" x14ac:dyDescent="0.25">
      <c r="A14606">
        <v>79325</v>
      </c>
      <c r="B14606" t="s">
        <v>7909</v>
      </c>
      <c r="C14606" t="s">
        <v>6396</v>
      </c>
      <c r="E14606">
        <v>122000</v>
      </c>
      <c r="F14606">
        <v>4.3627031650983701E-2</v>
      </c>
      <c r="G14606">
        <v>0</v>
      </c>
    </row>
    <row r="14607" spans="1:7" x14ac:dyDescent="0.25">
      <c r="A14607">
        <v>84759</v>
      </c>
      <c r="B14607" t="s">
        <v>8916</v>
      </c>
      <c r="C14607" t="s">
        <v>6693</v>
      </c>
      <c r="E14607">
        <v>168900</v>
      </c>
      <c r="F14607">
        <v>0</v>
      </c>
      <c r="G14607">
        <v>0</v>
      </c>
    </row>
    <row r="14608" spans="1:7" x14ac:dyDescent="0.25">
      <c r="A14608">
        <v>72840</v>
      </c>
      <c r="B14608" t="s">
        <v>6260</v>
      </c>
      <c r="C14608" t="s">
        <v>6206</v>
      </c>
      <c r="E14608">
        <v>70100</v>
      </c>
      <c r="F14608">
        <v>0.10742496050552899</v>
      </c>
      <c r="G14608">
        <v>0</v>
      </c>
    </row>
    <row r="14609" spans="1:7" x14ac:dyDescent="0.25">
      <c r="A14609">
        <v>16249</v>
      </c>
      <c r="B14609" t="s">
        <v>1692</v>
      </c>
      <c r="C14609" t="s">
        <v>1538</v>
      </c>
      <c r="D14609" t="s">
        <v>1587</v>
      </c>
      <c r="E14609">
        <v>113400</v>
      </c>
      <c r="F14609">
        <v>4.5161290322580601E-2</v>
      </c>
      <c r="G14609">
        <v>106</v>
      </c>
    </row>
    <row r="14610" spans="1:7" x14ac:dyDescent="0.25">
      <c r="A14610">
        <v>13320</v>
      </c>
      <c r="B14610" t="s">
        <v>5681</v>
      </c>
      <c r="C14610" t="s">
        <v>1075</v>
      </c>
      <c r="D14610" t="s">
        <v>1436</v>
      </c>
      <c r="E14610">
        <v>121900</v>
      </c>
      <c r="F14610">
        <v>5.7241977450130099E-2</v>
      </c>
      <c r="G14610">
        <v>0</v>
      </c>
    </row>
    <row r="14611" spans="1:7" x14ac:dyDescent="0.25">
      <c r="A14611">
        <v>60034</v>
      </c>
      <c r="B14611" t="s">
        <v>693</v>
      </c>
      <c r="C14611" t="s">
        <v>5519</v>
      </c>
      <c r="D14611" t="s">
        <v>8251</v>
      </c>
      <c r="E14611">
        <v>167600</v>
      </c>
      <c r="F14611">
        <v>-8.5152838427947602E-2</v>
      </c>
      <c r="G14611">
        <v>0</v>
      </c>
    </row>
    <row r="14612" spans="1:7" x14ac:dyDescent="0.25">
      <c r="A14612">
        <v>40468</v>
      </c>
      <c r="B14612" t="s">
        <v>2312</v>
      </c>
      <c r="C14612" t="s">
        <v>4016</v>
      </c>
      <c r="D14612" t="s">
        <v>547</v>
      </c>
      <c r="E14612">
        <v>128600</v>
      </c>
      <c r="F14612">
        <v>0.16274864376130199</v>
      </c>
      <c r="G14612">
        <v>58</v>
      </c>
    </row>
    <row r="14613" spans="1:7" x14ac:dyDescent="0.25">
      <c r="A14613">
        <v>54770</v>
      </c>
      <c r="B14613" t="s">
        <v>5234</v>
      </c>
      <c r="C14613" t="s">
        <v>5049</v>
      </c>
      <c r="E14613">
        <v>144700</v>
      </c>
      <c r="F14613">
        <v>8.1464872944693595E-2</v>
      </c>
      <c r="G14613">
        <v>75.5</v>
      </c>
    </row>
    <row r="14614" spans="1:7" x14ac:dyDescent="0.25">
      <c r="A14614">
        <v>93424</v>
      </c>
      <c r="B14614" t="s">
        <v>7101</v>
      </c>
      <c r="C14614" t="s">
        <v>99</v>
      </c>
      <c r="D14614" t="s">
        <v>8360</v>
      </c>
      <c r="E14614">
        <v>902700</v>
      </c>
      <c r="F14614">
        <v>-7.8877551020408193E-2</v>
      </c>
      <c r="G14614">
        <v>78</v>
      </c>
    </row>
    <row r="14615" spans="1:7" x14ac:dyDescent="0.25">
      <c r="A14615">
        <v>15639</v>
      </c>
      <c r="B14615" t="s">
        <v>1629</v>
      </c>
      <c r="C14615" t="s">
        <v>1538</v>
      </c>
      <c r="D14615" t="s">
        <v>1587</v>
      </c>
      <c r="E14615">
        <v>131300</v>
      </c>
      <c r="F14615">
        <v>4.4550517104216397E-2</v>
      </c>
      <c r="G14615">
        <v>85</v>
      </c>
    </row>
    <row r="14616" spans="1:7" x14ac:dyDescent="0.25">
      <c r="A14616">
        <v>49271</v>
      </c>
      <c r="B14616" t="s">
        <v>673</v>
      </c>
      <c r="C14616" t="s">
        <v>4633</v>
      </c>
      <c r="D14616" t="s">
        <v>844</v>
      </c>
      <c r="E14616">
        <v>115500</v>
      </c>
      <c r="F14616">
        <v>0.19565217391304299</v>
      </c>
      <c r="G14616">
        <v>68</v>
      </c>
    </row>
    <row r="14617" spans="1:7" x14ac:dyDescent="0.25">
      <c r="A14617">
        <v>56540</v>
      </c>
      <c r="B14617" t="s">
        <v>9263</v>
      </c>
      <c r="C14617" t="s">
        <v>5260</v>
      </c>
      <c r="D14617" t="s">
        <v>5476</v>
      </c>
      <c r="E14617">
        <v>158500</v>
      </c>
      <c r="F14617">
        <v>0.14440433212996401</v>
      </c>
      <c r="G14617">
        <v>0</v>
      </c>
    </row>
    <row r="14618" spans="1:7" x14ac:dyDescent="0.25">
      <c r="A14618">
        <v>62870</v>
      </c>
      <c r="B14618" t="s">
        <v>5809</v>
      </c>
      <c r="C14618" t="s">
        <v>5519</v>
      </c>
      <c r="D14618" t="s">
        <v>5921</v>
      </c>
      <c r="E14618">
        <v>37000</v>
      </c>
      <c r="F14618">
        <v>4.2253521126760597E-2</v>
      </c>
      <c r="G14618">
        <v>94</v>
      </c>
    </row>
    <row r="14619" spans="1:7" x14ac:dyDescent="0.25">
      <c r="A14619">
        <v>74901</v>
      </c>
      <c r="B14619" t="s">
        <v>6388</v>
      </c>
      <c r="C14619" t="s">
        <v>6269</v>
      </c>
      <c r="D14619" t="s">
        <v>6261</v>
      </c>
      <c r="E14619">
        <v>43900</v>
      </c>
      <c r="F14619">
        <v>-3.7280701754385998E-2</v>
      </c>
      <c r="G14619">
        <v>154</v>
      </c>
    </row>
    <row r="14620" spans="1:7" x14ac:dyDescent="0.25">
      <c r="A14620">
        <v>49885</v>
      </c>
      <c r="B14620" t="s">
        <v>4940</v>
      </c>
      <c r="C14620" t="s">
        <v>4633</v>
      </c>
      <c r="D14620" t="s">
        <v>4937</v>
      </c>
      <c r="E14620">
        <v>148600</v>
      </c>
      <c r="F14620">
        <v>0.127465857359636</v>
      </c>
      <c r="G14620">
        <v>64</v>
      </c>
    </row>
    <row r="14621" spans="1:7" x14ac:dyDescent="0.25">
      <c r="A14621">
        <v>95703</v>
      </c>
      <c r="B14621" t="s">
        <v>7323</v>
      </c>
      <c r="C14621" t="s">
        <v>99</v>
      </c>
      <c r="D14621" t="s">
        <v>8273</v>
      </c>
      <c r="E14621">
        <v>433800</v>
      </c>
      <c r="F14621">
        <v>5.4704595185995603E-2</v>
      </c>
      <c r="G14621">
        <v>63</v>
      </c>
    </row>
    <row r="14622" spans="1:7" x14ac:dyDescent="0.25">
      <c r="A14622">
        <v>5251</v>
      </c>
      <c r="B14622" t="s">
        <v>9264</v>
      </c>
      <c r="C14622" t="s">
        <v>641</v>
      </c>
      <c r="D14622" t="s">
        <v>504</v>
      </c>
      <c r="E14622">
        <v>404600</v>
      </c>
      <c r="F14622">
        <v>3.7701974865350103E-2</v>
      </c>
      <c r="G14622">
        <v>98</v>
      </c>
    </row>
    <row r="14623" spans="1:7" x14ac:dyDescent="0.25">
      <c r="A14623">
        <v>54909</v>
      </c>
      <c r="B14623" t="s">
        <v>9164</v>
      </c>
      <c r="C14623" t="s">
        <v>5049</v>
      </c>
      <c r="D14623" t="s">
        <v>5208</v>
      </c>
      <c r="E14623">
        <v>146400</v>
      </c>
      <c r="F14623">
        <v>0.294429708222812</v>
      </c>
      <c r="G14623">
        <v>0</v>
      </c>
    </row>
    <row r="14624" spans="1:7" x14ac:dyDescent="0.25">
      <c r="A14624">
        <v>43164</v>
      </c>
      <c r="B14624" t="s">
        <v>1824</v>
      </c>
      <c r="C14624" t="s">
        <v>4080</v>
      </c>
      <c r="D14624" t="s">
        <v>2838</v>
      </c>
      <c r="E14624">
        <v>115700</v>
      </c>
      <c r="F14624">
        <v>5.95238095238095E-2</v>
      </c>
      <c r="G14624">
        <v>65</v>
      </c>
    </row>
    <row r="14625" spans="1:7" x14ac:dyDescent="0.25">
      <c r="A14625">
        <v>60043</v>
      </c>
      <c r="B14625" t="s">
        <v>753</v>
      </c>
      <c r="C14625" t="s">
        <v>5519</v>
      </c>
      <c r="D14625" t="s">
        <v>8251</v>
      </c>
      <c r="E14625">
        <v>1318800</v>
      </c>
      <c r="F14625">
        <v>-2.62847017129356E-2</v>
      </c>
      <c r="G14625">
        <v>93</v>
      </c>
    </row>
    <row r="14626" spans="1:7" x14ac:dyDescent="0.25">
      <c r="A14626">
        <v>54966</v>
      </c>
      <c r="B14626" t="s">
        <v>540</v>
      </c>
      <c r="C14626" t="s">
        <v>5049</v>
      </c>
      <c r="E14626">
        <v>119200</v>
      </c>
      <c r="F14626">
        <v>0.143953934740883</v>
      </c>
      <c r="G14626">
        <v>76</v>
      </c>
    </row>
    <row r="14627" spans="1:7" x14ac:dyDescent="0.25">
      <c r="A14627">
        <v>81039</v>
      </c>
      <c r="B14627" t="s">
        <v>4622</v>
      </c>
      <c r="C14627" t="s">
        <v>6509</v>
      </c>
      <c r="E14627">
        <v>95400</v>
      </c>
      <c r="F14627">
        <v>1.16648992576882E-2</v>
      </c>
      <c r="G14627">
        <v>0</v>
      </c>
    </row>
    <row r="14628" spans="1:7" x14ac:dyDescent="0.25">
      <c r="A14628">
        <v>15942</v>
      </c>
      <c r="B14628" t="s">
        <v>557</v>
      </c>
      <c r="C14628" t="s">
        <v>1538</v>
      </c>
      <c r="D14628" t="s">
        <v>1259</v>
      </c>
      <c r="E14628">
        <v>109200</v>
      </c>
      <c r="F14628">
        <v>-4.4619422572178498E-2</v>
      </c>
      <c r="G14628">
        <v>0</v>
      </c>
    </row>
    <row r="14629" spans="1:7" x14ac:dyDescent="0.25">
      <c r="A14629">
        <v>19534</v>
      </c>
      <c r="B14629" t="s">
        <v>1069</v>
      </c>
      <c r="C14629" t="s">
        <v>1538</v>
      </c>
      <c r="D14629" t="s">
        <v>261</v>
      </c>
      <c r="E14629">
        <v>230800</v>
      </c>
      <c r="F14629">
        <v>3.9639639639639603E-2</v>
      </c>
      <c r="G14629">
        <v>78</v>
      </c>
    </row>
    <row r="14630" spans="1:7" x14ac:dyDescent="0.25">
      <c r="A14630">
        <v>16920</v>
      </c>
      <c r="B14630" t="s">
        <v>1743</v>
      </c>
      <c r="C14630" t="s">
        <v>1538</v>
      </c>
      <c r="E14630">
        <v>84800</v>
      </c>
      <c r="F14630">
        <v>4.95049504950495E-2</v>
      </c>
      <c r="G14630">
        <v>83.5</v>
      </c>
    </row>
    <row r="14631" spans="1:7" x14ac:dyDescent="0.25">
      <c r="A14631">
        <v>24069</v>
      </c>
      <c r="B14631" t="s">
        <v>2273</v>
      </c>
      <c r="C14631" t="s">
        <v>2066</v>
      </c>
      <c r="D14631" t="s">
        <v>547</v>
      </c>
      <c r="E14631">
        <v>72400</v>
      </c>
      <c r="F14631">
        <v>0.19867549668874199</v>
      </c>
      <c r="G14631">
        <v>114</v>
      </c>
    </row>
    <row r="14632" spans="1:7" x14ac:dyDescent="0.25">
      <c r="A14632">
        <v>13156</v>
      </c>
      <c r="B14632" t="s">
        <v>216</v>
      </c>
      <c r="C14632" t="s">
        <v>1075</v>
      </c>
      <c r="D14632" t="s">
        <v>194</v>
      </c>
      <c r="E14632">
        <v>121900</v>
      </c>
      <c r="F14632">
        <v>0.118348623853211</v>
      </c>
      <c r="G14632">
        <v>106</v>
      </c>
    </row>
    <row r="14633" spans="1:7" x14ac:dyDescent="0.25">
      <c r="A14633">
        <v>69358</v>
      </c>
      <c r="B14633" t="s">
        <v>6088</v>
      </c>
      <c r="C14633" t="s">
        <v>6064</v>
      </c>
      <c r="D14633" t="s">
        <v>6089</v>
      </c>
      <c r="E14633">
        <v>109600</v>
      </c>
      <c r="F14633">
        <v>3.9848197343453497E-2</v>
      </c>
      <c r="G14633">
        <v>73</v>
      </c>
    </row>
    <row r="14634" spans="1:7" x14ac:dyDescent="0.25">
      <c r="A14634">
        <v>97499</v>
      </c>
      <c r="B14634" t="s">
        <v>8918</v>
      </c>
      <c r="C14634" t="s">
        <v>7409</v>
      </c>
      <c r="D14634" t="s">
        <v>7488</v>
      </c>
      <c r="E14634">
        <v>149100</v>
      </c>
      <c r="F14634">
        <v>7.1120689655172403E-2</v>
      </c>
      <c r="G14634">
        <v>0</v>
      </c>
    </row>
    <row r="14635" spans="1:7" x14ac:dyDescent="0.25">
      <c r="A14635">
        <v>92561</v>
      </c>
      <c r="B14635" t="s">
        <v>7018</v>
      </c>
      <c r="C14635" t="s">
        <v>99</v>
      </c>
      <c r="D14635" t="s">
        <v>8282</v>
      </c>
      <c r="E14635">
        <v>434000</v>
      </c>
      <c r="F14635">
        <v>9.3023255813953504E-3</v>
      </c>
      <c r="G14635">
        <v>73</v>
      </c>
    </row>
    <row r="14636" spans="1:7" x14ac:dyDescent="0.25">
      <c r="A14636">
        <v>2898</v>
      </c>
      <c r="B14636" t="s">
        <v>157</v>
      </c>
      <c r="C14636" t="s">
        <v>408</v>
      </c>
      <c r="D14636" t="s">
        <v>8324</v>
      </c>
      <c r="E14636">
        <v>296500</v>
      </c>
      <c r="F14636">
        <v>4.10814606741573E-2</v>
      </c>
      <c r="G14636">
        <v>82</v>
      </c>
    </row>
    <row r="14637" spans="1:7" x14ac:dyDescent="0.25">
      <c r="A14637">
        <v>4108</v>
      </c>
      <c r="B14637" t="s">
        <v>607</v>
      </c>
      <c r="C14637" t="s">
        <v>575</v>
      </c>
      <c r="D14637" t="s">
        <v>8395</v>
      </c>
      <c r="E14637">
        <v>459500</v>
      </c>
      <c r="F14637">
        <v>0.11124546553808901</v>
      </c>
      <c r="G14637">
        <v>0</v>
      </c>
    </row>
    <row r="14638" spans="1:7" x14ac:dyDescent="0.25">
      <c r="A14638">
        <v>12461</v>
      </c>
      <c r="B14638" t="s">
        <v>1289</v>
      </c>
      <c r="C14638" t="s">
        <v>1075</v>
      </c>
      <c r="D14638" t="s">
        <v>345</v>
      </c>
      <c r="E14638">
        <v>302900</v>
      </c>
      <c r="F14638">
        <v>5.9461350122420403E-2</v>
      </c>
      <c r="G14638">
        <v>119</v>
      </c>
    </row>
    <row r="14639" spans="1:7" x14ac:dyDescent="0.25">
      <c r="A14639">
        <v>38232</v>
      </c>
      <c r="B14639" t="s">
        <v>3875</v>
      </c>
      <c r="C14639" t="s">
        <v>3692</v>
      </c>
      <c r="D14639" t="s">
        <v>782</v>
      </c>
      <c r="E14639">
        <v>70700</v>
      </c>
      <c r="F14639">
        <v>-7.0224719101123602E-3</v>
      </c>
      <c r="G14639">
        <v>108</v>
      </c>
    </row>
    <row r="14640" spans="1:7" x14ac:dyDescent="0.25">
      <c r="A14640">
        <v>44867</v>
      </c>
      <c r="B14640" t="s">
        <v>4315</v>
      </c>
      <c r="C14640" t="s">
        <v>4080</v>
      </c>
      <c r="D14640" t="s">
        <v>4318</v>
      </c>
      <c r="E14640">
        <v>105500</v>
      </c>
      <c r="F14640">
        <v>3.2289628180039102E-2</v>
      </c>
      <c r="G14640">
        <v>64</v>
      </c>
    </row>
    <row r="14641" spans="1:7" x14ac:dyDescent="0.25">
      <c r="A14641">
        <v>83849</v>
      </c>
      <c r="B14641" t="s">
        <v>8919</v>
      </c>
      <c r="C14641" t="s">
        <v>6625</v>
      </c>
      <c r="E14641">
        <v>140500</v>
      </c>
      <c r="F14641">
        <v>1.3708513708513699E-2</v>
      </c>
      <c r="G14641">
        <v>0</v>
      </c>
    </row>
    <row r="14642" spans="1:7" x14ac:dyDescent="0.25">
      <c r="A14642">
        <v>17965</v>
      </c>
      <c r="B14642" t="s">
        <v>1854</v>
      </c>
      <c r="C14642" t="s">
        <v>1538</v>
      </c>
      <c r="D14642" t="s">
        <v>1846</v>
      </c>
      <c r="E14642">
        <v>49800</v>
      </c>
      <c r="F14642">
        <v>-7.9482439926062895E-2</v>
      </c>
      <c r="G14642">
        <v>93</v>
      </c>
    </row>
    <row r="14643" spans="1:7" x14ac:dyDescent="0.25">
      <c r="A14643">
        <v>1542</v>
      </c>
      <c r="B14643" t="s">
        <v>206</v>
      </c>
      <c r="C14643" t="s">
        <v>106</v>
      </c>
      <c r="D14643" t="s">
        <v>222</v>
      </c>
      <c r="E14643">
        <v>280800</v>
      </c>
      <c r="F14643">
        <v>5.8424425179042602E-2</v>
      </c>
      <c r="G14643">
        <v>0</v>
      </c>
    </row>
    <row r="14644" spans="1:7" x14ac:dyDescent="0.25">
      <c r="A14644">
        <v>47631</v>
      </c>
      <c r="B14644" t="s">
        <v>4603</v>
      </c>
      <c r="C14644" t="s">
        <v>4413</v>
      </c>
      <c r="D14644" t="s">
        <v>4613</v>
      </c>
      <c r="E14644">
        <v>144400</v>
      </c>
      <c r="F14644">
        <v>2.5568181818181799E-2</v>
      </c>
      <c r="G14644">
        <v>71</v>
      </c>
    </row>
    <row r="14645" spans="1:7" x14ac:dyDescent="0.25">
      <c r="A14645">
        <v>38039</v>
      </c>
      <c r="B14645" t="s">
        <v>3859</v>
      </c>
      <c r="C14645" t="s">
        <v>3692</v>
      </c>
      <c r="E14645">
        <v>70500</v>
      </c>
      <c r="F14645">
        <v>0.180904522613065</v>
      </c>
      <c r="G14645">
        <v>0</v>
      </c>
    </row>
    <row r="14646" spans="1:7" x14ac:dyDescent="0.25">
      <c r="A14646">
        <v>38334</v>
      </c>
      <c r="B14646" t="s">
        <v>3887</v>
      </c>
      <c r="C14646" t="s">
        <v>3692</v>
      </c>
      <c r="E14646">
        <v>94800</v>
      </c>
      <c r="F14646">
        <v>0.17763975155279499</v>
      </c>
      <c r="G14646">
        <v>0</v>
      </c>
    </row>
    <row r="14647" spans="1:7" x14ac:dyDescent="0.25">
      <c r="A14647">
        <v>12575</v>
      </c>
      <c r="B14647" t="s">
        <v>1309</v>
      </c>
      <c r="C14647" t="s">
        <v>1075</v>
      </c>
      <c r="D14647" t="s">
        <v>8250</v>
      </c>
      <c r="E14647">
        <v>323100</v>
      </c>
      <c r="F14647">
        <v>6.8557182923029E-3</v>
      </c>
      <c r="G14647">
        <v>126</v>
      </c>
    </row>
    <row r="14648" spans="1:7" x14ac:dyDescent="0.25">
      <c r="A14648">
        <v>16341</v>
      </c>
      <c r="B14648" t="s">
        <v>988</v>
      </c>
      <c r="C14648" t="s">
        <v>1538</v>
      </c>
      <c r="D14648" t="s">
        <v>1695</v>
      </c>
      <c r="E14648">
        <v>84100</v>
      </c>
      <c r="F14648">
        <v>2.31143552311436E-2</v>
      </c>
      <c r="G14648">
        <v>121</v>
      </c>
    </row>
    <row r="14649" spans="1:7" x14ac:dyDescent="0.25">
      <c r="A14649">
        <v>16881</v>
      </c>
      <c r="B14649" t="s">
        <v>410</v>
      </c>
      <c r="C14649" t="s">
        <v>1538</v>
      </c>
      <c r="D14649" t="s">
        <v>8442</v>
      </c>
      <c r="E14649">
        <v>77400</v>
      </c>
      <c r="F14649">
        <v>0.125</v>
      </c>
      <c r="G14649">
        <v>107.5</v>
      </c>
    </row>
    <row r="14650" spans="1:7" x14ac:dyDescent="0.25">
      <c r="A14650">
        <v>17321</v>
      </c>
      <c r="B14650" t="s">
        <v>1783</v>
      </c>
      <c r="C14650" t="s">
        <v>1538</v>
      </c>
      <c r="D14650" t="s">
        <v>8310</v>
      </c>
      <c r="E14650">
        <v>241300</v>
      </c>
      <c r="F14650">
        <v>2.4193548387096801E-2</v>
      </c>
      <c r="G14650">
        <v>78</v>
      </c>
    </row>
    <row r="14651" spans="1:7" x14ac:dyDescent="0.25">
      <c r="A14651">
        <v>58270</v>
      </c>
      <c r="B14651" t="s">
        <v>5479</v>
      </c>
      <c r="C14651" t="s">
        <v>5471</v>
      </c>
      <c r="E14651">
        <v>96100</v>
      </c>
      <c r="F14651">
        <v>0.116144018583043</v>
      </c>
      <c r="G14651">
        <v>0</v>
      </c>
    </row>
    <row r="14652" spans="1:7" x14ac:dyDescent="0.25">
      <c r="A14652">
        <v>56481</v>
      </c>
      <c r="B14652" t="s">
        <v>9265</v>
      </c>
      <c r="C14652" t="s">
        <v>5260</v>
      </c>
      <c r="E14652">
        <v>107000</v>
      </c>
      <c r="F14652">
        <v>4.2884990253411297E-2</v>
      </c>
      <c r="G14652">
        <v>0</v>
      </c>
    </row>
    <row r="14653" spans="1:7" x14ac:dyDescent="0.25">
      <c r="A14653">
        <v>22027</v>
      </c>
      <c r="B14653" t="s">
        <v>2322</v>
      </c>
      <c r="C14653" t="s">
        <v>2066</v>
      </c>
      <c r="D14653" t="s">
        <v>8259</v>
      </c>
      <c r="E14653">
        <v>957200</v>
      </c>
      <c r="F14653">
        <v>-6.1260512927006497E-3</v>
      </c>
      <c r="G14653">
        <v>58</v>
      </c>
    </row>
    <row r="14654" spans="1:7" x14ac:dyDescent="0.25">
      <c r="A14654">
        <v>12168</v>
      </c>
      <c r="B14654" t="s">
        <v>8920</v>
      </c>
      <c r="C14654" t="s">
        <v>1075</v>
      </c>
      <c r="D14654" t="s">
        <v>8320</v>
      </c>
      <c r="E14654">
        <v>184000</v>
      </c>
      <c r="F14654">
        <v>1.6574585635359101E-2</v>
      </c>
      <c r="G14654">
        <v>0</v>
      </c>
    </row>
    <row r="14655" spans="1:7" x14ac:dyDescent="0.25">
      <c r="A14655">
        <v>46058</v>
      </c>
      <c r="B14655" t="s">
        <v>3482</v>
      </c>
      <c r="C14655" t="s">
        <v>4413</v>
      </c>
      <c r="D14655" t="s">
        <v>1408</v>
      </c>
      <c r="E14655">
        <v>137800</v>
      </c>
      <c r="F14655">
        <v>0.111290322580645</v>
      </c>
      <c r="G14655">
        <v>61</v>
      </c>
    </row>
    <row r="14656" spans="1:7" x14ac:dyDescent="0.25">
      <c r="A14656">
        <v>53065</v>
      </c>
      <c r="B14656" t="s">
        <v>3894</v>
      </c>
      <c r="C14656" t="s">
        <v>5049</v>
      </c>
      <c r="D14656" t="s">
        <v>8355</v>
      </c>
      <c r="E14656">
        <v>171900</v>
      </c>
      <c r="F14656">
        <v>5.1376146788990801E-2</v>
      </c>
      <c r="G14656">
        <v>0</v>
      </c>
    </row>
    <row r="14657" spans="1:7" x14ac:dyDescent="0.25">
      <c r="A14657">
        <v>38641</v>
      </c>
      <c r="B14657" t="s">
        <v>3934</v>
      </c>
      <c r="C14657" t="s">
        <v>3932</v>
      </c>
      <c r="D14657" t="s">
        <v>3852</v>
      </c>
      <c r="E14657">
        <v>216600</v>
      </c>
      <c r="F14657">
        <v>4.6382189239332098E-3</v>
      </c>
      <c r="G14657">
        <v>61</v>
      </c>
    </row>
    <row r="14658" spans="1:7" x14ac:dyDescent="0.25">
      <c r="A14658">
        <v>54026</v>
      </c>
      <c r="B14658" t="s">
        <v>5156</v>
      </c>
      <c r="C14658" t="s">
        <v>5049</v>
      </c>
      <c r="E14658">
        <v>206500</v>
      </c>
      <c r="F14658">
        <v>-3.5947712418300699E-2</v>
      </c>
      <c r="G14658">
        <v>61</v>
      </c>
    </row>
    <row r="14659" spans="1:7" x14ac:dyDescent="0.25">
      <c r="A14659">
        <v>20197</v>
      </c>
      <c r="B14659" t="s">
        <v>920</v>
      </c>
      <c r="C14659" t="s">
        <v>2066</v>
      </c>
      <c r="D14659" t="s">
        <v>8259</v>
      </c>
      <c r="E14659">
        <v>731200</v>
      </c>
      <c r="F14659">
        <v>1.2323702587977499E-3</v>
      </c>
      <c r="G14659">
        <v>59</v>
      </c>
    </row>
    <row r="14660" spans="1:7" x14ac:dyDescent="0.25">
      <c r="A14660">
        <v>1611</v>
      </c>
      <c r="B14660" t="s">
        <v>206</v>
      </c>
      <c r="C14660" t="s">
        <v>106</v>
      </c>
      <c r="D14660" t="s">
        <v>222</v>
      </c>
      <c r="E14660">
        <v>238300</v>
      </c>
      <c r="F14660">
        <v>4.9317481285777197E-2</v>
      </c>
      <c r="G14660">
        <v>0</v>
      </c>
    </row>
    <row r="14661" spans="1:7" x14ac:dyDescent="0.25">
      <c r="A14661">
        <v>49060</v>
      </c>
      <c r="B14661" t="s">
        <v>4787</v>
      </c>
      <c r="C14661" t="s">
        <v>4633</v>
      </c>
      <c r="D14661" t="s">
        <v>8353</v>
      </c>
      <c r="E14661">
        <v>260100</v>
      </c>
      <c r="F14661">
        <v>3.5429936305732497E-2</v>
      </c>
      <c r="G14661">
        <v>78</v>
      </c>
    </row>
    <row r="14662" spans="1:7" x14ac:dyDescent="0.25">
      <c r="A14662">
        <v>49113</v>
      </c>
      <c r="B14662" t="s">
        <v>8921</v>
      </c>
      <c r="C14662" t="s">
        <v>4633</v>
      </c>
      <c r="D14662" t="s">
        <v>8377</v>
      </c>
      <c r="E14662">
        <v>115200</v>
      </c>
      <c r="F14662">
        <v>3.87736699729486E-2</v>
      </c>
      <c r="G14662">
        <v>0</v>
      </c>
    </row>
    <row r="14663" spans="1:7" x14ac:dyDescent="0.25">
      <c r="A14663">
        <v>61732</v>
      </c>
      <c r="B14663" t="s">
        <v>276</v>
      </c>
      <c r="C14663" t="s">
        <v>5519</v>
      </c>
      <c r="D14663" t="s">
        <v>4578</v>
      </c>
      <c r="E14663">
        <v>135300</v>
      </c>
      <c r="F14663">
        <v>-1.52838427947598E-2</v>
      </c>
      <c r="G14663">
        <v>90</v>
      </c>
    </row>
    <row r="14664" spans="1:7" x14ac:dyDescent="0.25">
      <c r="A14664">
        <v>66087</v>
      </c>
      <c r="B14664" t="s">
        <v>515</v>
      </c>
      <c r="C14664" t="s">
        <v>5958</v>
      </c>
      <c r="D14664" t="s">
        <v>8435</v>
      </c>
      <c r="E14664">
        <v>79400</v>
      </c>
      <c r="F14664">
        <v>-7.4999999999999997E-3</v>
      </c>
      <c r="G14664">
        <v>61.5</v>
      </c>
    </row>
    <row r="14665" spans="1:7" x14ac:dyDescent="0.25">
      <c r="A14665">
        <v>68002</v>
      </c>
      <c r="B14665" t="s">
        <v>356</v>
      </c>
      <c r="C14665" t="s">
        <v>6064</v>
      </c>
      <c r="D14665" t="s">
        <v>8386</v>
      </c>
      <c r="E14665">
        <v>174900</v>
      </c>
      <c r="F14665">
        <v>4.6052631578947401E-2</v>
      </c>
      <c r="G14665">
        <v>58</v>
      </c>
    </row>
    <row r="14666" spans="1:7" x14ac:dyDescent="0.25">
      <c r="A14666">
        <v>7439</v>
      </c>
      <c r="B14666" t="s">
        <v>809</v>
      </c>
      <c r="C14666" t="s">
        <v>733</v>
      </c>
      <c r="D14666" t="s">
        <v>8250</v>
      </c>
      <c r="E14666">
        <v>228700</v>
      </c>
      <c r="F14666">
        <v>4.6681922196796302E-2</v>
      </c>
      <c r="G14666">
        <v>118</v>
      </c>
    </row>
    <row r="14667" spans="1:7" x14ac:dyDescent="0.25">
      <c r="A14667">
        <v>47341</v>
      </c>
      <c r="B14667" t="s">
        <v>8922</v>
      </c>
      <c r="C14667" t="s">
        <v>4413</v>
      </c>
      <c r="D14667" t="s">
        <v>157</v>
      </c>
      <c r="E14667">
        <v>108100</v>
      </c>
      <c r="F14667">
        <v>5.56640625E-2</v>
      </c>
      <c r="G14667">
        <v>0</v>
      </c>
    </row>
    <row r="14668" spans="1:7" x14ac:dyDescent="0.25">
      <c r="A14668">
        <v>50670</v>
      </c>
      <c r="B14668" t="s">
        <v>9266</v>
      </c>
      <c r="C14668" t="s">
        <v>4942</v>
      </c>
      <c r="E14668">
        <v>174900</v>
      </c>
      <c r="F14668">
        <v>9.8618090452261303E-2</v>
      </c>
      <c r="G14668">
        <v>0</v>
      </c>
    </row>
    <row r="14669" spans="1:7" x14ac:dyDescent="0.25">
      <c r="A14669">
        <v>3580</v>
      </c>
      <c r="B14669" t="s">
        <v>519</v>
      </c>
      <c r="C14669" t="s">
        <v>444</v>
      </c>
      <c r="D14669" t="s">
        <v>8477</v>
      </c>
      <c r="E14669">
        <v>288400</v>
      </c>
      <c r="F14669">
        <v>2.19702338766832E-2</v>
      </c>
      <c r="G14669">
        <v>100.5</v>
      </c>
    </row>
    <row r="14670" spans="1:7" x14ac:dyDescent="0.25">
      <c r="A14670">
        <v>12516</v>
      </c>
      <c r="B14670" t="s">
        <v>1297</v>
      </c>
      <c r="C14670" t="s">
        <v>1075</v>
      </c>
      <c r="D14670" t="s">
        <v>234</v>
      </c>
      <c r="E14670">
        <v>237200</v>
      </c>
      <c r="F14670">
        <v>6.7987393066186397E-2</v>
      </c>
      <c r="G14670">
        <v>125</v>
      </c>
    </row>
    <row r="14671" spans="1:7" x14ac:dyDescent="0.25">
      <c r="A14671">
        <v>38871</v>
      </c>
      <c r="B14671" t="s">
        <v>2467</v>
      </c>
      <c r="C14671" t="s">
        <v>3932</v>
      </c>
      <c r="D14671" t="s">
        <v>3941</v>
      </c>
      <c r="E14671">
        <v>100900</v>
      </c>
      <c r="F14671">
        <v>-0.105496453900709</v>
      </c>
      <c r="G14671">
        <v>0</v>
      </c>
    </row>
    <row r="14672" spans="1:7" x14ac:dyDescent="0.25">
      <c r="A14672">
        <v>38643</v>
      </c>
      <c r="B14672" t="s">
        <v>8923</v>
      </c>
      <c r="C14672" t="s">
        <v>3932</v>
      </c>
      <c r="E14672">
        <v>66200</v>
      </c>
      <c r="F14672">
        <v>0</v>
      </c>
      <c r="G14672">
        <v>0</v>
      </c>
    </row>
    <row r="14673" spans="1:7" x14ac:dyDescent="0.25">
      <c r="A14673">
        <v>8732</v>
      </c>
      <c r="B14673" t="s">
        <v>1034</v>
      </c>
      <c r="C14673" t="s">
        <v>733</v>
      </c>
      <c r="D14673" t="s">
        <v>8250</v>
      </c>
      <c r="E14673">
        <v>341900</v>
      </c>
      <c r="F14673">
        <v>1.7256768818803898E-2</v>
      </c>
      <c r="G14673">
        <v>117</v>
      </c>
    </row>
    <row r="14674" spans="1:7" x14ac:dyDescent="0.25">
      <c r="A14674">
        <v>36578</v>
      </c>
      <c r="B14674" t="s">
        <v>3675</v>
      </c>
      <c r="C14674" t="s">
        <v>3568</v>
      </c>
      <c r="D14674" t="s">
        <v>8394</v>
      </c>
      <c r="E14674">
        <v>177400</v>
      </c>
      <c r="F14674">
        <v>4.5374189746611698E-2</v>
      </c>
      <c r="G14674">
        <v>92</v>
      </c>
    </row>
    <row r="14675" spans="1:7" x14ac:dyDescent="0.25">
      <c r="A14675">
        <v>56443</v>
      </c>
      <c r="B14675" t="s">
        <v>6326</v>
      </c>
      <c r="C14675" t="s">
        <v>5260</v>
      </c>
      <c r="E14675">
        <v>287800</v>
      </c>
      <c r="F14675">
        <v>4.1998551774076798E-2</v>
      </c>
      <c r="G14675">
        <v>0</v>
      </c>
    </row>
    <row r="14676" spans="1:7" x14ac:dyDescent="0.25">
      <c r="A14676">
        <v>51028</v>
      </c>
      <c r="B14676" t="s">
        <v>4891</v>
      </c>
      <c r="C14676" t="s">
        <v>4942</v>
      </c>
      <c r="D14676" t="s">
        <v>4996</v>
      </c>
      <c r="E14676">
        <v>140500</v>
      </c>
      <c r="F14676">
        <v>3.1571218795888402E-2</v>
      </c>
      <c r="G14676">
        <v>0</v>
      </c>
    </row>
    <row r="14677" spans="1:7" x14ac:dyDescent="0.25">
      <c r="A14677">
        <v>38240</v>
      </c>
      <c r="B14677" t="s">
        <v>3878</v>
      </c>
      <c r="C14677" t="s">
        <v>3692</v>
      </c>
      <c r="D14677" t="s">
        <v>782</v>
      </c>
      <c r="E14677">
        <v>58800</v>
      </c>
      <c r="F14677">
        <v>1.03092783505155E-2</v>
      </c>
      <c r="G14677">
        <v>108</v>
      </c>
    </row>
    <row r="14678" spans="1:7" x14ac:dyDescent="0.25">
      <c r="A14678">
        <v>38220</v>
      </c>
      <c r="B14678" t="s">
        <v>3869</v>
      </c>
      <c r="C14678" t="s">
        <v>3692</v>
      </c>
      <c r="E14678">
        <v>69300</v>
      </c>
      <c r="F14678">
        <v>5.9633027522935797E-2</v>
      </c>
      <c r="G14678">
        <v>156</v>
      </c>
    </row>
    <row r="14679" spans="1:7" x14ac:dyDescent="0.25">
      <c r="A14679">
        <v>53034</v>
      </c>
      <c r="B14679" t="s">
        <v>5060</v>
      </c>
      <c r="C14679" t="s">
        <v>5049</v>
      </c>
      <c r="D14679" t="s">
        <v>5140</v>
      </c>
      <c r="E14679">
        <v>166300</v>
      </c>
      <c r="F14679">
        <v>2.52774352651048E-2</v>
      </c>
      <c r="G14679">
        <v>71</v>
      </c>
    </row>
    <row r="14680" spans="1:7" x14ac:dyDescent="0.25">
      <c r="A14680">
        <v>55735</v>
      </c>
      <c r="B14680" t="s">
        <v>8924</v>
      </c>
      <c r="C14680" t="s">
        <v>5260</v>
      </c>
      <c r="E14680">
        <v>188800</v>
      </c>
      <c r="F14680">
        <v>6.06741573033708E-2</v>
      </c>
      <c r="G14680">
        <v>0</v>
      </c>
    </row>
    <row r="14681" spans="1:7" x14ac:dyDescent="0.25">
      <c r="A14681">
        <v>2763</v>
      </c>
      <c r="B14681" t="s">
        <v>399</v>
      </c>
      <c r="C14681" t="s">
        <v>106</v>
      </c>
      <c r="D14681" t="s">
        <v>8324</v>
      </c>
      <c r="E14681">
        <v>412300</v>
      </c>
      <c r="F14681">
        <v>3.6711088760372101E-2</v>
      </c>
      <c r="G14681">
        <v>70</v>
      </c>
    </row>
    <row r="14682" spans="1:7" x14ac:dyDescent="0.25">
      <c r="A14682">
        <v>6752</v>
      </c>
      <c r="B14682" t="s">
        <v>333</v>
      </c>
      <c r="C14682" t="s">
        <v>678</v>
      </c>
      <c r="D14682" t="s">
        <v>725</v>
      </c>
      <c r="E14682">
        <v>434300</v>
      </c>
      <c r="F14682">
        <v>-1.0480747322852599E-2</v>
      </c>
      <c r="G14682">
        <v>93</v>
      </c>
    </row>
    <row r="14683" spans="1:7" x14ac:dyDescent="0.25">
      <c r="A14683">
        <v>19951</v>
      </c>
      <c r="B14683" t="s">
        <v>2053</v>
      </c>
      <c r="C14683" t="s">
        <v>2044</v>
      </c>
      <c r="D14683" t="s">
        <v>284</v>
      </c>
      <c r="E14683">
        <v>293200</v>
      </c>
      <c r="F14683">
        <v>1.8409169850642601E-2</v>
      </c>
      <c r="G14683">
        <v>126</v>
      </c>
    </row>
    <row r="14684" spans="1:7" x14ac:dyDescent="0.25">
      <c r="A14684">
        <v>73852</v>
      </c>
      <c r="B14684" t="s">
        <v>6317</v>
      </c>
      <c r="C14684" t="s">
        <v>6269</v>
      </c>
      <c r="D14684" t="s">
        <v>1718</v>
      </c>
      <c r="E14684">
        <v>87700</v>
      </c>
      <c r="F14684">
        <v>5.7339449541284398E-3</v>
      </c>
      <c r="G14684">
        <v>88</v>
      </c>
    </row>
    <row r="14685" spans="1:7" x14ac:dyDescent="0.25">
      <c r="A14685">
        <v>27231</v>
      </c>
      <c r="B14685" t="s">
        <v>738</v>
      </c>
      <c r="C14685" t="s">
        <v>2564</v>
      </c>
      <c r="D14685" t="s">
        <v>8300</v>
      </c>
      <c r="E14685">
        <v>178400</v>
      </c>
      <c r="F14685">
        <v>-2.8851388132825301E-2</v>
      </c>
      <c r="G14685">
        <v>67</v>
      </c>
    </row>
    <row r="14686" spans="1:7" x14ac:dyDescent="0.25">
      <c r="A14686">
        <v>17309</v>
      </c>
      <c r="B14686" t="s">
        <v>1784</v>
      </c>
      <c r="C14686" t="s">
        <v>1538</v>
      </c>
      <c r="D14686" t="s">
        <v>8310</v>
      </c>
      <c r="E14686">
        <v>185400</v>
      </c>
      <c r="F14686">
        <v>5.6410256410256397E-2</v>
      </c>
      <c r="G14686">
        <v>0</v>
      </c>
    </row>
    <row r="14687" spans="1:7" x14ac:dyDescent="0.25">
      <c r="A14687">
        <v>12737</v>
      </c>
      <c r="B14687" t="s">
        <v>1327</v>
      </c>
      <c r="C14687" t="s">
        <v>1075</v>
      </c>
      <c r="E14687">
        <v>170500</v>
      </c>
      <c r="F14687">
        <v>0.123928806855636</v>
      </c>
      <c r="G14687">
        <v>148</v>
      </c>
    </row>
    <row r="14688" spans="1:7" x14ac:dyDescent="0.25">
      <c r="A14688">
        <v>43150</v>
      </c>
      <c r="B14688" t="s">
        <v>4106</v>
      </c>
      <c r="C14688" t="s">
        <v>4080</v>
      </c>
      <c r="D14688" t="s">
        <v>2838</v>
      </c>
      <c r="E14688">
        <v>176800</v>
      </c>
      <c r="F14688">
        <v>0.109159347553325</v>
      </c>
      <c r="G14688">
        <v>61.5</v>
      </c>
    </row>
    <row r="14689" spans="1:7" x14ac:dyDescent="0.25">
      <c r="A14689">
        <v>54205</v>
      </c>
      <c r="B14689" t="s">
        <v>586</v>
      </c>
      <c r="C14689" t="s">
        <v>5049</v>
      </c>
      <c r="D14689" t="s">
        <v>5190</v>
      </c>
      <c r="E14689">
        <v>169800</v>
      </c>
      <c r="F14689">
        <v>0.12375909993381901</v>
      </c>
      <c r="G14689">
        <v>66</v>
      </c>
    </row>
    <row r="14690" spans="1:7" x14ac:dyDescent="0.25">
      <c r="A14690">
        <v>2659</v>
      </c>
      <c r="B14690" t="s">
        <v>377</v>
      </c>
      <c r="C14690" t="s">
        <v>106</v>
      </c>
      <c r="D14690" t="s">
        <v>8416</v>
      </c>
      <c r="E14690">
        <v>545700</v>
      </c>
      <c r="F14690">
        <v>5.8789289871944102E-2</v>
      </c>
      <c r="G14690">
        <v>129.5</v>
      </c>
    </row>
    <row r="14691" spans="1:7" x14ac:dyDescent="0.25">
      <c r="A14691">
        <v>45877</v>
      </c>
      <c r="B14691" t="s">
        <v>4409</v>
      </c>
      <c r="C14691" t="s">
        <v>4080</v>
      </c>
      <c r="E14691">
        <v>131900</v>
      </c>
      <c r="F14691">
        <v>0.120645709430756</v>
      </c>
      <c r="G14691">
        <v>79</v>
      </c>
    </row>
    <row r="14692" spans="1:7" x14ac:dyDescent="0.25">
      <c r="A14692">
        <v>45334</v>
      </c>
      <c r="B14692" t="s">
        <v>4357</v>
      </c>
      <c r="C14692" t="s">
        <v>4080</v>
      </c>
      <c r="D14692" t="s">
        <v>1439</v>
      </c>
      <c r="E14692">
        <v>120200</v>
      </c>
      <c r="F14692">
        <v>5.9030837004405298E-2</v>
      </c>
      <c r="G14692">
        <v>73</v>
      </c>
    </row>
    <row r="14693" spans="1:7" x14ac:dyDescent="0.25">
      <c r="A14693">
        <v>93513</v>
      </c>
      <c r="B14693" t="s">
        <v>9370</v>
      </c>
      <c r="C14693" t="s">
        <v>99</v>
      </c>
      <c r="E14693">
        <v>280300</v>
      </c>
      <c r="F14693">
        <v>3.0514705882352899E-2</v>
      </c>
      <c r="G14693">
        <v>0</v>
      </c>
    </row>
    <row r="14694" spans="1:7" x14ac:dyDescent="0.25">
      <c r="A14694">
        <v>54642</v>
      </c>
      <c r="B14694" t="s">
        <v>326</v>
      </c>
      <c r="C14694" t="s">
        <v>5049</v>
      </c>
      <c r="E14694">
        <v>138000</v>
      </c>
      <c r="F14694">
        <v>7.2261072261072298E-2</v>
      </c>
      <c r="G14694">
        <v>88</v>
      </c>
    </row>
    <row r="14695" spans="1:7" x14ac:dyDescent="0.25">
      <c r="A14695">
        <v>74427</v>
      </c>
      <c r="B14695" t="s">
        <v>6357</v>
      </c>
      <c r="C14695" t="s">
        <v>6269</v>
      </c>
      <c r="D14695" t="s">
        <v>6367</v>
      </c>
      <c r="E14695">
        <v>102400</v>
      </c>
      <c r="F14695">
        <v>1.0858835143139201E-2</v>
      </c>
      <c r="G14695">
        <v>111</v>
      </c>
    </row>
    <row r="14696" spans="1:7" x14ac:dyDescent="0.25">
      <c r="A14696">
        <v>24529</v>
      </c>
      <c r="B14696" t="s">
        <v>2498</v>
      </c>
      <c r="C14696" t="s">
        <v>2066</v>
      </c>
      <c r="E14696">
        <v>140400</v>
      </c>
      <c r="F14696">
        <v>-7.1174377224199304E-4</v>
      </c>
      <c r="G14696">
        <v>122</v>
      </c>
    </row>
    <row r="14697" spans="1:7" x14ac:dyDescent="0.25">
      <c r="A14697">
        <v>16627</v>
      </c>
      <c r="B14697" t="s">
        <v>1716</v>
      </c>
      <c r="C14697" t="s">
        <v>1538</v>
      </c>
      <c r="D14697" t="s">
        <v>8442</v>
      </c>
      <c r="E14697">
        <v>51100</v>
      </c>
      <c r="F14697">
        <v>4.7131147540983603E-2</v>
      </c>
      <c r="G14697">
        <v>107.5</v>
      </c>
    </row>
    <row r="14698" spans="1:7" x14ac:dyDescent="0.25">
      <c r="A14698">
        <v>21794</v>
      </c>
      <c r="B14698" t="s">
        <v>2296</v>
      </c>
      <c r="C14698" t="s">
        <v>101</v>
      </c>
      <c r="D14698" t="s">
        <v>8267</v>
      </c>
      <c r="E14698">
        <v>702700</v>
      </c>
      <c r="F14698">
        <v>-2.4705065926439999E-2</v>
      </c>
      <c r="G14698">
        <v>76</v>
      </c>
    </row>
    <row r="14699" spans="1:7" x14ac:dyDescent="0.25">
      <c r="A14699">
        <v>62685</v>
      </c>
      <c r="B14699" t="s">
        <v>5805</v>
      </c>
      <c r="C14699" t="s">
        <v>5519</v>
      </c>
      <c r="D14699" t="s">
        <v>8263</v>
      </c>
      <c r="E14699">
        <v>73700</v>
      </c>
      <c r="F14699">
        <v>5.7388809182209503E-2</v>
      </c>
      <c r="G14699">
        <v>110</v>
      </c>
    </row>
    <row r="14700" spans="1:7" x14ac:dyDescent="0.25">
      <c r="A14700">
        <v>76671</v>
      </c>
      <c r="B14700" t="s">
        <v>6705</v>
      </c>
      <c r="C14700" t="s">
        <v>6396</v>
      </c>
      <c r="E14700">
        <v>113000</v>
      </c>
      <c r="F14700">
        <v>0</v>
      </c>
      <c r="G14700">
        <v>0</v>
      </c>
    </row>
    <row r="14701" spans="1:7" x14ac:dyDescent="0.25">
      <c r="A14701">
        <v>56222</v>
      </c>
      <c r="B14701" t="s">
        <v>9371</v>
      </c>
      <c r="C14701" t="s">
        <v>5260</v>
      </c>
      <c r="E14701">
        <v>95800</v>
      </c>
      <c r="F14701">
        <v>6.4444444444444401E-2</v>
      </c>
      <c r="G14701">
        <v>0</v>
      </c>
    </row>
    <row r="14702" spans="1:7" x14ac:dyDescent="0.25">
      <c r="A14702">
        <v>7021</v>
      </c>
      <c r="B14702" t="s">
        <v>743</v>
      </c>
      <c r="C14702" t="s">
        <v>733</v>
      </c>
      <c r="D14702" t="s">
        <v>8250</v>
      </c>
      <c r="E14702">
        <v>879100</v>
      </c>
      <c r="F14702">
        <v>8.8363552903373901E-3</v>
      </c>
      <c r="G14702">
        <v>94</v>
      </c>
    </row>
    <row r="14703" spans="1:7" x14ac:dyDescent="0.25">
      <c r="A14703">
        <v>28660</v>
      </c>
      <c r="B14703" t="s">
        <v>2822</v>
      </c>
      <c r="C14703" t="s">
        <v>2564</v>
      </c>
      <c r="D14703" t="s">
        <v>8258</v>
      </c>
      <c r="E14703">
        <v>163100</v>
      </c>
      <c r="F14703">
        <v>5.9779077322937003E-2</v>
      </c>
      <c r="G14703">
        <v>76</v>
      </c>
    </row>
    <row r="14704" spans="1:7" x14ac:dyDescent="0.25">
      <c r="A14704">
        <v>14718</v>
      </c>
      <c r="B14704" t="s">
        <v>8925</v>
      </c>
      <c r="C14704" t="s">
        <v>1075</v>
      </c>
      <c r="D14704" t="s">
        <v>8370</v>
      </c>
      <c r="E14704">
        <v>99600</v>
      </c>
      <c r="F14704">
        <v>5.5084745762711898E-2</v>
      </c>
      <c r="G14704">
        <v>0</v>
      </c>
    </row>
    <row r="14705" spans="1:7" x14ac:dyDescent="0.25">
      <c r="A14705">
        <v>46743</v>
      </c>
      <c r="B14705" t="s">
        <v>4503</v>
      </c>
      <c r="C14705" t="s">
        <v>4413</v>
      </c>
      <c r="D14705" t="s">
        <v>4517</v>
      </c>
      <c r="E14705">
        <v>172900</v>
      </c>
      <c r="F14705">
        <v>8.7421383647798806E-2</v>
      </c>
      <c r="G14705">
        <v>55</v>
      </c>
    </row>
    <row r="14706" spans="1:7" x14ac:dyDescent="0.25">
      <c r="A14706">
        <v>28644</v>
      </c>
      <c r="B14706" t="s">
        <v>2819</v>
      </c>
      <c r="C14706" t="s">
        <v>2564</v>
      </c>
      <c r="E14706">
        <v>130700</v>
      </c>
      <c r="F14706">
        <v>0.101095197978096</v>
      </c>
      <c r="G14706">
        <v>88.5</v>
      </c>
    </row>
    <row r="14707" spans="1:7" x14ac:dyDescent="0.25">
      <c r="A14707">
        <v>47230</v>
      </c>
      <c r="B14707" t="s">
        <v>9267</v>
      </c>
      <c r="C14707" t="s">
        <v>4413</v>
      </c>
      <c r="D14707" t="s">
        <v>558</v>
      </c>
      <c r="E14707">
        <v>114700</v>
      </c>
      <c r="F14707">
        <v>9.5510983763132801E-2</v>
      </c>
      <c r="G14707">
        <v>0</v>
      </c>
    </row>
    <row r="14708" spans="1:7" x14ac:dyDescent="0.25">
      <c r="A14708">
        <v>62692</v>
      </c>
      <c r="B14708" t="s">
        <v>1535</v>
      </c>
      <c r="C14708" t="s">
        <v>5519</v>
      </c>
      <c r="D14708" t="s">
        <v>2800</v>
      </c>
      <c r="E14708">
        <v>68400</v>
      </c>
      <c r="F14708">
        <v>3.32326283987915E-2</v>
      </c>
      <c r="G14708">
        <v>81</v>
      </c>
    </row>
    <row r="14709" spans="1:7" x14ac:dyDescent="0.25">
      <c r="A14709">
        <v>47963</v>
      </c>
      <c r="B14709" t="s">
        <v>4629</v>
      </c>
      <c r="C14709" t="s">
        <v>4413</v>
      </c>
      <c r="D14709" t="s">
        <v>8251</v>
      </c>
      <c r="E14709">
        <v>91300</v>
      </c>
      <c r="F14709">
        <v>7.5382803297997597E-2</v>
      </c>
      <c r="G14709">
        <v>87</v>
      </c>
    </row>
    <row r="14710" spans="1:7" x14ac:dyDescent="0.25">
      <c r="A14710">
        <v>24598</v>
      </c>
      <c r="B14710" t="s">
        <v>9443</v>
      </c>
      <c r="C14710" t="s">
        <v>2066</v>
      </c>
      <c r="E14710">
        <v>70200</v>
      </c>
      <c r="F14710">
        <v>0.16225165562913901</v>
      </c>
      <c r="G14710">
        <v>0</v>
      </c>
    </row>
    <row r="14711" spans="1:7" x14ac:dyDescent="0.25">
      <c r="A14711">
        <v>49733</v>
      </c>
      <c r="B14711" t="s">
        <v>4913</v>
      </c>
      <c r="C14711" t="s">
        <v>4633</v>
      </c>
      <c r="E14711">
        <v>106000</v>
      </c>
      <c r="F14711">
        <v>9.2783505154639206E-2</v>
      </c>
      <c r="G14711">
        <v>94</v>
      </c>
    </row>
    <row r="14712" spans="1:7" x14ac:dyDescent="0.25">
      <c r="A14712">
        <v>61373</v>
      </c>
      <c r="B14712" t="s">
        <v>5707</v>
      </c>
      <c r="C14712" t="s">
        <v>5519</v>
      </c>
      <c r="D14712" t="s">
        <v>8423</v>
      </c>
      <c r="E14712">
        <v>169900</v>
      </c>
      <c r="F14712">
        <v>5.2012383900928799E-2</v>
      </c>
      <c r="G14712">
        <v>92</v>
      </c>
    </row>
    <row r="14713" spans="1:7" x14ac:dyDescent="0.25">
      <c r="A14713">
        <v>2827</v>
      </c>
      <c r="B14713" t="s">
        <v>414</v>
      </c>
      <c r="C14713" t="s">
        <v>408</v>
      </c>
      <c r="D14713" t="s">
        <v>8324</v>
      </c>
      <c r="E14713">
        <v>303600</v>
      </c>
      <c r="F14713">
        <v>7.0144518857948507E-2</v>
      </c>
      <c r="G14713">
        <v>89</v>
      </c>
    </row>
    <row r="14714" spans="1:7" x14ac:dyDescent="0.25">
      <c r="A14714">
        <v>5660</v>
      </c>
      <c r="B14714" t="s">
        <v>663</v>
      </c>
      <c r="C14714" t="s">
        <v>641</v>
      </c>
      <c r="D14714" t="s">
        <v>109</v>
      </c>
      <c r="E14714">
        <v>285200</v>
      </c>
      <c r="F14714">
        <v>7.1374906085649906E-2</v>
      </c>
      <c r="G14714">
        <v>97</v>
      </c>
    </row>
    <row r="14715" spans="1:7" x14ac:dyDescent="0.25">
      <c r="A14715">
        <v>22735</v>
      </c>
      <c r="B14715" t="s">
        <v>2360</v>
      </c>
      <c r="C14715" t="s">
        <v>2066</v>
      </c>
      <c r="D14715" t="s">
        <v>8259</v>
      </c>
      <c r="E14715">
        <v>232900</v>
      </c>
      <c r="F14715">
        <v>1.9702276707530601E-2</v>
      </c>
      <c r="G14715">
        <v>83.5</v>
      </c>
    </row>
    <row r="14716" spans="1:7" x14ac:dyDescent="0.25">
      <c r="A14716">
        <v>55949</v>
      </c>
      <c r="B14716" t="s">
        <v>5378</v>
      </c>
      <c r="C14716" t="s">
        <v>5260</v>
      </c>
      <c r="D14716" t="s">
        <v>403</v>
      </c>
      <c r="E14716">
        <v>184900</v>
      </c>
      <c r="F14716">
        <v>3.5274356103023499E-2</v>
      </c>
      <c r="G14716">
        <v>82.5</v>
      </c>
    </row>
    <row r="14717" spans="1:7" x14ac:dyDescent="0.25">
      <c r="A14717">
        <v>48894</v>
      </c>
      <c r="B14717" t="s">
        <v>4769</v>
      </c>
      <c r="C14717" t="s">
        <v>4633</v>
      </c>
      <c r="D14717" t="s">
        <v>8309</v>
      </c>
      <c r="E14717">
        <v>185600</v>
      </c>
      <c r="F14717">
        <v>0.10279263220439699</v>
      </c>
      <c r="G14717">
        <v>66</v>
      </c>
    </row>
    <row r="14718" spans="1:7" x14ac:dyDescent="0.25">
      <c r="A14718">
        <v>52756</v>
      </c>
      <c r="B14718" t="s">
        <v>5044</v>
      </c>
      <c r="C14718" t="s">
        <v>4942</v>
      </c>
      <c r="D14718" t="s">
        <v>8334</v>
      </c>
      <c r="E14718">
        <v>244900</v>
      </c>
      <c r="F14718">
        <v>7.5537988581466806E-2</v>
      </c>
      <c r="G14718">
        <v>67</v>
      </c>
    </row>
    <row r="14719" spans="1:7" x14ac:dyDescent="0.25">
      <c r="A14719">
        <v>59858</v>
      </c>
      <c r="B14719" t="s">
        <v>8926</v>
      </c>
      <c r="C14719" t="s">
        <v>5488</v>
      </c>
      <c r="E14719">
        <v>178400</v>
      </c>
      <c r="F14719">
        <v>0.12911392405063299</v>
      </c>
      <c r="G14719">
        <v>0</v>
      </c>
    </row>
    <row r="14720" spans="1:7" x14ac:dyDescent="0.25">
      <c r="A14720">
        <v>93651</v>
      </c>
      <c r="B14720" t="s">
        <v>7147</v>
      </c>
      <c r="C14720" t="s">
        <v>99</v>
      </c>
      <c r="D14720" t="s">
        <v>4174</v>
      </c>
      <c r="E14720">
        <v>358900</v>
      </c>
      <c r="F14720">
        <v>-7.1890354279803503E-2</v>
      </c>
      <c r="G14720">
        <v>58</v>
      </c>
    </row>
    <row r="14721" spans="1:7" x14ac:dyDescent="0.25">
      <c r="A14721">
        <v>8026</v>
      </c>
      <c r="B14721" t="s">
        <v>928</v>
      </c>
      <c r="C14721" t="s">
        <v>733</v>
      </c>
      <c r="D14721" t="s">
        <v>8293</v>
      </c>
      <c r="E14721">
        <v>213500</v>
      </c>
      <c r="F14721">
        <v>0.14723267060719999</v>
      </c>
      <c r="G14721">
        <v>118</v>
      </c>
    </row>
    <row r="14722" spans="1:7" x14ac:dyDescent="0.25">
      <c r="A14722">
        <v>30218</v>
      </c>
      <c r="B14722" t="s">
        <v>3044</v>
      </c>
      <c r="C14722" t="s">
        <v>2990</v>
      </c>
      <c r="D14722" t="s">
        <v>8261</v>
      </c>
      <c r="E14722">
        <v>122900</v>
      </c>
      <c r="F14722">
        <v>6.4069264069264095E-2</v>
      </c>
      <c r="G14722">
        <v>97</v>
      </c>
    </row>
    <row r="14723" spans="1:7" x14ac:dyDescent="0.25">
      <c r="A14723">
        <v>15840</v>
      </c>
      <c r="B14723" t="s">
        <v>8162</v>
      </c>
      <c r="C14723" t="s">
        <v>1538</v>
      </c>
      <c r="E14723">
        <v>77100</v>
      </c>
      <c r="F14723">
        <v>-2.0330368487928799E-2</v>
      </c>
      <c r="G14723">
        <v>0</v>
      </c>
    </row>
    <row r="14724" spans="1:7" x14ac:dyDescent="0.25">
      <c r="A14724">
        <v>49338</v>
      </c>
      <c r="B14724" t="s">
        <v>4844</v>
      </c>
      <c r="C14724" t="s">
        <v>4633</v>
      </c>
      <c r="D14724" t="s">
        <v>4831</v>
      </c>
      <c r="E14724">
        <v>89200</v>
      </c>
      <c r="F14724">
        <v>6.3170441001191902E-2</v>
      </c>
      <c r="G14724">
        <v>89</v>
      </c>
    </row>
    <row r="14725" spans="1:7" x14ac:dyDescent="0.25">
      <c r="A14725">
        <v>62424</v>
      </c>
      <c r="B14725" t="s">
        <v>8927</v>
      </c>
      <c r="C14725" t="s">
        <v>5519</v>
      </c>
      <c r="D14725" t="s">
        <v>570</v>
      </c>
      <c r="E14725">
        <v>124300</v>
      </c>
      <c r="F14725">
        <v>0.16168224299065401</v>
      </c>
      <c r="G14725">
        <v>0</v>
      </c>
    </row>
    <row r="14726" spans="1:7" x14ac:dyDescent="0.25">
      <c r="A14726">
        <v>67547</v>
      </c>
      <c r="B14726" t="s">
        <v>8928</v>
      </c>
      <c r="C14726" t="s">
        <v>5958</v>
      </c>
      <c r="E14726">
        <v>40300</v>
      </c>
      <c r="F14726">
        <v>0</v>
      </c>
      <c r="G14726">
        <v>0</v>
      </c>
    </row>
    <row r="14727" spans="1:7" x14ac:dyDescent="0.25">
      <c r="A14727">
        <v>71362</v>
      </c>
      <c r="B14727" t="s">
        <v>8057</v>
      </c>
      <c r="C14727" t="s">
        <v>6091</v>
      </c>
      <c r="E14727">
        <v>94600</v>
      </c>
      <c r="F14727">
        <v>9.6176129779837805E-2</v>
      </c>
      <c r="G14727">
        <v>0</v>
      </c>
    </row>
    <row r="14728" spans="1:7" x14ac:dyDescent="0.25">
      <c r="A14728">
        <v>96056</v>
      </c>
      <c r="B14728" t="s">
        <v>9444</v>
      </c>
      <c r="C14728" t="s">
        <v>99</v>
      </c>
      <c r="D14728" t="s">
        <v>7361</v>
      </c>
      <c r="E14728">
        <v>193200</v>
      </c>
      <c r="F14728">
        <v>-5.7101024890190297E-2</v>
      </c>
      <c r="G14728">
        <v>0</v>
      </c>
    </row>
    <row r="14729" spans="1:7" x14ac:dyDescent="0.25">
      <c r="A14729">
        <v>14058</v>
      </c>
      <c r="B14729" t="s">
        <v>1457</v>
      </c>
      <c r="C14729" t="s">
        <v>1075</v>
      </c>
      <c r="D14729" t="s">
        <v>4326</v>
      </c>
      <c r="E14729">
        <v>117800</v>
      </c>
      <c r="F14729">
        <v>6.7028985507246397E-2</v>
      </c>
      <c r="G14729">
        <v>94</v>
      </c>
    </row>
    <row r="14730" spans="1:7" x14ac:dyDescent="0.25">
      <c r="A14730">
        <v>38761</v>
      </c>
      <c r="B14730" t="s">
        <v>5443</v>
      </c>
      <c r="C14730" t="s">
        <v>3932</v>
      </c>
      <c r="D14730" t="s">
        <v>4958</v>
      </c>
      <c r="E14730">
        <v>52800</v>
      </c>
      <c r="F14730">
        <v>-0.17241379310344801</v>
      </c>
      <c r="G14730">
        <v>0</v>
      </c>
    </row>
    <row r="14731" spans="1:7" x14ac:dyDescent="0.25">
      <c r="A14731">
        <v>30522</v>
      </c>
      <c r="B14731" t="s">
        <v>3083</v>
      </c>
      <c r="C14731" t="s">
        <v>2990</v>
      </c>
      <c r="E14731">
        <v>254900</v>
      </c>
      <c r="F14731">
        <v>0.115048118985127</v>
      </c>
      <c r="G14731">
        <v>76</v>
      </c>
    </row>
    <row r="14732" spans="1:7" x14ac:dyDescent="0.25">
      <c r="A14732">
        <v>23356</v>
      </c>
      <c r="B14732" t="s">
        <v>9445</v>
      </c>
      <c r="C14732" t="s">
        <v>2066</v>
      </c>
      <c r="E14732">
        <v>167100</v>
      </c>
      <c r="F14732">
        <v>-2.0515826494724498E-2</v>
      </c>
      <c r="G14732">
        <v>0</v>
      </c>
    </row>
    <row r="14733" spans="1:7" x14ac:dyDescent="0.25">
      <c r="A14733">
        <v>46128</v>
      </c>
      <c r="B14733" t="s">
        <v>4435</v>
      </c>
      <c r="C14733" t="s">
        <v>4413</v>
      </c>
      <c r="D14733" t="s">
        <v>8292</v>
      </c>
      <c r="E14733">
        <v>154700</v>
      </c>
      <c r="F14733">
        <v>4.5270270270270301E-2</v>
      </c>
      <c r="G14733">
        <v>73</v>
      </c>
    </row>
    <row r="14734" spans="1:7" x14ac:dyDescent="0.25">
      <c r="A14734">
        <v>43466</v>
      </c>
      <c r="B14734" t="s">
        <v>822</v>
      </c>
      <c r="C14734" t="s">
        <v>4080</v>
      </c>
      <c r="D14734" t="s">
        <v>4160</v>
      </c>
      <c r="E14734">
        <v>92400</v>
      </c>
      <c r="F14734">
        <v>8.0701754385964899E-2</v>
      </c>
      <c r="G14734">
        <v>72</v>
      </c>
    </row>
    <row r="14735" spans="1:7" x14ac:dyDescent="0.25">
      <c r="A14735">
        <v>13734</v>
      </c>
      <c r="B14735" t="s">
        <v>8929</v>
      </c>
      <c r="C14735" t="s">
        <v>1075</v>
      </c>
      <c r="D14735" t="s">
        <v>1444</v>
      </c>
      <c r="E14735">
        <v>119400</v>
      </c>
      <c r="F14735">
        <v>5.3839364518976203E-2</v>
      </c>
      <c r="G14735">
        <v>0</v>
      </c>
    </row>
    <row r="14736" spans="1:7" x14ac:dyDescent="0.25">
      <c r="A14736">
        <v>48890</v>
      </c>
      <c r="B14736" t="s">
        <v>4767</v>
      </c>
      <c r="C14736" t="s">
        <v>4633</v>
      </c>
      <c r="D14736" t="s">
        <v>8309</v>
      </c>
      <c r="E14736">
        <v>135100</v>
      </c>
      <c r="F14736">
        <v>3.1297709923664097E-2</v>
      </c>
      <c r="G14736">
        <v>66</v>
      </c>
    </row>
    <row r="14737" spans="1:7" x14ac:dyDescent="0.25">
      <c r="A14737">
        <v>28582</v>
      </c>
      <c r="B14737" t="s">
        <v>8182</v>
      </c>
      <c r="C14737" t="s">
        <v>2564</v>
      </c>
      <c r="D14737" t="s">
        <v>8181</v>
      </c>
      <c r="E14737">
        <v>219000</v>
      </c>
      <c r="F14737">
        <v>4.6845124282982799E-2</v>
      </c>
      <c r="G14737">
        <v>111</v>
      </c>
    </row>
    <row r="14738" spans="1:7" x14ac:dyDescent="0.25">
      <c r="A14738">
        <v>45874</v>
      </c>
      <c r="B14738" t="s">
        <v>8218</v>
      </c>
      <c r="C14738" t="s">
        <v>4080</v>
      </c>
      <c r="D14738" t="s">
        <v>8219</v>
      </c>
      <c r="E14738">
        <v>94800</v>
      </c>
      <c r="F14738">
        <v>-7.3298429319371703E-3</v>
      </c>
      <c r="G14738">
        <v>66</v>
      </c>
    </row>
    <row r="14739" spans="1:7" x14ac:dyDescent="0.25">
      <c r="A14739">
        <v>62037</v>
      </c>
      <c r="B14739" t="s">
        <v>202</v>
      </c>
      <c r="C14739" t="s">
        <v>5519</v>
      </c>
      <c r="D14739" t="s">
        <v>8263</v>
      </c>
      <c r="E14739">
        <v>160100</v>
      </c>
      <c r="F14739">
        <v>0.233436055469954</v>
      </c>
      <c r="G14739">
        <v>0</v>
      </c>
    </row>
    <row r="14740" spans="1:7" x14ac:dyDescent="0.25">
      <c r="A14740">
        <v>77975</v>
      </c>
      <c r="B14740" t="s">
        <v>8930</v>
      </c>
      <c r="C14740" t="s">
        <v>6396</v>
      </c>
      <c r="E14740">
        <v>87100</v>
      </c>
      <c r="F14740">
        <v>-1.5819209039548001E-2</v>
      </c>
      <c r="G14740">
        <v>0</v>
      </c>
    </row>
    <row r="14741" spans="1:7" x14ac:dyDescent="0.25">
      <c r="A14741">
        <v>52639</v>
      </c>
      <c r="B14741" t="s">
        <v>4713</v>
      </c>
      <c r="C14741" t="s">
        <v>4942</v>
      </c>
      <c r="D14741" t="s">
        <v>8712</v>
      </c>
      <c r="E14741">
        <v>108800</v>
      </c>
      <c r="F14741">
        <v>6.5621939275220406E-2</v>
      </c>
      <c r="G14741">
        <v>0</v>
      </c>
    </row>
    <row r="14742" spans="1:7" x14ac:dyDescent="0.25">
      <c r="A14742">
        <v>47384</v>
      </c>
      <c r="B14742" t="s">
        <v>189</v>
      </c>
      <c r="C14742" t="s">
        <v>4413</v>
      </c>
      <c r="D14742" t="s">
        <v>559</v>
      </c>
      <c r="E14742">
        <v>107400</v>
      </c>
      <c r="F14742">
        <v>5.29411764705882E-2</v>
      </c>
      <c r="G14742">
        <v>74</v>
      </c>
    </row>
    <row r="14743" spans="1:7" x14ac:dyDescent="0.25">
      <c r="A14743">
        <v>98847</v>
      </c>
      <c r="B14743" t="s">
        <v>8931</v>
      </c>
      <c r="C14743" t="s">
        <v>7521</v>
      </c>
      <c r="D14743" t="s">
        <v>7639</v>
      </c>
      <c r="E14743">
        <v>314400</v>
      </c>
      <c r="F14743">
        <v>8.1527347781217799E-2</v>
      </c>
      <c r="G14743">
        <v>0</v>
      </c>
    </row>
    <row r="14744" spans="1:7" x14ac:dyDescent="0.25">
      <c r="A14744">
        <v>1054</v>
      </c>
      <c r="B14744" t="s">
        <v>127</v>
      </c>
      <c r="C14744" t="s">
        <v>106</v>
      </c>
      <c r="D14744" t="s">
        <v>8455</v>
      </c>
      <c r="E14744">
        <v>324100</v>
      </c>
      <c r="F14744">
        <v>-7.3506891271056703E-3</v>
      </c>
      <c r="G14744">
        <v>96</v>
      </c>
    </row>
    <row r="14745" spans="1:7" x14ac:dyDescent="0.25">
      <c r="A14745">
        <v>83804</v>
      </c>
      <c r="B14745" t="s">
        <v>6271</v>
      </c>
      <c r="C14745" t="s">
        <v>6625</v>
      </c>
      <c r="D14745" t="s">
        <v>6691</v>
      </c>
      <c r="E14745">
        <v>255500</v>
      </c>
      <c r="F14745">
        <v>0.16400911161731199</v>
      </c>
      <c r="G14745">
        <v>87</v>
      </c>
    </row>
    <row r="14746" spans="1:7" x14ac:dyDescent="0.25">
      <c r="A14746">
        <v>15637</v>
      </c>
      <c r="B14746" t="s">
        <v>1628</v>
      </c>
      <c r="C14746" t="s">
        <v>1538</v>
      </c>
      <c r="D14746" t="s">
        <v>1587</v>
      </c>
      <c r="E14746">
        <v>100600</v>
      </c>
      <c r="F14746">
        <v>1.51362260343088E-2</v>
      </c>
      <c r="G14746">
        <v>85</v>
      </c>
    </row>
    <row r="14747" spans="1:7" x14ac:dyDescent="0.25">
      <c r="A14747">
        <v>49406</v>
      </c>
      <c r="B14747" t="s">
        <v>201</v>
      </c>
      <c r="C14747" t="s">
        <v>4633</v>
      </c>
      <c r="D14747" t="s">
        <v>204</v>
      </c>
      <c r="E14747">
        <v>362500</v>
      </c>
      <c r="F14747">
        <v>4.2565429968363502E-2</v>
      </c>
      <c r="G14747">
        <v>77</v>
      </c>
    </row>
    <row r="14748" spans="1:7" x14ac:dyDescent="0.25">
      <c r="A14748">
        <v>74561</v>
      </c>
      <c r="B14748" t="s">
        <v>2414</v>
      </c>
      <c r="C14748" t="s">
        <v>6269</v>
      </c>
      <c r="D14748" t="s">
        <v>6370</v>
      </c>
      <c r="E14748">
        <v>52500</v>
      </c>
      <c r="F14748">
        <v>-5.74506283662478E-2</v>
      </c>
      <c r="G14748">
        <v>130</v>
      </c>
    </row>
    <row r="14749" spans="1:7" x14ac:dyDescent="0.25">
      <c r="A14749">
        <v>83236</v>
      </c>
      <c r="B14749" t="s">
        <v>6075</v>
      </c>
      <c r="C14749" t="s">
        <v>6625</v>
      </c>
      <c r="D14749" t="s">
        <v>6630</v>
      </c>
      <c r="E14749">
        <v>249600</v>
      </c>
      <c r="F14749">
        <v>0.188005711565921</v>
      </c>
      <c r="G14749">
        <v>57</v>
      </c>
    </row>
    <row r="14750" spans="1:7" x14ac:dyDescent="0.25">
      <c r="A14750">
        <v>17876</v>
      </c>
      <c r="B14750" t="s">
        <v>9268</v>
      </c>
      <c r="C14750" t="s">
        <v>1538</v>
      </c>
      <c r="D14750" t="s">
        <v>9188</v>
      </c>
      <c r="E14750">
        <v>165700</v>
      </c>
      <c r="F14750">
        <v>7.5974025974025999E-2</v>
      </c>
      <c r="G14750">
        <v>0</v>
      </c>
    </row>
    <row r="14751" spans="1:7" x14ac:dyDescent="0.25">
      <c r="A14751">
        <v>97868</v>
      </c>
      <c r="B14751" t="s">
        <v>7518</v>
      </c>
      <c r="C14751" t="s">
        <v>7409</v>
      </c>
      <c r="D14751" t="s">
        <v>8425</v>
      </c>
      <c r="E14751">
        <v>141200</v>
      </c>
      <c r="F14751">
        <v>4.7477744807121698E-2</v>
      </c>
      <c r="G14751">
        <v>79</v>
      </c>
    </row>
    <row r="14752" spans="1:7" x14ac:dyDescent="0.25">
      <c r="A14752">
        <v>37325</v>
      </c>
      <c r="B14752" t="s">
        <v>3754</v>
      </c>
      <c r="C14752" t="s">
        <v>3692</v>
      </c>
      <c r="D14752" t="s">
        <v>2568</v>
      </c>
      <c r="E14752">
        <v>136000</v>
      </c>
      <c r="F14752">
        <v>0.16838487972508601</v>
      </c>
      <c r="G14752">
        <v>443</v>
      </c>
    </row>
    <row r="14753" spans="1:7" x14ac:dyDescent="0.25">
      <c r="A14753">
        <v>80809</v>
      </c>
      <c r="B14753" t="s">
        <v>6565</v>
      </c>
      <c r="C14753" t="s">
        <v>6509</v>
      </c>
      <c r="D14753" t="s">
        <v>6571</v>
      </c>
      <c r="E14753">
        <v>340400</v>
      </c>
      <c r="F14753">
        <v>2.4992472146943698E-2</v>
      </c>
      <c r="G14753">
        <v>52</v>
      </c>
    </row>
    <row r="14754" spans="1:7" x14ac:dyDescent="0.25">
      <c r="A14754">
        <v>14040</v>
      </c>
      <c r="B14754" t="s">
        <v>728</v>
      </c>
      <c r="C14754" t="s">
        <v>1075</v>
      </c>
      <c r="D14754" t="s">
        <v>4326</v>
      </c>
      <c r="E14754">
        <v>172200</v>
      </c>
      <c r="F14754">
        <v>6.2307217766810599E-2</v>
      </c>
      <c r="G14754">
        <v>0</v>
      </c>
    </row>
    <row r="14755" spans="1:7" x14ac:dyDescent="0.25">
      <c r="A14755">
        <v>50458</v>
      </c>
      <c r="B14755" t="s">
        <v>8932</v>
      </c>
      <c r="C14755" t="s">
        <v>4942</v>
      </c>
      <c r="E14755">
        <v>113500</v>
      </c>
      <c r="F14755">
        <v>3.6529680365296802E-2</v>
      </c>
      <c r="G14755">
        <v>0</v>
      </c>
    </row>
    <row r="14756" spans="1:7" x14ac:dyDescent="0.25">
      <c r="A14756">
        <v>49680</v>
      </c>
      <c r="B14756" t="s">
        <v>4897</v>
      </c>
      <c r="C14756" t="s">
        <v>4633</v>
      </c>
      <c r="D14756" t="s">
        <v>4899</v>
      </c>
      <c r="E14756">
        <v>92000</v>
      </c>
      <c r="F14756">
        <v>8.6186540731995304E-2</v>
      </c>
      <c r="G14756">
        <v>88</v>
      </c>
    </row>
    <row r="14757" spans="1:7" x14ac:dyDescent="0.25">
      <c r="A14757">
        <v>83629</v>
      </c>
      <c r="B14757" t="s">
        <v>6671</v>
      </c>
      <c r="C14757" t="s">
        <v>6625</v>
      </c>
      <c r="D14757" t="s">
        <v>8317</v>
      </c>
      <c r="E14757">
        <v>271200</v>
      </c>
      <c r="F14757">
        <v>5.2795031055900603E-2</v>
      </c>
      <c r="G14757">
        <v>82</v>
      </c>
    </row>
    <row r="14758" spans="1:7" x14ac:dyDescent="0.25">
      <c r="A14758">
        <v>83427</v>
      </c>
      <c r="B14758" t="s">
        <v>8933</v>
      </c>
      <c r="C14758" t="s">
        <v>6625</v>
      </c>
      <c r="D14758" t="s">
        <v>6649</v>
      </c>
      <c r="E14758">
        <v>247200</v>
      </c>
      <c r="F14758">
        <v>0.195936139332366</v>
      </c>
      <c r="G14758">
        <v>58</v>
      </c>
    </row>
    <row r="14759" spans="1:7" x14ac:dyDescent="0.25">
      <c r="A14759">
        <v>3774</v>
      </c>
      <c r="B14759" t="s">
        <v>253</v>
      </c>
      <c r="C14759" t="s">
        <v>444</v>
      </c>
      <c r="D14759" t="s">
        <v>8477</v>
      </c>
      <c r="E14759">
        <v>162600</v>
      </c>
      <c r="F14759">
        <v>2.2641509433962301E-2</v>
      </c>
      <c r="G14759">
        <v>100.5</v>
      </c>
    </row>
    <row r="14760" spans="1:7" x14ac:dyDescent="0.25">
      <c r="A14760">
        <v>13146</v>
      </c>
      <c r="B14760" t="s">
        <v>3176</v>
      </c>
      <c r="C14760" t="s">
        <v>1075</v>
      </c>
      <c r="D14760" t="s">
        <v>403</v>
      </c>
      <c r="E14760">
        <v>79900</v>
      </c>
      <c r="F14760">
        <v>8.8555858310626706E-2</v>
      </c>
      <c r="G14760">
        <v>0</v>
      </c>
    </row>
    <row r="14761" spans="1:7" x14ac:dyDescent="0.25">
      <c r="A14761">
        <v>27829</v>
      </c>
      <c r="B14761" t="s">
        <v>2665</v>
      </c>
      <c r="C14761" t="s">
        <v>2564</v>
      </c>
      <c r="D14761" t="s">
        <v>419</v>
      </c>
      <c r="E14761">
        <v>77100</v>
      </c>
      <c r="F14761">
        <v>-2.0330368487928799E-2</v>
      </c>
      <c r="G14761">
        <v>0</v>
      </c>
    </row>
    <row r="14762" spans="1:7" x14ac:dyDescent="0.25">
      <c r="A14762">
        <v>45174</v>
      </c>
      <c r="B14762" t="s">
        <v>4332</v>
      </c>
      <c r="C14762" t="s">
        <v>4080</v>
      </c>
      <c r="D14762" t="s">
        <v>4333</v>
      </c>
      <c r="E14762">
        <v>457900</v>
      </c>
      <c r="F14762">
        <v>-1.09075043630017E-3</v>
      </c>
      <c r="G14762">
        <v>64</v>
      </c>
    </row>
    <row r="14763" spans="1:7" x14ac:dyDescent="0.25">
      <c r="A14763">
        <v>12910</v>
      </c>
      <c r="B14763" t="s">
        <v>8934</v>
      </c>
      <c r="C14763" t="s">
        <v>1075</v>
      </c>
      <c r="D14763" t="s">
        <v>1349</v>
      </c>
      <c r="E14763">
        <v>92600</v>
      </c>
      <c r="F14763">
        <v>5.7077625570776301E-2</v>
      </c>
      <c r="G14763">
        <v>0</v>
      </c>
    </row>
    <row r="14764" spans="1:7" x14ac:dyDescent="0.25">
      <c r="A14764">
        <v>37694</v>
      </c>
      <c r="B14764" t="s">
        <v>3798</v>
      </c>
      <c r="C14764" t="s">
        <v>3692</v>
      </c>
      <c r="D14764" t="s">
        <v>1432</v>
      </c>
      <c r="E14764">
        <v>120700</v>
      </c>
      <c r="F14764">
        <v>0.118628359592215</v>
      </c>
      <c r="G14764">
        <v>76</v>
      </c>
    </row>
    <row r="14765" spans="1:7" x14ac:dyDescent="0.25">
      <c r="A14765">
        <v>38368</v>
      </c>
      <c r="B14765" t="s">
        <v>3897</v>
      </c>
      <c r="C14765" t="s">
        <v>3692</v>
      </c>
      <c r="E14765">
        <v>92400</v>
      </c>
      <c r="F14765">
        <v>0.1</v>
      </c>
      <c r="G14765">
        <v>0</v>
      </c>
    </row>
    <row r="14766" spans="1:7" x14ac:dyDescent="0.25">
      <c r="A14766">
        <v>95589</v>
      </c>
      <c r="B14766" t="s">
        <v>7290</v>
      </c>
      <c r="C14766" t="s">
        <v>99</v>
      </c>
      <c r="D14766" t="s">
        <v>8429</v>
      </c>
      <c r="E14766">
        <v>316900</v>
      </c>
      <c r="F14766">
        <v>-9.0413318025258302E-2</v>
      </c>
      <c r="G14766">
        <v>74</v>
      </c>
    </row>
    <row r="14767" spans="1:7" x14ac:dyDescent="0.25">
      <c r="A14767">
        <v>66413</v>
      </c>
      <c r="B14767" t="s">
        <v>5989</v>
      </c>
      <c r="C14767" t="s">
        <v>5958</v>
      </c>
      <c r="D14767" t="s">
        <v>4487</v>
      </c>
      <c r="E14767">
        <v>79800</v>
      </c>
      <c r="F14767">
        <v>-6.9930069930069894E-2</v>
      </c>
      <c r="G14767">
        <v>58</v>
      </c>
    </row>
    <row r="14768" spans="1:7" x14ac:dyDescent="0.25">
      <c r="A14768">
        <v>68649</v>
      </c>
      <c r="B14768" t="s">
        <v>4322</v>
      </c>
      <c r="C14768" t="s">
        <v>6064</v>
      </c>
      <c r="D14768" t="s">
        <v>450</v>
      </c>
      <c r="E14768">
        <v>124400</v>
      </c>
      <c r="F14768">
        <v>0.112701252236136</v>
      </c>
      <c r="G14768">
        <v>0</v>
      </c>
    </row>
    <row r="14769" spans="1:7" x14ac:dyDescent="0.25">
      <c r="A14769">
        <v>39747</v>
      </c>
      <c r="B14769" t="s">
        <v>8935</v>
      </c>
      <c r="C14769" t="s">
        <v>3932</v>
      </c>
      <c r="E14769">
        <v>63700</v>
      </c>
      <c r="F14769">
        <v>0</v>
      </c>
      <c r="G14769">
        <v>0</v>
      </c>
    </row>
    <row r="14770" spans="1:7" x14ac:dyDescent="0.25">
      <c r="A14770">
        <v>49645</v>
      </c>
      <c r="B14770" t="s">
        <v>4889</v>
      </c>
      <c r="C14770" t="s">
        <v>4633</v>
      </c>
      <c r="E14770">
        <v>82300</v>
      </c>
      <c r="F14770">
        <v>-6.0386473429951699E-3</v>
      </c>
      <c r="G14770">
        <v>96.5</v>
      </c>
    </row>
    <row r="14771" spans="1:7" x14ac:dyDescent="0.25">
      <c r="A14771">
        <v>79322</v>
      </c>
      <c r="B14771" t="s">
        <v>8936</v>
      </c>
      <c r="C14771" t="s">
        <v>6396</v>
      </c>
      <c r="D14771" t="s">
        <v>8322</v>
      </c>
      <c r="E14771">
        <v>43700</v>
      </c>
      <c r="F14771">
        <v>2.2935779816513802E-3</v>
      </c>
      <c r="G14771">
        <v>0</v>
      </c>
    </row>
    <row r="14772" spans="1:7" x14ac:dyDescent="0.25">
      <c r="A14772">
        <v>12066</v>
      </c>
      <c r="B14772" t="s">
        <v>1251</v>
      </c>
      <c r="C14772" t="s">
        <v>1075</v>
      </c>
      <c r="D14772" t="s">
        <v>8320</v>
      </c>
      <c r="E14772">
        <v>168200</v>
      </c>
      <c r="F14772">
        <v>7.4760383386581503E-2</v>
      </c>
      <c r="G14772">
        <v>132</v>
      </c>
    </row>
    <row r="14773" spans="1:7" x14ac:dyDescent="0.25">
      <c r="A14773">
        <v>58563</v>
      </c>
      <c r="B14773" t="s">
        <v>8937</v>
      </c>
      <c r="C14773" t="s">
        <v>5471</v>
      </c>
      <c r="D14773" t="s">
        <v>5482</v>
      </c>
      <c r="E14773">
        <v>150200</v>
      </c>
      <c r="F14773">
        <v>5.6258790436005603E-2</v>
      </c>
      <c r="G14773">
        <v>0</v>
      </c>
    </row>
    <row r="14774" spans="1:7" x14ac:dyDescent="0.25">
      <c r="A14774">
        <v>48435</v>
      </c>
      <c r="B14774" t="s">
        <v>4311</v>
      </c>
      <c r="C14774" t="s">
        <v>4633</v>
      </c>
      <c r="D14774" t="s">
        <v>8278</v>
      </c>
      <c r="E14774">
        <v>104800</v>
      </c>
      <c r="F14774">
        <v>0.274939172749392</v>
      </c>
      <c r="G14774">
        <v>0</v>
      </c>
    </row>
    <row r="14775" spans="1:7" x14ac:dyDescent="0.25">
      <c r="A14775">
        <v>95462</v>
      </c>
      <c r="B14775" t="s">
        <v>7277</v>
      </c>
      <c r="C14775" t="s">
        <v>99</v>
      </c>
      <c r="D14775" t="s">
        <v>6847</v>
      </c>
      <c r="E14775">
        <v>453000</v>
      </c>
      <c r="F14775">
        <v>-5.0911376492771797E-2</v>
      </c>
      <c r="G14775">
        <v>55</v>
      </c>
    </row>
    <row r="14776" spans="1:7" x14ac:dyDescent="0.25">
      <c r="A14776">
        <v>5680</v>
      </c>
      <c r="B14776" t="s">
        <v>665</v>
      </c>
      <c r="C14776" t="s">
        <v>641</v>
      </c>
      <c r="E14776">
        <v>204300</v>
      </c>
      <c r="F14776">
        <v>9.6030042918454905E-2</v>
      </c>
      <c r="G14776">
        <v>94</v>
      </c>
    </row>
    <row r="14777" spans="1:7" x14ac:dyDescent="0.25">
      <c r="A14777">
        <v>66733</v>
      </c>
      <c r="B14777" t="s">
        <v>1710</v>
      </c>
      <c r="C14777" t="s">
        <v>5958</v>
      </c>
      <c r="E14777">
        <v>58900</v>
      </c>
      <c r="F14777">
        <v>-0.178521617852162</v>
      </c>
      <c r="G14777">
        <v>0</v>
      </c>
    </row>
    <row r="14778" spans="1:7" x14ac:dyDescent="0.25">
      <c r="A14778">
        <v>50636</v>
      </c>
      <c r="B14778" t="s">
        <v>610</v>
      </c>
      <c r="C14778" t="s">
        <v>4942</v>
      </c>
      <c r="E14778">
        <v>120200</v>
      </c>
      <c r="F14778">
        <v>8.9755213055303706E-2</v>
      </c>
      <c r="G14778">
        <v>0</v>
      </c>
    </row>
    <row r="14779" spans="1:7" x14ac:dyDescent="0.25">
      <c r="A14779">
        <v>7418</v>
      </c>
      <c r="B14779" t="s">
        <v>800</v>
      </c>
      <c r="C14779" t="s">
        <v>733</v>
      </c>
      <c r="D14779" t="s">
        <v>8250</v>
      </c>
      <c r="E14779">
        <v>236400</v>
      </c>
      <c r="F14779">
        <v>3.2765399737876802E-2</v>
      </c>
      <c r="G14779">
        <v>118</v>
      </c>
    </row>
    <row r="14780" spans="1:7" x14ac:dyDescent="0.25">
      <c r="A14780">
        <v>12076</v>
      </c>
      <c r="B14780" t="s">
        <v>1256</v>
      </c>
      <c r="C14780" t="s">
        <v>1075</v>
      </c>
      <c r="D14780" t="s">
        <v>8320</v>
      </c>
      <c r="E14780">
        <v>133100</v>
      </c>
      <c r="F14780">
        <v>5.9713375796178303E-2</v>
      </c>
      <c r="G14780">
        <v>132</v>
      </c>
    </row>
    <row r="14781" spans="1:7" x14ac:dyDescent="0.25">
      <c r="A14781">
        <v>45827</v>
      </c>
      <c r="B14781" t="s">
        <v>2448</v>
      </c>
      <c r="C14781" t="s">
        <v>4080</v>
      </c>
      <c r="E14781">
        <v>153900</v>
      </c>
      <c r="F14781">
        <v>0.11279826464208199</v>
      </c>
      <c r="G14781">
        <v>79</v>
      </c>
    </row>
    <row r="14782" spans="1:7" x14ac:dyDescent="0.25">
      <c r="A14782">
        <v>22922</v>
      </c>
      <c r="B14782" t="s">
        <v>2375</v>
      </c>
      <c r="C14782" t="s">
        <v>2066</v>
      </c>
      <c r="D14782" t="s">
        <v>2373</v>
      </c>
      <c r="E14782">
        <v>120600</v>
      </c>
      <c r="F14782">
        <v>0</v>
      </c>
      <c r="G14782">
        <v>145</v>
      </c>
    </row>
    <row r="14783" spans="1:7" x14ac:dyDescent="0.25">
      <c r="A14783">
        <v>17407</v>
      </c>
      <c r="B14783" t="s">
        <v>1796</v>
      </c>
      <c r="C14783" t="s">
        <v>1538</v>
      </c>
      <c r="D14783" t="s">
        <v>8310</v>
      </c>
      <c r="E14783">
        <v>196700</v>
      </c>
      <c r="F14783">
        <v>3.14630309386471E-2</v>
      </c>
      <c r="G14783">
        <v>78</v>
      </c>
    </row>
    <row r="14784" spans="1:7" x14ac:dyDescent="0.25">
      <c r="A14784">
        <v>50058</v>
      </c>
      <c r="B14784" t="s">
        <v>5351</v>
      </c>
      <c r="C14784" t="s">
        <v>4942</v>
      </c>
      <c r="D14784" t="s">
        <v>1521</v>
      </c>
      <c r="E14784">
        <v>128400</v>
      </c>
      <c r="F14784">
        <v>8.1718618365627604E-2</v>
      </c>
      <c r="G14784">
        <v>0</v>
      </c>
    </row>
    <row r="14785" spans="1:7" x14ac:dyDescent="0.25">
      <c r="A14785">
        <v>72376</v>
      </c>
      <c r="B14785" t="s">
        <v>6234</v>
      </c>
      <c r="C14785" t="s">
        <v>6206</v>
      </c>
      <c r="D14785" t="s">
        <v>3852</v>
      </c>
      <c r="E14785">
        <v>123400</v>
      </c>
      <c r="F14785">
        <v>6.6551426101987901E-2</v>
      </c>
      <c r="G14785">
        <v>94</v>
      </c>
    </row>
    <row r="14786" spans="1:7" x14ac:dyDescent="0.25">
      <c r="A14786">
        <v>56088</v>
      </c>
      <c r="B14786" t="s">
        <v>8224</v>
      </c>
      <c r="C14786" t="s">
        <v>5260</v>
      </c>
      <c r="D14786" t="s">
        <v>2559</v>
      </c>
      <c r="E14786">
        <v>95000</v>
      </c>
      <c r="F14786">
        <v>1.9313304721029999E-2</v>
      </c>
      <c r="G14786">
        <v>79.5</v>
      </c>
    </row>
    <row r="14787" spans="1:7" x14ac:dyDescent="0.25">
      <c r="A14787">
        <v>62898</v>
      </c>
      <c r="B14787" t="s">
        <v>2484</v>
      </c>
      <c r="C14787" t="s">
        <v>5519</v>
      </c>
      <c r="D14787" t="s">
        <v>1095</v>
      </c>
      <c r="E14787">
        <v>94300</v>
      </c>
      <c r="F14787">
        <v>8.6405529953917107E-2</v>
      </c>
      <c r="G14787">
        <v>0</v>
      </c>
    </row>
    <row r="14788" spans="1:7" x14ac:dyDescent="0.25">
      <c r="A14788">
        <v>50161</v>
      </c>
      <c r="B14788" t="s">
        <v>4962</v>
      </c>
      <c r="C14788" t="s">
        <v>4942</v>
      </c>
      <c r="D14788" t="s">
        <v>4943</v>
      </c>
      <c r="E14788">
        <v>190900</v>
      </c>
      <c r="F14788">
        <v>6.4696040156162898E-2</v>
      </c>
      <c r="G14788">
        <v>77</v>
      </c>
    </row>
    <row r="14789" spans="1:7" x14ac:dyDescent="0.25">
      <c r="A14789">
        <v>55939</v>
      </c>
      <c r="B14789" t="s">
        <v>2817</v>
      </c>
      <c r="C14789" t="s">
        <v>5260</v>
      </c>
      <c r="D14789" t="s">
        <v>403</v>
      </c>
      <c r="E14789">
        <v>137000</v>
      </c>
      <c r="F14789">
        <v>0.19860017497812801</v>
      </c>
      <c r="G14789">
        <v>82.5</v>
      </c>
    </row>
    <row r="14790" spans="1:7" x14ac:dyDescent="0.25">
      <c r="A14790">
        <v>54531</v>
      </c>
      <c r="B14790" t="s">
        <v>8938</v>
      </c>
      <c r="C14790" t="s">
        <v>5049</v>
      </c>
      <c r="E14790">
        <v>208400</v>
      </c>
      <c r="F14790">
        <v>6.4895247828308605E-2</v>
      </c>
      <c r="G14790">
        <v>0</v>
      </c>
    </row>
    <row r="14791" spans="1:7" x14ac:dyDescent="0.25">
      <c r="A14791">
        <v>52755</v>
      </c>
      <c r="B14791" t="s">
        <v>5043</v>
      </c>
      <c r="C14791" t="s">
        <v>4942</v>
      </c>
      <c r="D14791" t="s">
        <v>5020</v>
      </c>
      <c r="E14791">
        <v>187100</v>
      </c>
      <c r="F14791">
        <v>7.77649769585253E-2</v>
      </c>
      <c r="G14791">
        <v>81</v>
      </c>
    </row>
    <row r="14792" spans="1:7" x14ac:dyDescent="0.25">
      <c r="A14792">
        <v>25253</v>
      </c>
      <c r="B14792" t="s">
        <v>652</v>
      </c>
      <c r="C14792" t="s">
        <v>2519</v>
      </c>
      <c r="D14792" t="s">
        <v>1041</v>
      </c>
      <c r="E14792">
        <v>80400</v>
      </c>
      <c r="F14792">
        <v>1.2453300124532999E-3</v>
      </c>
      <c r="G14792">
        <v>0</v>
      </c>
    </row>
    <row r="14793" spans="1:7" x14ac:dyDescent="0.25">
      <c r="A14793">
        <v>67543</v>
      </c>
      <c r="B14793" t="s">
        <v>6051</v>
      </c>
      <c r="C14793" t="s">
        <v>5958</v>
      </c>
      <c r="D14793" t="s">
        <v>6045</v>
      </c>
      <c r="E14793">
        <v>99200</v>
      </c>
      <c r="F14793">
        <v>-2.3622047244094498E-2</v>
      </c>
      <c r="G14793">
        <v>65</v>
      </c>
    </row>
    <row r="14794" spans="1:7" x14ac:dyDescent="0.25">
      <c r="A14794">
        <v>48871</v>
      </c>
      <c r="B14794" t="s">
        <v>9372</v>
      </c>
      <c r="C14794" t="s">
        <v>4633</v>
      </c>
      <c r="D14794" t="s">
        <v>5987</v>
      </c>
      <c r="E14794">
        <v>162300</v>
      </c>
      <c r="F14794">
        <v>0.161775232641374</v>
      </c>
      <c r="G14794">
        <v>0</v>
      </c>
    </row>
    <row r="14795" spans="1:7" x14ac:dyDescent="0.25">
      <c r="A14795">
        <v>1266</v>
      </c>
      <c r="B14795" t="s">
        <v>161</v>
      </c>
      <c r="C14795" t="s">
        <v>106</v>
      </c>
      <c r="D14795" t="s">
        <v>146</v>
      </c>
      <c r="E14795">
        <v>429100</v>
      </c>
      <c r="F14795">
        <v>4.3277413080476501E-2</v>
      </c>
      <c r="G14795">
        <v>94</v>
      </c>
    </row>
    <row r="14796" spans="1:7" x14ac:dyDescent="0.25">
      <c r="A14796">
        <v>18438</v>
      </c>
      <c r="B14796" t="s">
        <v>1909</v>
      </c>
      <c r="C14796" t="s">
        <v>1538</v>
      </c>
      <c r="E14796">
        <v>253200</v>
      </c>
      <c r="F14796">
        <v>0.130357142857143</v>
      </c>
      <c r="G14796">
        <v>104</v>
      </c>
    </row>
    <row r="14797" spans="1:7" x14ac:dyDescent="0.25">
      <c r="A14797">
        <v>53503</v>
      </c>
      <c r="B14797" t="s">
        <v>5109</v>
      </c>
      <c r="C14797" t="s">
        <v>5049</v>
      </c>
      <c r="D14797" t="s">
        <v>558</v>
      </c>
      <c r="E14797">
        <v>179900</v>
      </c>
      <c r="F14797">
        <v>-1.09950522264981E-2</v>
      </c>
      <c r="G14797">
        <v>66.5</v>
      </c>
    </row>
    <row r="14798" spans="1:7" x14ac:dyDescent="0.25">
      <c r="A14798">
        <v>54529</v>
      </c>
      <c r="B14798" t="s">
        <v>5213</v>
      </c>
      <c r="C14798" t="s">
        <v>5049</v>
      </c>
      <c r="E14798">
        <v>200500</v>
      </c>
      <c r="F14798">
        <v>0.112035496394897</v>
      </c>
      <c r="G14798">
        <v>81</v>
      </c>
    </row>
    <row r="14799" spans="1:7" x14ac:dyDescent="0.25">
      <c r="A14799">
        <v>96716</v>
      </c>
      <c r="B14799" t="s">
        <v>7376</v>
      </c>
      <c r="C14799" t="s">
        <v>7368</v>
      </c>
      <c r="D14799" t="s">
        <v>7388</v>
      </c>
      <c r="E14799">
        <v>488800</v>
      </c>
      <c r="F14799">
        <v>5.3448275862069003E-2</v>
      </c>
      <c r="G14799">
        <v>109.5</v>
      </c>
    </row>
    <row r="14800" spans="1:7" x14ac:dyDescent="0.25">
      <c r="A14800">
        <v>38345</v>
      </c>
      <c r="B14800" t="s">
        <v>3892</v>
      </c>
      <c r="C14800" t="s">
        <v>3692</v>
      </c>
      <c r="E14800">
        <v>106600</v>
      </c>
      <c r="F14800">
        <v>0.12565997888067601</v>
      </c>
      <c r="G14800">
        <v>0</v>
      </c>
    </row>
    <row r="14801" spans="1:7" x14ac:dyDescent="0.25">
      <c r="A14801">
        <v>61012</v>
      </c>
      <c r="B14801" t="s">
        <v>5680</v>
      </c>
      <c r="C14801" t="s">
        <v>5519</v>
      </c>
      <c r="D14801" t="s">
        <v>3832</v>
      </c>
      <c r="E14801">
        <v>138900</v>
      </c>
      <c r="F14801">
        <v>9.9762470308788598E-2</v>
      </c>
      <c r="G14801">
        <v>74</v>
      </c>
    </row>
    <row r="14802" spans="1:7" x14ac:dyDescent="0.25">
      <c r="A14802">
        <v>99402</v>
      </c>
      <c r="B14802" t="s">
        <v>8939</v>
      </c>
      <c r="C14802" t="s">
        <v>7521</v>
      </c>
      <c r="D14802" t="s">
        <v>611</v>
      </c>
      <c r="E14802">
        <v>250500</v>
      </c>
      <c r="F14802">
        <v>4.2446941323345803E-2</v>
      </c>
      <c r="G14802">
        <v>0</v>
      </c>
    </row>
    <row r="14803" spans="1:7" x14ac:dyDescent="0.25">
      <c r="A14803">
        <v>67642</v>
      </c>
      <c r="B14803" t="s">
        <v>5363</v>
      </c>
      <c r="C14803" t="s">
        <v>5958</v>
      </c>
      <c r="E14803">
        <v>63100</v>
      </c>
      <c r="F14803">
        <v>0</v>
      </c>
      <c r="G14803">
        <v>0</v>
      </c>
    </row>
    <row r="14804" spans="1:7" x14ac:dyDescent="0.25">
      <c r="A14804">
        <v>12086</v>
      </c>
      <c r="B14804" t="s">
        <v>8940</v>
      </c>
      <c r="C14804" t="s">
        <v>1075</v>
      </c>
      <c r="D14804" t="s">
        <v>1236</v>
      </c>
      <c r="E14804">
        <v>154100</v>
      </c>
      <c r="F14804">
        <v>9.1683038637852005E-3</v>
      </c>
      <c r="G14804">
        <v>0</v>
      </c>
    </row>
    <row r="14805" spans="1:7" x14ac:dyDescent="0.25">
      <c r="A14805">
        <v>16028</v>
      </c>
      <c r="B14805" t="s">
        <v>8941</v>
      </c>
      <c r="C14805" t="s">
        <v>1538</v>
      </c>
      <c r="E14805">
        <v>88400</v>
      </c>
      <c r="F14805">
        <v>6.25E-2</v>
      </c>
      <c r="G14805">
        <v>0</v>
      </c>
    </row>
    <row r="14806" spans="1:7" x14ac:dyDescent="0.25">
      <c r="A14806">
        <v>15333</v>
      </c>
      <c r="B14806" t="s">
        <v>1600</v>
      </c>
      <c r="C14806" t="s">
        <v>1538</v>
      </c>
      <c r="D14806" t="s">
        <v>1587</v>
      </c>
      <c r="E14806">
        <v>101700</v>
      </c>
      <c r="F14806">
        <v>4.9535603715170302E-2</v>
      </c>
      <c r="G14806">
        <v>94</v>
      </c>
    </row>
    <row r="14807" spans="1:7" x14ac:dyDescent="0.25">
      <c r="A14807">
        <v>49726</v>
      </c>
      <c r="B14807" t="s">
        <v>1776</v>
      </c>
      <c r="C14807" t="s">
        <v>4633</v>
      </c>
      <c r="D14807" t="s">
        <v>8444</v>
      </c>
      <c r="E14807">
        <v>137100</v>
      </c>
      <c r="F14807">
        <v>0.16284987277353699</v>
      </c>
      <c r="G14807">
        <v>90</v>
      </c>
    </row>
    <row r="14808" spans="1:7" x14ac:dyDescent="0.25">
      <c r="A14808">
        <v>46779</v>
      </c>
      <c r="B14808" t="s">
        <v>4513</v>
      </c>
      <c r="C14808" t="s">
        <v>4413</v>
      </c>
      <c r="D14808" t="s">
        <v>4494</v>
      </c>
      <c r="E14808">
        <v>136600</v>
      </c>
      <c r="F14808">
        <v>0.117839607201309</v>
      </c>
      <c r="G14808">
        <v>90</v>
      </c>
    </row>
    <row r="14809" spans="1:7" x14ac:dyDescent="0.25">
      <c r="A14809">
        <v>16259</v>
      </c>
      <c r="B14809" t="s">
        <v>558</v>
      </c>
      <c r="C14809" t="s">
        <v>1538</v>
      </c>
      <c r="D14809" t="s">
        <v>1587</v>
      </c>
      <c r="E14809">
        <v>76200</v>
      </c>
      <c r="F14809">
        <v>9.3256814921090406E-2</v>
      </c>
      <c r="G14809">
        <v>106</v>
      </c>
    </row>
    <row r="14810" spans="1:7" x14ac:dyDescent="0.25">
      <c r="A14810">
        <v>49776</v>
      </c>
      <c r="B14810" t="s">
        <v>4925</v>
      </c>
      <c r="C14810" t="s">
        <v>4633</v>
      </c>
      <c r="E14810">
        <v>78600</v>
      </c>
      <c r="F14810">
        <v>0.12769010043041601</v>
      </c>
      <c r="G14810">
        <v>85</v>
      </c>
    </row>
    <row r="14811" spans="1:7" x14ac:dyDescent="0.25">
      <c r="A14811">
        <v>68073</v>
      </c>
      <c r="B14811" t="s">
        <v>9374</v>
      </c>
      <c r="C14811" t="s">
        <v>6064</v>
      </c>
      <c r="D14811" t="s">
        <v>8386</v>
      </c>
      <c r="E14811">
        <v>176200</v>
      </c>
      <c r="F14811">
        <v>3.4168564920273301E-3</v>
      </c>
      <c r="G14811">
        <v>0</v>
      </c>
    </row>
    <row r="14812" spans="1:7" x14ac:dyDescent="0.25">
      <c r="A14812">
        <v>52203</v>
      </c>
      <c r="B14812" t="s">
        <v>9373</v>
      </c>
      <c r="C14812" t="s">
        <v>4942</v>
      </c>
      <c r="E14812">
        <v>214500</v>
      </c>
      <c r="F14812">
        <v>8.7728194726166303E-2</v>
      </c>
      <c r="G14812">
        <v>0</v>
      </c>
    </row>
    <row r="14813" spans="1:7" x14ac:dyDescent="0.25">
      <c r="A14813">
        <v>92091</v>
      </c>
      <c r="B14813" t="s">
        <v>6967</v>
      </c>
      <c r="C14813" t="s">
        <v>99</v>
      </c>
      <c r="D14813" t="s">
        <v>8275</v>
      </c>
      <c r="E14813">
        <v>2114400</v>
      </c>
      <c r="F14813">
        <v>-4.1175403591510999E-2</v>
      </c>
      <c r="G14813">
        <v>136</v>
      </c>
    </row>
    <row r="14814" spans="1:7" x14ac:dyDescent="0.25">
      <c r="A14814">
        <v>13052</v>
      </c>
      <c r="B14814" t="s">
        <v>8942</v>
      </c>
      <c r="C14814" t="s">
        <v>1075</v>
      </c>
      <c r="D14814" t="s">
        <v>1396</v>
      </c>
      <c r="E14814">
        <v>105500</v>
      </c>
      <c r="F14814">
        <v>8.3162217659137602E-2</v>
      </c>
      <c r="G14814">
        <v>0</v>
      </c>
    </row>
    <row r="14815" spans="1:7" x14ac:dyDescent="0.25">
      <c r="A14815">
        <v>38541</v>
      </c>
      <c r="B14815" t="s">
        <v>3916</v>
      </c>
      <c r="C14815" t="s">
        <v>3692</v>
      </c>
      <c r="D14815" t="s">
        <v>3914</v>
      </c>
      <c r="E14815">
        <v>110400</v>
      </c>
      <c r="F14815">
        <v>3.6619718309859203E-2</v>
      </c>
      <c r="G14815">
        <v>83</v>
      </c>
    </row>
    <row r="14816" spans="1:7" x14ac:dyDescent="0.25">
      <c r="A14816">
        <v>59037</v>
      </c>
      <c r="B14816" t="s">
        <v>5489</v>
      </c>
      <c r="C14816" t="s">
        <v>5488</v>
      </c>
      <c r="D14816" t="s">
        <v>5492</v>
      </c>
      <c r="E14816">
        <v>274500</v>
      </c>
      <c r="F14816">
        <v>0.10774818401937</v>
      </c>
      <c r="G14816">
        <v>71.5</v>
      </c>
    </row>
    <row r="14817" spans="1:7" x14ac:dyDescent="0.25">
      <c r="A14817">
        <v>16041</v>
      </c>
      <c r="B14817" t="s">
        <v>744</v>
      </c>
      <c r="C14817" t="s">
        <v>1538</v>
      </c>
      <c r="D14817" t="s">
        <v>1587</v>
      </c>
      <c r="E14817">
        <v>122600</v>
      </c>
      <c r="F14817">
        <v>-5.8371735791090597E-2</v>
      </c>
      <c r="G14817">
        <v>79</v>
      </c>
    </row>
    <row r="14818" spans="1:7" x14ac:dyDescent="0.25">
      <c r="A14818">
        <v>21557</v>
      </c>
      <c r="B14818" t="s">
        <v>2244</v>
      </c>
      <c r="C14818" t="s">
        <v>101</v>
      </c>
      <c r="D14818" t="s">
        <v>428</v>
      </c>
      <c r="E14818">
        <v>101900</v>
      </c>
      <c r="F14818">
        <v>8.1740976645435198E-2</v>
      </c>
      <c r="G14818">
        <v>93</v>
      </c>
    </row>
    <row r="14819" spans="1:7" x14ac:dyDescent="0.25">
      <c r="A14819">
        <v>46382</v>
      </c>
      <c r="B14819" t="s">
        <v>4465</v>
      </c>
      <c r="C14819" t="s">
        <v>4413</v>
      </c>
      <c r="D14819" t="s">
        <v>8344</v>
      </c>
      <c r="E14819">
        <v>173800</v>
      </c>
      <c r="F14819">
        <v>3.1454005934718102E-2</v>
      </c>
      <c r="G14819">
        <v>78</v>
      </c>
    </row>
    <row r="14820" spans="1:7" x14ac:dyDescent="0.25">
      <c r="A14820">
        <v>55052</v>
      </c>
      <c r="B14820" t="s">
        <v>661</v>
      </c>
      <c r="C14820" t="s">
        <v>5260</v>
      </c>
      <c r="D14820" t="s">
        <v>8412</v>
      </c>
      <c r="E14820">
        <v>180000</v>
      </c>
      <c r="F14820">
        <v>-4.4078597981943697E-2</v>
      </c>
      <c r="G14820">
        <v>0</v>
      </c>
    </row>
    <row r="14821" spans="1:7" x14ac:dyDescent="0.25">
      <c r="A14821">
        <v>67878</v>
      </c>
      <c r="B14821" t="s">
        <v>1396</v>
      </c>
      <c r="C14821" t="s">
        <v>5958</v>
      </c>
      <c r="E14821">
        <v>92800</v>
      </c>
      <c r="F14821">
        <v>0</v>
      </c>
      <c r="G14821">
        <v>0</v>
      </c>
    </row>
    <row r="14822" spans="1:7" x14ac:dyDescent="0.25">
      <c r="A14822">
        <v>14138</v>
      </c>
      <c r="B14822" t="s">
        <v>2183</v>
      </c>
      <c r="C14822" t="s">
        <v>1075</v>
      </c>
      <c r="D14822" t="s">
        <v>1523</v>
      </c>
      <c r="E14822">
        <v>67300</v>
      </c>
      <c r="F14822">
        <v>5.3208137715180001E-2</v>
      </c>
      <c r="G14822">
        <v>0</v>
      </c>
    </row>
    <row r="14823" spans="1:7" x14ac:dyDescent="0.25">
      <c r="A14823">
        <v>43739</v>
      </c>
      <c r="B14823" t="s">
        <v>9375</v>
      </c>
      <c r="C14823" t="s">
        <v>4080</v>
      </c>
      <c r="D14823" t="s">
        <v>2838</v>
      </c>
      <c r="E14823">
        <v>172700</v>
      </c>
      <c r="F14823">
        <v>4.0697674418604703E-3</v>
      </c>
      <c r="G14823">
        <v>0</v>
      </c>
    </row>
    <row r="14824" spans="1:7" x14ac:dyDescent="0.25">
      <c r="A14824">
        <v>3886</v>
      </c>
      <c r="B14824" t="s">
        <v>8943</v>
      </c>
      <c r="C14824" t="s">
        <v>444</v>
      </c>
      <c r="E14824">
        <v>193000</v>
      </c>
      <c r="F14824">
        <v>6.8068622025456604E-2</v>
      </c>
      <c r="G14824">
        <v>0</v>
      </c>
    </row>
    <row r="14825" spans="1:7" x14ac:dyDescent="0.25">
      <c r="A14825">
        <v>53019</v>
      </c>
      <c r="B14825" t="s">
        <v>1456</v>
      </c>
      <c r="C14825" t="s">
        <v>5049</v>
      </c>
      <c r="D14825" t="s">
        <v>8355</v>
      </c>
      <c r="E14825">
        <v>201900</v>
      </c>
      <c r="F14825">
        <v>7.1087533156498697E-2</v>
      </c>
      <c r="G14825">
        <v>0</v>
      </c>
    </row>
    <row r="14826" spans="1:7" x14ac:dyDescent="0.25">
      <c r="A14826">
        <v>42740</v>
      </c>
      <c r="B14826" t="s">
        <v>6753</v>
      </c>
      <c r="C14826" t="s">
        <v>4016</v>
      </c>
      <c r="D14826" t="s">
        <v>8316</v>
      </c>
      <c r="E14826">
        <v>140800</v>
      </c>
      <c r="F14826">
        <v>-4.86486486486487E-2</v>
      </c>
      <c r="G14826">
        <v>0</v>
      </c>
    </row>
    <row r="14827" spans="1:7" x14ac:dyDescent="0.25">
      <c r="A14827">
        <v>12116</v>
      </c>
      <c r="B14827" t="s">
        <v>238</v>
      </c>
      <c r="C14827" t="s">
        <v>1075</v>
      </c>
      <c r="D14827" t="s">
        <v>1436</v>
      </c>
      <c r="E14827">
        <v>132000</v>
      </c>
      <c r="F14827">
        <v>-5.2750565184627E-3</v>
      </c>
      <c r="G14827">
        <v>0</v>
      </c>
    </row>
    <row r="14828" spans="1:7" x14ac:dyDescent="0.25">
      <c r="A14828">
        <v>54623</v>
      </c>
      <c r="B14828" t="s">
        <v>5220</v>
      </c>
      <c r="C14828" t="s">
        <v>5049</v>
      </c>
      <c r="E14828">
        <v>168700</v>
      </c>
      <c r="F14828">
        <v>2.05686630369026E-2</v>
      </c>
      <c r="G14828">
        <v>99</v>
      </c>
    </row>
    <row r="14829" spans="1:7" x14ac:dyDescent="0.25">
      <c r="A14829">
        <v>47380</v>
      </c>
      <c r="B14829" t="s">
        <v>2929</v>
      </c>
      <c r="C14829" t="s">
        <v>4413</v>
      </c>
      <c r="E14829">
        <v>70500</v>
      </c>
      <c r="F14829">
        <v>1.0028653295128901E-2</v>
      </c>
      <c r="G14829">
        <v>72</v>
      </c>
    </row>
    <row r="14830" spans="1:7" x14ac:dyDescent="0.25">
      <c r="A14830">
        <v>49411</v>
      </c>
      <c r="B14830" t="s">
        <v>4854</v>
      </c>
      <c r="C14830" t="s">
        <v>4633</v>
      </c>
      <c r="D14830" t="s">
        <v>4862</v>
      </c>
      <c r="E14830">
        <v>108300</v>
      </c>
      <c r="F14830">
        <v>5.2478134110787202E-2</v>
      </c>
      <c r="G14830">
        <v>84</v>
      </c>
    </row>
    <row r="14831" spans="1:7" x14ac:dyDescent="0.25">
      <c r="A14831">
        <v>38547</v>
      </c>
      <c r="B14831" t="s">
        <v>3919</v>
      </c>
      <c r="C14831" t="s">
        <v>3692</v>
      </c>
      <c r="D14831" t="s">
        <v>8255</v>
      </c>
      <c r="E14831">
        <v>151400</v>
      </c>
      <c r="F14831">
        <v>5.5788005578800599E-2</v>
      </c>
      <c r="G14831">
        <v>76</v>
      </c>
    </row>
    <row r="14832" spans="1:7" x14ac:dyDescent="0.25">
      <c r="A14832">
        <v>13775</v>
      </c>
      <c r="B14832" t="s">
        <v>300</v>
      </c>
      <c r="C14832" t="s">
        <v>1075</v>
      </c>
      <c r="E14832">
        <v>142500</v>
      </c>
      <c r="F14832">
        <v>3.93873085339169E-2</v>
      </c>
      <c r="G14832">
        <v>0</v>
      </c>
    </row>
    <row r="14833" spans="1:7" x14ac:dyDescent="0.25">
      <c r="A14833">
        <v>13797</v>
      </c>
      <c r="B14833" t="s">
        <v>5652</v>
      </c>
      <c r="C14833" t="s">
        <v>1075</v>
      </c>
      <c r="D14833" t="s">
        <v>1444</v>
      </c>
      <c r="E14833">
        <v>106800</v>
      </c>
      <c r="F14833">
        <v>-8.7179487179487203E-2</v>
      </c>
      <c r="G14833">
        <v>0</v>
      </c>
    </row>
    <row r="14834" spans="1:7" x14ac:dyDescent="0.25">
      <c r="A14834">
        <v>54424</v>
      </c>
      <c r="B14834" t="s">
        <v>9446</v>
      </c>
      <c r="C14834" t="s">
        <v>5049</v>
      </c>
      <c r="E14834">
        <v>168000</v>
      </c>
      <c r="F14834">
        <v>0.141304347826087</v>
      </c>
      <c r="G14834">
        <v>0</v>
      </c>
    </row>
    <row r="14835" spans="1:7" x14ac:dyDescent="0.25">
      <c r="A14835">
        <v>22846</v>
      </c>
      <c r="B14835" t="s">
        <v>2371</v>
      </c>
      <c r="C14835" t="s">
        <v>2066</v>
      </c>
      <c r="D14835" t="s">
        <v>2363</v>
      </c>
      <c r="E14835">
        <v>306800</v>
      </c>
      <c r="F14835">
        <v>2.0285999334885299E-2</v>
      </c>
      <c r="G14835">
        <v>81</v>
      </c>
    </row>
    <row r="14836" spans="1:7" x14ac:dyDescent="0.25">
      <c r="A14836">
        <v>56036</v>
      </c>
      <c r="B14836" t="s">
        <v>1277</v>
      </c>
      <c r="C14836" t="s">
        <v>5260</v>
      </c>
      <c r="D14836" t="s">
        <v>8434</v>
      </c>
      <c r="E14836">
        <v>122600</v>
      </c>
      <c r="F14836">
        <v>1.23864574731627E-2</v>
      </c>
      <c r="G14836">
        <v>0</v>
      </c>
    </row>
    <row r="14837" spans="1:7" x14ac:dyDescent="0.25">
      <c r="A14837">
        <v>56587</v>
      </c>
      <c r="B14837" t="s">
        <v>5448</v>
      </c>
      <c r="C14837" t="s">
        <v>5260</v>
      </c>
      <c r="D14837" t="s">
        <v>8451</v>
      </c>
      <c r="E14837">
        <v>245600</v>
      </c>
      <c r="F14837">
        <v>6.3203463203463206E-2</v>
      </c>
      <c r="G14837">
        <v>91</v>
      </c>
    </row>
    <row r="14838" spans="1:7" x14ac:dyDescent="0.25">
      <c r="A14838">
        <v>21545</v>
      </c>
      <c r="B14838" t="s">
        <v>2241</v>
      </c>
      <c r="C14838" t="s">
        <v>101</v>
      </c>
      <c r="D14838" t="s">
        <v>428</v>
      </c>
      <c r="E14838">
        <v>66600</v>
      </c>
      <c r="F14838">
        <v>0.11371237458194</v>
      </c>
      <c r="G14838">
        <v>93</v>
      </c>
    </row>
    <row r="14839" spans="1:7" x14ac:dyDescent="0.25">
      <c r="A14839">
        <v>56338</v>
      </c>
      <c r="B14839" t="s">
        <v>8944</v>
      </c>
      <c r="C14839" t="s">
        <v>5260</v>
      </c>
      <c r="E14839">
        <v>232800</v>
      </c>
      <c r="F14839">
        <v>4.0214477211796197E-2</v>
      </c>
      <c r="G14839">
        <v>0</v>
      </c>
    </row>
    <row r="14840" spans="1:7" x14ac:dyDescent="0.25">
      <c r="A14840">
        <v>61256</v>
      </c>
      <c r="B14840" t="s">
        <v>555</v>
      </c>
      <c r="C14840" t="s">
        <v>5519</v>
      </c>
      <c r="D14840" t="s">
        <v>8334</v>
      </c>
      <c r="E14840">
        <v>139400</v>
      </c>
      <c r="F14840">
        <v>-1.6925246826516201E-2</v>
      </c>
      <c r="G14840">
        <v>79</v>
      </c>
    </row>
    <row r="14841" spans="1:7" x14ac:dyDescent="0.25">
      <c r="A14841">
        <v>97110</v>
      </c>
      <c r="B14841" t="s">
        <v>7442</v>
      </c>
      <c r="C14841" t="s">
        <v>7409</v>
      </c>
      <c r="D14841" t="s">
        <v>7440</v>
      </c>
      <c r="E14841">
        <v>594700</v>
      </c>
      <c r="F14841">
        <v>0.100888559792669</v>
      </c>
      <c r="G14841">
        <v>90.5</v>
      </c>
    </row>
    <row r="14842" spans="1:7" x14ac:dyDescent="0.25">
      <c r="A14842">
        <v>60941</v>
      </c>
      <c r="B14842" t="s">
        <v>5671</v>
      </c>
      <c r="C14842" t="s">
        <v>5519</v>
      </c>
      <c r="D14842" t="s">
        <v>5665</v>
      </c>
      <c r="E14842">
        <v>159900</v>
      </c>
      <c r="F14842">
        <v>0.24824355971897</v>
      </c>
      <c r="G14842">
        <v>77</v>
      </c>
    </row>
    <row r="14843" spans="1:7" x14ac:dyDescent="0.25">
      <c r="A14843">
        <v>3449</v>
      </c>
      <c r="B14843" t="s">
        <v>508</v>
      </c>
      <c r="C14843" t="s">
        <v>444</v>
      </c>
      <c r="D14843" t="s">
        <v>8390</v>
      </c>
      <c r="E14843">
        <v>282800</v>
      </c>
      <c r="F14843">
        <v>3.2493610806863797E-2</v>
      </c>
      <c r="G14843">
        <v>65</v>
      </c>
    </row>
    <row r="14844" spans="1:7" x14ac:dyDescent="0.25">
      <c r="A14844">
        <v>55019</v>
      </c>
      <c r="B14844" t="s">
        <v>8945</v>
      </c>
      <c r="C14844" t="s">
        <v>5260</v>
      </c>
      <c r="D14844" t="s">
        <v>8412</v>
      </c>
      <c r="E14844">
        <v>243700</v>
      </c>
      <c r="F14844">
        <v>5.5892547660312E-2</v>
      </c>
      <c r="G14844">
        <v>0</v>
      </c>
    </row>
    <row r="14845" spans="1:7" x14ac:dyDescent="0.25">
      <c r="A14845">
        <v>50647</v>
      </c>
      <c r="B14845" t="s">
        <v>4990</v>
      </c>
      <c r="C14845" t="s">
        <v>4942</v>
      </c>
      <c r="D14845" t="s">
        <v>8362</v>
      </c>
      <c r="E14845">
        <v>197800</v>
      </c>
      <c r="F14845">
        <v>5.3809270111880698E-2</v>
      </c>
      <c r="G14845">
        <v>73</v>
      </c>
    </row>
    <row r="14846" spans="1:7" x14ac:dyDescent="0.25">
      <c r="A14846">
        <v>53923</v>
      </c>
      <c r="B14846" t="s">
        <v>1653</v>
      </c>
      <c r="C14846" t="s">
        <v>5049</v>
      </c>
      <c r="D14846" t="s">
        <v>558</v>
      </c>
      <c r="E14846">
        <v>138800</v>
      </c>
      <c r="F14846">
        <v>5.0687907313540902E-3</v>
      </c>
      <c r="G14846">
        <v>0</v>
      </c>
    </row>
    <row r="14847" spans="1:7" x14ac:dyDescent="0.25">
      <c r="A14847">
        <v>56433</v>
      </c>
      <c r="B14847" t="s">
        <v>5418</v>
      </c>
      <c r="C14847" t="s">
        <v>5260</v>
      </c>
      <c r="E14847">
        <v>192100</v>
      </c>
      <c r="F14847">
        <v>9.8970251716247098E-2</v>
      </c>
      <c r="G14847">
        <v>93</v>
      </c>
    </row>
    <row r="14848" spans="1:7" x14ac:dyDescent="0.25">
      <c r="A14848">
        <v>3864</v>
      </c>
      <c r="B14848" t="s">
        <v>545</v>
      </c>
      <c r="C14848" t="s">
        <v>444</v>
      </c>
      <c r="E14848">
        <v>203700</v>
      </c>
      <c r="F14848">
        <v>2.9828109201213399E-2</v>
      </c>
      <c r="G14848">
        <v>87</v>
      </c>
    </row>
    <row r="14849" spans="1:7" x14ac:dyDescent="0.25">
      <c r="A14849">
        <v>63349</v>
      </c>
      <c r="B14849" t="s">
        <v>5855</v>
      </c>
      <c r="C14849" t="s">
        <v>5817</v>
      </c>
      <c r="D14849" t="s">
        <v>8263</v>
      </c>
      <c r="E14849">
        <v>171100</v>
      </c>
      <c r="F14849">
        <v>8.5659898477157395E-2</v>
      </c>
      <c r="G14849">
        <v>57</v>
      </c>
    </row>
    <row r="14850" spans="1:7" x14ac:dyDescent="0.25">
      <c r="A14850">
        <v>13620</v>
      </c>
      <c r="B14850" t="s">
        <v>9367</v>
      </c>
      <c r="C14850" t="s">
        <v>1075</v>
      </c>
      <c r="E14850">
        <v>134400</v>
      </c>
      <c r="F14850">
        <v>3.94431554524362E-2</v>
      </c>
      <c r="G14850">
        <v>0</v>
      </c>
    </row>
    <row r="14851" spans="1:7" x14ac:dyDescent="0.25">
      <c r="A14851">
        <v>42464</v>
      </c>
      <c r="B14851" t="s">
        <v>1107</v>
      </c>
      <c r="C14851" t="s">
        <v>4016</v>
      </c>
      <c r="D14851" t="s">
        <v>3765</v>
      </c>
      <c r="E14851">
        <v>86500</v>
      </c>
      <c r="F14851">
        <v>0.13815789473684201</v>
      </c>
      <c r="G14851">
        <v>83</v>
      </c>
    </row>
    <row r="14852" spans="1:7" x14ac:dyDescent="0.25">
      <c r="A14852">
        <v>67730</v>
      </c>
      <c r="B14852" t="s">
        <v>3869</v>
      </c>
      <c r="C14852" t="s">
        <v>5958</v>
      </c>
      <c r="E14852">
        <v>89700</v>
      </c>
      <c r="F14852">
        <v>1.11607142857143E-3</v>
      </c>
      <c r="G14852">
        <v>0</v>
      </c>
    </row>
    <row r="14853" spans="1:7" x14ac:dyDescent="0.25">
      <c r="A14853">
        <v>37374</v>
      </c>
      <c r="B14853" t="s">
        <v>3772</v>
      </c>
      <c r="C14853" t="s">
        <v>3692</v>
      </c>
      <c r="D14853" t="s">
        <v>3763</v>
      </c>
      <c r="E14853">
        <v>102300</v>
      </c>
      <c r="F14853">
        <v>0.12171052631578901</v>
      </c>
      <c r="G14853">
        <v>126</v>
      </c>
    </row>
    <row r="14854" spans="1:7" x14ac:dyDescent="0.25">
      <c r="A14854">
        <v>13493</v>
      </c>
      <c r="B14854" t="s">
        <v>162</v>
      </c>
      <c r="C14854" t="s">
        <v>1075</v>
      </c>
      <c r="D14854" t="s">
        <v>1396</v>
      </c>
      <c r="E14854">
        <v>87200</v>
      </c>
      <c r="F14854">
        <v>2.1077283372365301E-2</v>
      </c>
      <c r="G14854">
        <v>102</v>
      </c>
    </row>
    <row r="14855" spans="1:7" x14ac:dyDescent="0.25">
      <c r="A14855">
        <v>12093</v>
      </c>
      <c r="B14855" t="s">
        <v>522</v>
      </c>
      <c r="C14855" t="s">
        <v>1075</v>
      </c>
      <c r="D14855" t="s">
        <v>8320</v>
      </c>
      <c r="E14855">
        <v>144800</v>
      </c>
      <c r="F14855">
        <v>9.0361445783132502E-2</v>
      </c>
      <c r="G14855">
        <v>132</v>
      </c>
    </row>
    <row r="14856" spans="1:7" x14ac:dyDescent="0.25">
      <c r="A14856">
        <v>44634</v>
      </c>
      <c r="B14856" t="s">
        <v>4292</v>
      </c>
      <c r="C14856" t="s">
        <v>4080</v>
      </c>
      <c r="D14856" t="s">
        <v>288</v>
      </c>
      <c r="E14856">
        <v>134500</v>
      </c>
      <c r="F14856">
        <v>2.20364741641337E-2</v>
      </c>
      <c r="G14856">
        <v>95</v>
      </c>
    </row>
    <row r="14857" spans="1:7" x14ac:dyDescent="0.25">
      <c r="A14857">
        <v>47970</v>
      </c>
      <c r="B14857" t="s">
        <v>4630</v>
      </c>
      <c r="C14857" t="s">
        <v>4413</v>
      </c>
      <c r="D14857" t="s">
        <v>8286</v>
      </c>
      <c r="E14857">
        <v>93100</v>
      </c>
      <c r="F14857">
        <v>1.5267175572519101E-2</v>
      </c>
      <c r="G14857">
        <v>56.5</v>
      </c>
    </row>
    <row r="14858" spans="1:7" x14ac:dyDescent="0.25">
      <c r="A14858">
        <v>50676</v>
      </c>
      <c r="B14858" t="s">
        <v>4992</v>
      </c>
      <c r="C14858" t="s">
        <v>4942</v>
      </c>
      <c r="D14858" t="s">
        <v>8362</v>
      </c>
      <c r="E14858">
        <v>117300</v>
      </c>
      <c r="F14858">
        <v>3.3480176211453702E-2</v>
      </c>
      <c r="G14858">
        <v>73</v>
      </c>
    </row>
    <row r="14859" spans="1:7" x14ac:dyDescent="0.25">
      <c r="A14859">
        <v>55381</v>
      </c>
      <c r="B14859" t="s">
        <v>3559</v>
      </c>
      <c r="C14859" t="s">
        <v>5260</v>
      </c>
      <c r="D14859" t="s">
        <v>6045</v>
      </c>
      <c r="E14859">
        <v>160300</v>
      </c>
      <c r="F14859">
        <v>-1.8679950186799501E-3</v>
      </c>
      <c r="G14859">
        <v>0</v>
      </c>
    </row>
    <row r="14860" spans="1:7" x14ac:dyDescent="0.25">
      <c r="A14860">
        <v>61285</v>
      </c>
      <c r="B14860" t="s">
        <v>9154</v>
      </c>
      <c r="C14860" t="s">
        <v>5519</v>
      </c>
      <c r="E14860">
        <v>104600</v>
      </c>
      <c r="F14860">
        <v>7.1721311475409805E-2</v>
      </c>
      <c r="G14860">
        <v>0</v>
      </c>
    </row>
    <row r="14861" spans="1:7" x14ac:dyDescent="0.25">
      <c r="A14861">
        <v>4110</v>
      </c>
      <c r="B14861" t="s">
        <v>428</v>
      </c>
      <c r="C14861" t="s">
        <v>575</v>
      </c>
      <c r="D14861" t="s">
        <v>8395</v>
      </c>
      <c r="E14861">
        <v>654600</v>
      </c>
      <c r="F14861">
        <v>-2.13414634146341E-3</v>
      </c>
      <c r="G14861">
        <v>67</v>
      </c>
    </row>
    <row r="14862" spans="1:7" x14ac:dyDescent="0.25">
      <c r="A14862">
        <v>35463</v>
      </c>
      <c r="B14862" t="s">
        <v>3611</v>
      </c>
      <c r="C14862" t="s">
        <v>3568</v>
      </c>
      <c r="D14862" t="s">
        <v>3608</v>
      </c>
      <c r="E14862">
        <v>155500</v>
      </c>
      <c r="F14862">
        <v>9.9717114568599705E-2</v>
      </c>
      <c r="G14862">
        <v>78</v>
      </c>
    </row>
    <row r="14863" spans="1:7" x14ac:dyDescent="0.25">
      <c r="A14863">
        <v>35097</v>
      </c>
      <c r="B14863" t="s">
        <v>3588</v>
      </c>
      <c r="C14863" t="s">
        <v>3568</v>
      </c>
      <c r="D14863" t="s">
        <v>8299</v>
      </c>
      <c r="E14863">
        <v>139300</v>
      </c>
      <c r="F14863">
        <v>5.77617328519856E-3</v>
      </c>
      <c r="G14863">
        <v>87</v>
      </c>
    </row>
    <row r="14864" spans="1:7" x14ac:dyDescent="0.25">
      <c r="A14864">
        <v>46115</v>
      </c>
      <c r="B14864" t="s">
        <v>3702</v>
      </c>
      <c r="C14864" t="s">
        <v>4413</v>
      </c>
      <c r="E14864">
        <v>100200</v>
      </c>
      <c r="F14864">
        <v>1.00806451612903E-2</v>
      </c>
      <c r="G14864">
        <v>0</v>
      </c>
    </row>
    <row r="14865" spans="1:7" x14ac:dyDescent="0.25">
      <c r="A14865">
        <v>67455</v>
      </c>
      <c r="B14865" t="s">
        <v>242</v>
      </c>
      <c r="C14865" t="s">
        <v>5958</v>
      </c>
      <c r="E14865">
        <v>43300</v>
      </c>
      <c r="F14865">
        <v>-0.154296875</v>
      </c>
      <c r="G14865">
        <v>0</v>
      </c>
    </row>
    <row r="14866" spans="1:7" x14ac:dyDescent="0.25">
      <c r="A14866">
        <v>12993</v>
      </c>
      <c r="B14866" t="s">
        <v>407</v>
      </c>
      <c r="C14866" t="s">
        <v>1075</v>
      </c>
      <c r="E14866">
        <v>158900</v>
      </c>
      <c r="F14866">
        <v>3.2488628979857E-2</v>
      </c>
      <c r="G14866">
        <v>0</v>
      </c>
    </row>
    <row r="14867" spans="1:7" x14ac:dyDescent="0.25">
      <c r="A14867">
        <v>18629</v>
      </c>
      <c r="B14867" t="s">
        <v>7869</v>
      </c>
      <c r="C14867" t="s">
        <v>1538</v>
      </c>
      <c r="D14867" t="s">
        <v>8358</v>
      </c>
      <c r="E14867">
        <v>137000</v>
      </c>
      <c r="F14867">
        <v>0.16496598639455801</v>
      </c>
      <c r="G14867">
        <v>112.5</v>
      </c>
    </row>
    <row r="14868" spans="1:7" x14ac:dyDescent="0.25">
      <c r="A14868">
        <v>43145</v>
      </c>
      <c r="B14868" t="s">
        <v>1817</v>
      </c>
      <c r="C14868" t="s">
        <v>4080</v>
      </c>
      <c r="D14868" t="s">
        <v>2838</v>
      </c>
      <c r="E14868">
        <v>100600</v>
      </c>
      <c r="F14868">
        <v>5.5613850996852003E-2</v>
      </c>
      <c r="G14868">
        <v>65</v>
      </c>
    </row>
    <row r="14869" spans="1:7" x14ac:dyDescent="0.25">
      <c r="A14869">
        <v>13304</v>
      </c>
      <c r="B14869" t="s">
        <v>1025</v>
      </c>
      <c r="C14869" t="s">
        <v>1075</v>
      </c>
      <c r="D14869" t="s">
        <v>8366</v>
      </c>
      <c r="E14869">
        <v>178200</v>
      </c>
      <c r="F14869">
        <v>7.2847682119205295E-2</v>
      </c>
      <c r="G14869">
        <v>93</v>
      </c>
    </row>
    <row r="14870" spans="1:7" x14ac:dyDescent="0.25">
      <c r="A14870">
        <v>14101</v>
      </c>
      <c r="B14870" t="s">
        <v>8946</v>
      </c>
      <c r="C14870" t="s">
        <v>1075</v>
      </c>
      <c r="D14870" t="s">
        <v>1523</v>
      </c>
      <c r="E14870">
        <v>98000</v>
      </c>
      <c r="F14870">
        <v>3.7037037037037E-2</v>
      </c>
      <c r="G14870">
        <v>0</v>
      </c>
    </row>
    <row r="14871" spans="1:7" x14ac:dyDescent="0.25">
      <c r="A14871">
        <v>16130</v>
      </c>
      <c r="B14871" t="s">
        <v>1662</v>
      </c>
      <c r="C14871" t="s">
        <v>1538</v>
      </c>
      <c r="D14871" t="s">
        <v>8379</v>
      </c>
      <c r="E14871">
        <v>107600</v>
      </c>
      <c r="F14871">
        <v>9.1277890466531397E-2</v>
      </c>
      <c r="G14871">
        <v>97</v>
      </c>
    </row>
    <row r="14872" spans="1:7" x14ac:dyDescent="0.25">
      <c r="A14872">
        <v>94020</v>
      </c>
      <c r="B14872" t="s">
        <v>7164</v>
      </c>
      <c r="C14872" t="s">
        <v>99</v>
      </c>
      <c r="D14872" t="s">
        <v>8253</v>
      </c>
      <c r="E14872">
        <v>881600</v>
      </c>
      <c r="F14872">
        <v>-2.5210084033613401E-2</v>
      </c>
      <c r="G14872">
        <v>40</v>
      </c>
    </row>
    <row r="14873" spans="1:7" x14ac:dyDescent="0.25">
      <c r="A14873">
        <v>56026</v>
      </c>
      <c r="B14873" t="s">
        <v>5392</v>
      </c>
      <c r="C14873" t="s">
        <v>5260</v>
      </c>
      <c r="D14873" t="s">
        <v>5282</v>
      </c>
      <c r="E14873">
        <v>167500</v>
      </c>
      <c r="F14873">
        <v>0.16158113730929299</v>
      </c>
      <c r="G14873">
        <v>64</v>
      </c>
    </row>
    <row r="14874" spans="1:7" x14ac:dyDescent="0.25">
      <c r="A14874">
        <v>14781</v>
      </c>
      <c r="B14874" t="s">
        <v>724</v>
      </c>
      <c r="C14874" t="s">
        <v>1075</v>
      </c>
      <c r="D14874" t="s">
        <v>8370</v>
      </c>
      <c r="E14874">
        <v>90400</v>
      </c>
      <c r="F14874">
        <v>8.6538461538461495E-2</v>
      </c>
      <c r="G14874">
        <v>0</v>
      </c>
    </row>
    <row r="14875" spans="1:7" x14ac:dyDescent="0.25">
      <c r="A14875">
        <v>49774</v>
      </c>
      <c r="B14875" t="s">
        <v>4924</v>
      </c>
      <c r="C14875" t="s">
        <v>4633</v>
      </c>
      <c r="D14875" t="s">
        <v>8444</v>
      </c>
      <c r="E14875">
        <v>89500</v>
      </c>
      <c r="F14875">
        <v>2.5200458190148899E-2</v>
      </c>
      <c r="G14875">
        <v>90</v>
      </c>
    </row>
    <row r="14876" spans="1:7" x14ac:dyDescent="0.25">
      <c r="A14876">
        <v>64835</v>
      </c>
      <c r="B14876" t="s">
        <v>5812</v>
      </c>
      <c r="C14876" t="s">
        <v>5817</v>
      </c>
      <c r="D14876" t="s">
        <v>5903</v>
      </c>
      <c r="E14876">
        <v>82600</v>
      </c>
      <c r="F14876">
        <v>0.195369030390738</v>
      </c>
      <c r="G14876">
        <v>78</v>
      </c>
    </row>
    <row r="14877" spans="1:7" x14ac:dyDescent="0.25">
      <c r="A14877">
        <v>4352</v>
      </c>
      <c r="B14877" t="s">
        <v>625</v>
      </c>
      <c r="C14877" t="s">
        <v>575</v>
      </c>
      <c r="D14877" t="s">
        <v>8408</v>
      </c>
      <c r="E14877">
        <v>184500</v>
      </c>
      <c r="F14877">
        <v>-3.2004197271773303E-2</v>
      </c>
      <c r="G14877">
        <v>76</v>
      </c>
    </row>
    <row r="14878" spans="1:7" x14ac:dyDescent="0.25">
      <c r="A14878">
        <v>3588</v>
      </c>
      <c r="B14878" t="s">
        <v>524</v>
      </c>
      <c r="C14878" t="s">
        <v>444</v>
      </c>
      <c r="D14878" t="s">
        <v>195</v>
      </c>
      <c r="E14878">
        <v>143500</v>
      </c>
      <c r="F14878">
        <v>9.2916984006092898E-2</v>
      </c>
      <c r="G14878">
        <v>127</v>
      </c>
    </row>
    <row r="14879" spans="1:7" x14ac:dyDescent="0.25">
      <c r="A14879">
        <v>47928</v>
      </c>
      <c r="B14879" t="s">
        <v>4619</v>
      </c>
      <c r="C14879" t="s">
        <v>4413</v>
      </c>
      <c r="D14879" t="s">
        <v>4614</v>
      </c>
      <c r="E14879">
        <v>57200</v>
      </c>
      <c r="F14879">
        <v>7.3170731707317097E-2</v>
      </c>
      <c r="G14879">
        <v>72</v>
      </c>
    </row>
    <row r="14880" spans="1:7" x14ac:dyDescent="0.25">
      <c r="A14880">
        <v>52157</v>
      </c>
      <c r="B14880" t="s">
        <v>5365</v>
      </c>
      <c r="C14880" t="s">
        <v>4942</v>
      </c>
      <c r="E14880">
        <v>126700</v>
      </c>
      <c r="F14880">
        <v>-1.55400155400155E-2</v>
      </c>
      <c r="G14880">
        <v>0</v>
      </c>
    </row>
    <row r="14881" spans="1:7" x14ac:dyDescent="0.25">
      <c r="A14881">
        <v>16141</v>
      </c>
      <c r="B14881" t="s">
        <v>1679</v>
      </c>
      <c r="C14881" t="s">
        <v>1538</v>
      </c>
      <c r="D14881" t="s">
        <v>559</v>
      </c>
      <c r="E14881">
        <v>128400</v>
      </c>
      <c r="F14881">
        <v>7.6278290025146703E-2</v>
      </c>
      <c r="G14881">
        <v>108</v>
      </c>
    </row>
    <row r="14882" spans="1:7" x14ac:dyDescent="0.25">
      <c r="A14882">
        <v>17535</v>
      </c>
      <c r="B14882" t="s">
        <v>284</v>
      </c>
      <c r="C14882" t="s">
        <v>1538</v>
      </c>
      <c r="D14882" t="s">
        <v>205</v>
      </c>
      <c r="E14882">
        <v>255100</v>
      </c>
      <c r="F14882">
        <v>2.5321543408360101E-2</v>
      </c>
      <c r="G14882">
        <v>69</v>
      </c>
    </row>
    <row r="14883" spans="1:7" x14ac:dyDescent="0.25">
      <c r="A14883">
        <v>67031</v>
      </c>
      <c r="B14883" t="s">
        <v>8947</v>
      </c>
      <c r="C14883" t="s">
        <v>5958</v>
      </c>
      <c r="D14883" t="s">
        <v>6031</v>
      </c>
      <c r="E14883">
        <v>99900</v>
      </c>
      <c r="F14883">
        <v>6.7307692307692304E-2</v>
      </c>
      <c r="G14883">
        <v>0</v>
      </c>
    </row>
    <row r="14884" spans="1:7" x14ac:dyDescent="0.25">
      <c r="A14884">
        <v>49689</v>
      </c>
      <c r="B14884" t="s">
        <v>4387</v>
      </c>
      <c r="C14884" t="s">
        <v>4633</v>
      </c>
      <c r="E14884">
        <v>71500</v>
      </c>
      <c r="F14884">
        <v>0.33895131086142299</v>
      </c>
      <c r="G14884">
        <v>96.5</v>
      </c>
    </row>
    <row r="14885" spans="1:7" x14ac:dyDescent="0.25">
      <c r="A14885">
        <v>96057</v>
      </c>
      <c r="B14885" t="s">
        <v>8948</v>
      </c>
      <c r="C14885" t="s">
        <v>99</v>
      </c>
      <c r="E14885">
        <v>186500</v>
      </c>
      <c r="F14885">
        <v>7.9282407407407399E-2</v>
      </c>
      <c r="G14885">
        <v>0</v>
      </c>
    </row>
    <row r="14886" spans="1:7" x14ac:dyDescent="0.25">
      <c r="A14886">
        <v>61914</v>
      </c>
      <c r="B14886" t="s">
        <v>1454</v>
      </c>
      <c r="C14886" t="s">
        <v>5519</v>
      </c>
      <c r="E14886">
        <v>81400</v>
      </c>
      <c r="F14886">
        <v>2.9077117572692799E-2</v>
      </c>
      <c r="G14886">
        <v>0</v>
      </c>
    </row>
    <row r="14887" spans="1:7" x14ac:dyDescent="0.25">
      <c r="A14887">
        <v>63056</v>
      </c>
      <c r="B14887" t="s">
        <v>4817</v>
      </c>
      <c r="C14887" t="s">
        <v>5817</v>
      </c>
      <c r="D14887" t="s">
        <v>8263</v>
      </c>
      <c r="E14887">
        <v>193900</v>
      </c>
      <c r="F14887">
        <v>7.6624097723486995E-2</v>
      </c>
      <c r="G14887">
        <v>84</v>
      </c>
    </row>
    <row r="14888" spans="1:7" x14ac:dyDescent="0.25">
      <c r="A14888">
        <v>34681</v>
      </c>
      <c r="B14888" t="s">
        <v>3541</v>
      </c>
      <c r="C14888" t="s">
        <v>3212</v>
      </c>
      <c r="D14888" t="s">
        <v>8283</v>
      </c>
      <c r="E14888">
        <v>386300</v>
      </c>
      <c r="F14888">
        <v>5.6619256017505497E-2</v>
      </c>
      <c r="G14888">
        <v>0</v>
      </c>
    </row>
    <row r="14889" spans="1:7" x14ac:dyDescent="0.25">
      <c r="A14889">
        <v>51535</v>
      </c>
      <c r="B14889" t="s">
        <v>700</v>
      </c>
      <c r="C14889" t="s">
        <v>4942</v>
      </c>
      <c r="E14889">
        <v>93200</v>
      </c>
      <c r="F14889">
        <v>0.17825537294563801</v>
      </c>
      <c r="G14889">
        <v>0</v>
      </c>
    </row>
    <row r="14890" spans="1:7" x14ac:dyDescent="0.25">
      <c r="A14890">
        <v>46986</v>
      </c>
      <c r="B14890" t="s">
        <v>4537</v>
      </c>
      <c r="C14890" t="s">
        <v>4413</v>
      </c>
      <c r="D14890" t="s">
        <v>394</v>
      </c>
      <c r="E14890">
        <v>112300</v>
      </c>
      <c r="F14890">
        <v>0.1649377593361</v>
      </c>
      <c r="G14890">
        <v>76</v>
      </c>
    </row>
    <row r="14891" spans="1:7" x14ac:dyDescent="0.25">
      <c r="A14891">
        <v>74051</v>
      </c>
      <c r="B14891" t="s">
        <v>6337</v>
      </c>
      <c r="C14891" t="s">
        <v>6269</v>
      </c>
      <c r="D14891" t="s">
        <v>6318</v>
      </c>
      <c r="E14891">
        <v>96800</v>
      </c>
      <c r="F14891">
        <v>0.122969837587007</v>
      </c>
      <c r="G14891">
        <v>80</v>
      </c>
    </row>
    <row r="14892" spans="1:7" x14ac:dyDescent="0.25">
      <c r="A14892">
        <v>49452</v>
      </c>
      <c r="B14892" t="s">
        <v>4868</v>
      </c>
      <c r="C14892" t="s">
        <v>4633</v>
      </c>
      <c r="E14892">
        <v>67300</v>
      </c>
      <c r="F14892">
        <v>4.9921996879875197E-2</v>
      </c>
      <c r="G14892">
        <v>96</v>
      </c>
    </row>
    <row r="14893" spans="1:7" x14ac:dyDescent="0.25">
      <c r="A14893">
        <v>3838</v>
      </c>
      <c r="B14893" t="s">
        <v>544</v>
      </c>
      <c r="C14893" t="s">
        <v>444</v>
      </c>
      <c r="E14893">
        <v>224300</v>
      </c>
      <c r="F14893">
        <v>7.9922965816080896E-2</v>
      </c>
      <c r="G14893">
        <v>87</v>
      </c>
    </row>
    <row r="14894" spans="1:7" x14ac:dyDescent="0.25">
      <c r="A14894">
        <v>47527</v>
      </c>
      <c r="B14894" t="s">
        <v>4590</v>
      </c>
      <c r="C14894" t="s">
        <v>4413</v>
      </c>
      <c r="D14894" t="s">
        <v>3030</v>
      </c>
      <c r="E14894">
        <v>127500</v>
      </c>
      <c r="F14894">
        <v>8.6030664395229994E-2</v>
      </c>
      <c r="G14894">
        <v>0</v>
      </c>
    </row>
    <row r="14895" spans="1:7" x14ac:dyDescent="0.25">
      <c r="A14895">
        <v>64724</v>
      </c>
      <c r="B14895" t="s">
        <v>5897</v>
      </c>
      <c r="C14895" t="s">
        <v>5817</v>
      </c>
      <c r="E14895">
        <v>127700</v>
      </c>
      <c r="F14895">
        <v>0.15252707581227401</v>
      </c>
      <c r="G14895">
        <v>0</v>
      </c>
    </row>
    <row r="14896" spans="1:7" x14ac:dyDescent="0.25">
      <c r="A14896">
        <v>16838</v>
      </c>
      <c r="B14896" t="s">
        <v>1567</v>
      </c>
      <c r="C14896" t="s">
        <v>1538</v>
      </c>
      <c r="D14896" t="s">
        <v>8442</v>
      </c>
      <c r="E14896">
        <v>74500</v>
      </c>
      <c r="F14896">
        <v>2.3351648351648401E-2</v>
      </c>
      <c r="G14896">
        <v>107.5</v>
      </c>
    </row>
    <row r="14897" spans="1:7" x14ac:dyDescent="0.25">
      <c r="A14897">
        <v>55012</v>
      </c>
      <c r="B14897" t="s">
        <v>5265</v>
      </c>
      <c r="C14897" t="s">
        <v>5260</v>
      </c>
      <c r="D14897" t="s">
        <v>8314</v>
      </c>
      <c r="E14897">
        <v>257100</v>
      </c>
      <c r="F14897">
        <v>8.7103594080338298E-2</v>
      </c>
      <c r="G14897">
        <v>75</v>
      </c>
    </row>
    <row r="14898" spans="1:7" x14ac:dyDescent="0.25">
      <c r="A14898">
        <v>36321</v>
      </c>
      <c r="B14898" t="s">
        <v>3652</v>
      </c>
      <c r="C14898" t="s">
        <v>3568</v>
      </c>
      <c r="D14898" t="s">
        <v>3650</v>
      </c>
      <c r="E14898">
        <v>106000</v>
      </c>
      <c r="F14898">
        <v>0.10301768990634801</v>
      </c>
      <c r="G14898">
        <v>120</v>
      </c>
    </row>
    <row r="14899" spans="1:7" x14ac:dyDescent="0.25">
      <c r="A14899">
        <v>51024</v>
      </c>
      <c r="B14899" t="s">
        <v>9328</v>
      </c>
      <c r="C14899" t="s">
        <v>4942</v>
      </c>
      <c r="D14899" t="s">
        <v>4996</v>
      </c>
      <c r="E14899">
        <v>211400</v>
      </c>
      <c r="F14899">
        <v>3.6274509803921599E-2</v>
      </c>
      <c r="G14899">
        <v>0</v>
      </c>
    </row>
    <row r="14900" spans="1:7" x14ac:dyDescent="0.25">
      <c r="A14900">
        <v>5148</v>
      </c>
      <c r="B14900" t="s">
        <v>457</v>
      </c>
      <c r="C14900" t="s">
        <v>641</v>
      </c>
      <c r="E14900">
        <v>257600</v>
      </c>
      <c r="F14900">
        <v>0.11611785095320599</v>
      </c>
      <c r="G14900">
        <v>0</v>
      </c>
    </row>
    <row r="14901" spans="1:7" x14ac:dyDescent="0.25">
      <c r="A14901">
        <v>10526</v>
      </c>
      <c r="B14901" t="s">
        <v>8949</v>
      </c>
      <c r="C14901" t="s">
        <v>1075</v>
      </c>
      <c r="D14901" t="s">
        <v>8250</v>
      </c>
      <c r="E14901">
        <v>477900</v>
      </c>
      <c r="F14901">
        <v>3.9591037633239103E-2</v>
      </c>
      <c r="G14901">
        <v>0</v>
      </c>
    </row>
    <row r="14902" spans="1:7" x14ac:dyDescent="0.25">
      <c r="A14902">
        <v>5472</v>
      </c>
      <c r="B14902" t="s">
        <v>652</v>
      </c>
      <c r="C14902" t="s">
        <v>641</v>
      </c>
      <c r="E14902">
        <v>256900</v>
      </c>
      <c r="F14902">
        <v>1.9500780031201201E-3</v>
      </c>
      <c r="G14902">
        <v>97.5</v>
      </c>
    </row>
    <row r="14903" spans="1:7" x14ac:dyDescent="0.25">
      <c r="A14903">
        <v>30641</v>
      </c>
      <c r="B14903" t="s">
        <v>3120</v>
      </c>
      <c r="C14903" t="s">
        <v>2990</v>
      </c>
      <c r="D14903" t="s">
        <v>8261</v>
      </c>
      <c r="E14903">
        <v>242000</v>
      </c>
      <c r="F14903">
        <v>6.2335381913959598E-2</v>
      </c>
      <c r="G14903">
        <v>76</v>
      </c>
    </row>
    <row r="14904" spans="1:7" x14ac:dyDescent="0.25">
      <c r="A14904">
        <v>43116</v>
      </c>
      <c r="B14904" t="s">
        <v>4096</v>
      </c>
      <c r="C14904" t="s">
        <v>4080</v>
      </c>
      <c r="D14904" t="s">
        <v>2838</v>
      </c>
      <c r="E14904">
        <v>252800</v>
      </c>
      <c r="F14904">
        <v>0.102005231037489</v>
      </c>
      <c r="G14904">
        <v>65</v>
      </c>
    </row>
    <row r="14905" spans="1:7" x14ac:dyDescent="0.25">
      <c r="A14905">
        <v>46914</v>
      </c>
      <c r="B14905" t="s">
        <v>2529</v>
      </c>
      <c r="C14905" t="s">
        <v>4413</v>
      </c>
      <c r="D14905" t="s">
        <v>4533</v>
      </c>
      <c r="E14905">
        <v>110300</v>
      </c>
      <c r="F14905">
        <v>6.0576923076923098E-2</v>
      </c>
      <c r="G14905">
        <v>0</v>
      </c>
    </row>
    <row r="14906" spans="1:7" x14ac:dyDescent="0.25">
      <c r="A14906">
        <v>25517</v>
      </c>
      <c r="B14906" t="s">
        <v>4127</v>
      </c>
      <c r="C14906" t="s">
        <v>2519</v>
      </c>
      <c r="D14906" t="s">
        <v>8421</v>
      </c>
      <c r="E14906">
        <v>56300</v>
      </c>
      <c r="F14906">
        <v>2.92504570383912E-2</v>
      </c>
      <c r="G14906">
        <v>0</v>
      </c>
    </row>
    <row r="14907" spans="1:7" x14ac:dyDescent="0.25">
      <c r="A14907">
        <v>53529</v>
      </c>
      <c r="B14907" t="s">
        <v>5116</v>
      </c>
      <c r="C14907" t="s">
        <v>5049</v>
      </c>
      <c r="D14907" t="s">
        <v>558</v>
      </c>
      <c r="E14907">
        <v>309500</v>
      </c>
      <c r="F14907">
        <v>7.72711451444483E-2</v>
      </c>
      <c r="G14907">
        <v>66</v>
      </c>
    </row>
    <row r="14908" spans="1:7" x14ac:dyDescent="0.25">
      <c r="A14908">
        <v>29635</v>
      </c>
      <c r="B14908" t="s">
        <v>2568</v>
      </c>
      <c r="C14908" t="s">
        <v>2868</v>
      </c>
      <c r="D14908" t="s">
        <v>8303</v>
      </c>
      <c r="E14908">
        <v>214800</v>
      </c>
      <c r="F14908">
        <v>5.6566650270536201E-2</v>
      </c>
      <c r="G14908">
        <v>65</v>
      </c>
    </row>
    <row r="14909" spans="1:7" x14ac:dyDescent="0.25">
      <c r="A14909">
        <v>76064</v>
      </c>
      <c r="B14909" t="s">
        <v>8950</v>
      </c>
      <c r="C14909" t="s">
        <v>6396</v>
      </c>
      <c r="D14909" t="s">
        <v>8262</v>
      </c>
      <c r="E14909">
        <v>205200</v>
      </c>
      <c r="F14909">
        <v>8.9750398300584205E-2</v>
      </c>
      <c r="G14909">
        <v>0</v>
      </c>
    </row>
    <row r="14910" spans="1:7" x14ac:dyDescent="0.25">
      <c r="A14910">
        <v>75932</v>
      </c>
      <c r="B14910" t="s">
        <v>8951</v>
      </c>
      <c r="C14910" t="s">
        <v>6396</v>
      </c>
      <c r="D14910" t="s">
        <v>8388</v>
      </c>
      <c r="E14910">
        <v>149800</v>
      </c>
      <c r="F14910">
        <v>0</v>
      </c>
      <c r="G14910">
        <v>0</v>
      </c>
    </row>
    <row r="14911" spans="1:7" x14ac:dyDescent="0.25">
      <c r="A14911">
        <v>5444</v>
      </c>
      <c r="B14911" t="s">
        <v>317</v>
      </c>
      <c r="C14911" t="s">
        <v>641</v>
      </c>
      <c r="E14911">
        <v>235900</v>
      </c>
      <c r="F14911">
        <v>5.1247771836007101E-2</v>
      </c>
      <c r="G14911">
        <v>0</v>
      </c>
    </row>
    <row r="14912" spans="1:7" x14ac:dyDescent="0.25">
      <c r="A14912">
        <v>22576</v>
      </c>
      <c r="B14912" t="s">
        <v>9376</v>
      </c>
      <c r="C14912" t="s">
        <v>2066</v>
      </c>
      <c r="E14912">
        <v>214800</v>
      </c>
      <c r="F14912">
        <v>1.0348071495766701E-2</v>
      </c>
      <c r="G14912">
        <v>0</v>
      </c>
    </row>
    <row r="14913" spans="1:7" x14ac:dyDescent="0.25">
      <c r="A14913">
        <v>74956</v>
      </c>
      <c r="B14913" t="s">
        <v>8952</v>
      </c>
      <c r="C14913" t="s">
        <v>6269</v>
      </c>
      <c r="D14913" t="s">
        <v>6261</v>
      </c>
      <c r="E14913">
        <v>84900</v>
      </c>
      <c r="F14913">
        <v>5.86034912718204E-2</v>
      </c>
      <c r="G14913">
        <v>0</v>
      </c>
    </row>
    <row r="14914" spans="1:7" x14ac:dyDescent="0.25">
      <c r="A14914">
        <v>92676</v>
      </c>
      <c r="B14914" t="s">
        <v>7039</v>
      </c>
      <c r="C14914" t="s">
        <v>99</v>
      </c>
      <c r="D14914" t="s">
        <v>8256</v>
      </c>
      <c r="E14914">
        <v>720100</v>
      </c>
      <c r="F14914">
        <v>4.6352804417320502E-2</v>
      </c>
      <c r="G14914">
        <v>64</v>
      </c>
    </row>
    <row r="14915" spans="1:7" x14ac:dyDescent="0.25">
      <c r="A14915">
        <v>83448</v>
      </c>
      <c r="B14915" t="s">
        <v>6657</v>
      </c>
      <c r="C14915" t="s">
        <v>6625</v>
      </c>
      <c r="D14915" t="s">
        <v>6653</v>
      </c>
      <c r="E14915">
        <v>253300</v>
      </c>
      <c r="F14915">
        <v>0.112428634167765</v>
      </c>
      <c r="G14915">
        <v>67</v>
      </c>
    </row>
    <row r="14916" spans="1:7" x14ac:dyDescent="0.25">
      <c r="A14916">
        <v>83847</v>
      </c>
      <c r="B14916" t="s">
        <v>6683</v>
      </c>
      <c r="C14916" t="s">
        <v>6625</v>
      </c>
      <c r="E14916">
        <v>305800</v>
      </c>
      <c r="F14916">
        <v>0.115651222181685</v>
      </c>
      <c r="G14916">
        <v>0</v>
      </c>
    </row>
    <row r="14917" spans="1:7" x14ac:dyDescent="0.25">
      <c r="A14917">
        <v>12577</v>
      </c>
      <c r="B14917" t="s">
        <v>1318</v>
      </c>
      <c r="C14917" t="s">
        <v>1075</v>
      </c>
      <c r="D14917" t="s">
        <v>8250</v>
      </c>
      <c r="E14917">
        <v>300400</v>
      </c>
      <c r="F14917">
        <v>2.63067987700717E-2</v>
      </c>
      <c r="G14917">
        <v>124</v>
      </c>
    </row>
    <row r="14918" spans="1:7" x14ac:dyDescent="0.25">
      <c r="A14918">
        <v>84320</v>
      </c>
      <c r="B14918" t="s">
        <v>611</v>
      </c>
      <c r="C14918" t="s">
        <v>6693</v>
      </c>
      <c r="D14918" t="s">
        <v>4100</v>
      </c>
      <c r="E14918">
        <v>257700</v>
      </c>
      <c r="F14918">
        <v>0.18646408839779</v>
      </c>
      <c r="G14918">
        <v>59</v>
      </c>
    </row>
    <row r="14919" spans="1:7" x14ac:dyDescent="0.25">
      <c r="A14919">
        <v>52623</v>
      </c>
      <c r="B14919" t="s">
        <v>547</v>
      </c>
      <c r="C14919" t="s">
        <v>4942</v>
      </c>
      <c r="D14919" t="s">
        <v>247</v>
      </c>
      <c r="E14919">
        <v>138800</v>
      </c>
      <c r="F14919">
        <v>4.2824943651389898E-2</v>
      </c>
      <c r="G14919">
        <v>133</v>
      </c>
    </row>
    <row r="14920" spans="1:7" x14ac:dyDescent="0.25">
      <c r="A14920">
        <v>49402</v>
      </c>
      <c r="B14920" t="s">
        <v>2665</v>
      </c>
      <c r="C14920" t="s">
        <v>4633</v>
      </c>
      <c r="D14920" t="s">
        <v>4862</v>
      </c>
      <c r="E14920">
        <v>87100</v>
      </c>
      <c r="F14920">
        <v>2.9550827423167801E-2</v>
      </c>
      <c r="G14920">
        <v>84</v>
      </c>
    </row>
    <row r="14921" spans="1:7" x14ac:dyDescent="0.25">
      <c r="A14921">
        <v>61813</v>
      </c>
      <c r="B14921" t="s">
        <v>5740</v>
      </c>
      <c r="C14921" t="s">
        <v>5519</v>
      </c>
      <c r="D14921" t="s">
        <v>8372</v>
      </c>
      <c r="E14921">
        <v>86700</v>
      </c>
      <c r="F14921">
        <v>1.04895104895105E-2</v>
      </c>
      <c r="G14921">
        <v>84</v>
      </c>
    </row>
    <row r="14922" spans="1:7" x14ac:dyDescent="0.25">
      <c r="A14922">
        <v>56450</v>
      </c>
      <c r="B14922" t="s">
        <v>5426</v>
      </c>
      <c r="C14922" t="s">
        <v>5260</v>
      </c>
      <c r="D14922" t="s">
        <v>8314</v>
      </c>
      <c r="E14922">
        <v>155900</v>
      </c>
      <c r="F14922">
        <v>-1.4538558786346399E-2</v>
      </c>
      <c r="G14922">
        <v>72.5</v>
      </c>
    </row>
    <row r="14923" spans="1:7" x14ac:dyDescent="0.25">
      <c r="A14923">
        <v>1081</v>
      </c>
      <c r="B14923" t="s">
        <v>136</v>
      </c>
      <c r="C14923" t="s">
        <v>106</v>
      </c>
      <c r="D14923" t="s">
        <v>144</v>
      </c>
      <c r="E14923">
        <v>215500</v>
      </c>
      <c r="F14923">
        <v>3.1594064145524202E-2</v>
      </c>
      <c r="G14923">
        <v>78</v>
      </c>
    </row>
    <row r="14924" spans="1:7" x14ac:dyDescent="0.25">
      <c r="A14924">
        <v>99361</v>
      </c>
      <c r="B14924" t="s">
        <v>7685</v>
      </c>
      <c r="C14924" t="s">
        <v>7521</v>
      </c>
      <c r="D14924" t="s">
        <v>7686</v>
      </c>
      <c r="E14924">
        <v>216400</v>
      </c>
      <c r="F14924">
        <v>0.18057828696126599</v>
      </c>
      <c r="G14924">
        <v>60</v>
      </c>
    </row>
    <row r="14925" spans="1:7" x14ac:dyDescent="0.25">
      <c r="A14925">
        <v>13034</v>
      </c>
      <c r="B14925" t="s">
        <v>1363</v>
      </c>
      <c r="C14925" t="s">
        <v>1075</v>
      </c>
      <c r="D14925" t="s">
        <v>194</v>
      </c>
      <c r="E14925">
        <v>151600</v>
      </c>
      <c r="F14925">
        <v>7.3654390934844202E-2</v>
      </c>
      <c r="G14925">
        <v>106</v>
      </c>
    </row>
    <row r="14926" spans="1:7" x14ac:dyDescent="0.25">
      <c r="A14926">
        <v>38388</v>
      </c>
      <c r="B14926" t="s">
        <v>351</v>
      </c>
      <c r="C14926" t="s">
        <v>3692</v>
      </c>
      <c r="E14926">
        <v>104700</v>
      </c>
      <c r="F14926">
        <v>0.129449838187702</v>
      </c>
      <c r="G14926">
        <v>0</v>
      </c>
    </row>
    <row r="14927" spans="1:7" x14ac:dyDescent="0.25">
      <c r="A14927">
        <v>44214</v>
      </c>
      <c r="B14927" t="s">
        <v>4234</v>
      </c>
      <c r="C14927" t="s">
        <v>4080</v>
      </c>
      <c r="D14927" t="s">
        <v>4301</v>
      </c>
      <c r="E14927">
        <v>167100</v>
      </c>
      <c r="F14927">
        <v>5.7594936708860803E-2</v>
      </c>
      <c r="G14927">
        <v>67</v>
      </c>
    </row>
    <row r="14928" spans="1:7" x14ac:dyDescent="0.25">
      <c r="A14928">
        <v>5765</v>
      </c>
      <c r="B14928" t="s">
        <v>675</v>
      </c>
      <c r="C14928" t="s">
        <v>641</v>
      </c>
      <c r="D14928" t="s">
        <v>666</v>
      </c>
      <c r="E14928">
        <v>144200</v>
      </c>
      <c r="F14928">
        <v>4.7965116279069797E-2</v>
      </c>
      <c r="G14928">
        <v>115</v>
      </c>
    </row>
    <row r="14929" spans="1:7" x14ac:dyDescent="0.25">
      <c r="A14929">
        <v>21555</v>
      </c>
      <c r="B14929" t="s">
        <v>2243</v>
      </c>
      <c r="C14929" t="s">
        <v>101</v>
      </c>
      <c r="D14929" t="s">
        <v>428</v>
      </c>
      <c r="E14929">
        <v>106200</v>
      </c>
      <c r="F14929">
        <v>9.7107438016528894E-2</v>
      </c>
      <c r="G14929">
        <v>93</v>
      </c>
    </row>
    <row r="14930" spans="1:7" x14ac:dyDescent="0.25">
      <c r="A14930">
        <v>59823</v>
      </c>
      <c r="B14930" t="s">
        <v>8953</v>
      </c>
      <c r="C14930" t="s">
        <v>5488</v>
      </c>
      <c r="D14930" t="s">
        <v>5507</v>
      </c>
      <c r="E14930">
        <v>289500</v>
      </c>
      <c r="F14930">
        <v>-3.4530386740331501E-4</v>
      </c>
      <c r="G14930">
        <v>0</v>
      </c>
    </row>
    <row r="14931" spans="1:7" x14ac:dyDescent="0.25">
      <c r="A14931">
        <v>61001</v>
      </c>
      <c r="B14931" t="s">
        <v>9165</v>
      </c>
      <c r="C14931" t="s">
        <v>5519</v>
      </c>
      <c r="E14931">
        <v>188100</v>
      </c>
      <c r="F14931">
        <v>9.6793002915451898E-2</v>
      </c>
      <c r="G14931">
        <v>0</v>
      </c>
    </row>
    <row r="14932" spans="1:7" x14ac:dyDescent="0.25">
      <c r="A14932">
        <v>85645</v>
      </c>
      <c r="B14932" t="s">
        <v>6792</v>
      </c>
      <c r="C14932" t="s">
        <v>6743</v>
      </c>
      <c r="D14932" t="s">
        <v>6794</v>
      </c>
      <c r="E14932">
        <v>176400</v>
      </c>
      <c r="F14932">
        <v>8.9561457689931998E-2</v>
      </c>
      <c r="G14932">
        <v>65</v>
      </c>
    </row>
    <row r="14933" spans="1:7" x14ac:dyDescent="0.25">
      <c r="A14933">
        <v>56171</v>
      </c>
      <c r="B14933" t="s">
        <v>8954</v>
      </c>
      <c r="C14933" t="s">
        <v>5260</v>
      </c>
      <c r="D14933" t="s">
        <v>2559</v>
      </c>
      <c r="E14933">
        <v>97500</v>
      </c>
      <c r="F14933">
        <v>4.5016077170418001E-2</v>
      </c>
      <c r="G14933">
        <v>0</v>
      </c>
    </row>
    <row r="14934" spans="1:7" x14ac:dyDescent="0.25">
      <c r="A14934">
        <v>84645</v>
      </c>
      <c r="B14934" t="s">
        <v>8955</v>
      </c>
      <c r="C14934" t="s">
        <v>6693</v>
      </c>
      <c r="D14934" t="s">
        <v>8349</v>
      </c>
      <c r="E14934">
        <v>371000</v>
      </c>
      <c r="F14934">
        <v>0.25210934863314199</v>
      </c>
      <c r="G14934">
        <v>0</v>
      </c>
    </row>
    <row r="14935" spans="1:7" x14ac:dyDescent="0.25">
      <c r="A14935">
        <v>96140</v>
      </c>
      <c r="B14935" t="s">
        <v>7362</v>
      </c>
      <c r="C14935" t="s">
        <v>99</v>
      </c>
      <c r="D14935" t="s">
        <v>8273</v>
      </c>
      <c r="E14935">
        <v>674800</v>
      </c>
      <c r="F14935">
        <v>0.108592081485132</v>
      </c>
      <c r="G14935">
        <v>63</v>
      </c>
    </row>
    <row r="14936" spans="1:7" x14ac:dyDescent="0.25">
      <c r="A14936">
        <v>61937</v>
      </c>
      <c r="B14936" t="s">
        <v>9377</v>
      </c>
      <c r="C14936" t="s">
        <v>5519</v>
      </c>
      <c r="E14936">
        <v>75400</v>
      </c>
      <c r="F14936">
        <v>1.8918918918918899E-2</v>
      </c>
      <c r="G14936">
        <v>0</v>
      </c>
    </row>
    <row r="14937" spans="1:7" x14ac:dyDescent="0.25">
      <c r="A14937">
        <v>16878</v>
      </c>
      <c r="B14937" t="s">
        <v>1739</v>
      </c>
      <c r="C14937" t="s">
        <v>1538</v>
      </c>
      <c r="D14937" t="s">
        <v>8442</v>
      </c>
      <c r="E14937">
        <v>82100</v>
      </c>
      <c r="F14937">
        <v>4.7193877551020398E-2</v>
      </c>
      <c r="G14937">
        <v>107.5</v>
      </c>
    </row>
    <row r="14938" spans="1:7" x14ac:dyDescent="0.25">
      <c r="A14938">
        <v>38369</v>
      </c>
      <c r="B14938" t="s">
        <v>771</v>
      </c>
      <c r="C14938" t="s">
        <v>3692</v>
      </c>
      <c r="E14938">
        <v>63800</v>
      </c>
      <c r="F14938">
        <v>6.5108514190317199E-2</v>
      </c>
      <c r="G14938">
        <v>86</v>
      </c>
    </row>
    <row r="14939" spans="1:7" x14ac:dyDescent="0.25">
      <c r="A14939">
        <v>44613</v>
      </c>
      <c r="B14939" t="s">
        <v>376</v>
      </c>
      <c r="C14939" t="s">
        <v>4080</v>
      </c>
      <c r="D14939" t="s">
        <v>8330</v>
      </c>
      <c r="E14939">
        <v>108500</v>
      </c>
      <c r="F14939">
        <v>6.1643835616438401E-2</v>
      </c>
      <c r="G14939">
        <v>62</v>
      </c>
    </row>
    <row r="14940" spans="1:7" x14ac:dyDescent="0.25">
      <c r="A14940">
        <v>59920</v>
      </c>
      <c r="B14940" t="s">
        <v>8956</v>
      </c>
      <c r="C14940" t="s">
        <v>5488</v>
      </c>
      <c r="D14940" t="s">
        <v>5514</v>
      </c>
      <c r="E14940">
        <v>343600</v>
      </c>
      <c r="F14940">
        <v>3.5875791377751001E-2</v>
      </c>
      <c r="G14940">
        <v>0</v>
      </c>
    </row>
    <row r="14941" spans="1:7" x14ac:dyDescent="0.25">
      <c r="A14941">
        <v>20137</v>
      </c>
      <c r="B14941" t="s">
        <v>2077</v>
      </c>
      <c r="C14941" t="s">
        <v>2066</v>
      </c>
      <c r="D14941" t="s">
        <v>8259</v>
      </c>
      <c r="E14941">
        <v>484100</v>
      </c>
      <c r="F14941">
        <v>-3.7044659394937199E-3</v>
      </c>
      <c r="G14941">
        <v>81</v>
      </c>
    </row>
    <row r="14942" spans="1:7" x14ac:dyDescent="0.25">
      <c r="A14942">
        <v>62531</v>
      </c>
      <c r="B14942" t="s">
        <v>2366</v>
      </c>
      <c r="C14942" t="s">
        <v>5519</v>
      </c>
      <c r="D14942" t="s">
        <v>8474</v>
      </c>
      <c r="E14942">
        <v>97100</v>
      </c>
      <c r="F14942">
        <v>8.3073727933540998E-3</v>
      </c>
      <c r="G14942">
        <v>0</v>
      </c>
    </row>
    <row r="14943" spans="1:7" x14ac:dyDescent="0.25">
      <c r="A14943">
        <v>68832</v>
      </c>
      <c r="B14943" t="s">
        <v>6081</v>
      </c>
      <c r="C14943" t="s">
        <v>6064</v>
      </c>
      <c r="D14943" t="s">
        <v>1460</v>
      </c>
      <c r="E14943">
        <v>263200</v>
      </c>
      <c r="F14943">
        <v>9.9415204678362595E-2</v>
      </c>
      <c r="G14943">
        <v>57</v>
      </c>
    </row>
    <row r="14944" spans="1:7" x14ac:dyDescent="0.25">
      <c r="A14944">
        <v>13431</v>
      </c>
      <c r="B14944" t="s">
        <v>423</v>
      </c>
      <c r="C14944" t="s">
        <v>1075</v>
      </c>
      <c r="D14944" t="s">
        <v>8366</v>
      </c>
      <c r="E14944">
        <v>149900</v>
      </c>
      <c r="F14944">
        <v>0.103016924208977</v>
      </c>
      <c r="G14944">
        <v>0</v>
      </c>
    </row>
    <row r="14945" spans="1:7" x14ac:dyDescent="0.25">
      <c r="A14945">
        <v>67877</v>
      </c>
      <c r="B14945" t="s">
        <v>8957</v>
      </c>
      <c r="C14945" t="s">
        <v>5958</v>
      </c>
      <c r="E14945">
        <v>111600</v>
      </c>
      <c r="F14945">
        <v>2.3853211009174299E-2</v>
      </c>
      <c r="G14945">
        <v>0</v>
      </c>
    </row>
    <row r="14946" spans="1:7" x14ac:dyDescent="0.25">
      <c r="A14946">
        <v>67473</v>
      </c>
      <c r="B14946" t="s">
        <v>6043</v>
      </c>
      <c r="C14946" t="s">
        <v>5958</v>
      </c>
      <c r="E14946">
        <v>48500</v>
      </c>
      <c r="F14946">
        <v>-2.05761316872428E-3</v>
      </c>
      <c r="G14946">
        <v>0</v>
      </c>
    </row>
    <row r="14947" spans="1:7" x14ac:dyDescent="0.25">
      <c r="A14947">
        <v>67067</v>
      </c>
      <c r="B14947" t="s">
        <v>6017</v>
      </c>
      <c r="C14947" t="s">
        <v>5958</v>
      </c>
      <c r="D14947" t="s">
        <v>6031</v>
      </c>
      <c r="E14947">
        <v>181600</v>
      </c>
      <c r="F14947">
        <v>1.2827663134411599E-2</v>
      </c>
      <c r="G14947">
        <v>61</v>
      </c>
    </row>
    <row r="14948" spans="1:7" x14ac:dyDescent="0.25">
      <c r="A14948">
        <v>49769</v>
      </c>
      <c r="B14948" t="s">
        <v>4922</v>
      </c>
      <c r="C14948" t="s">
        <v>4633</v>
      </c>
      <c r="E14948">
        <v>87500</v>
      </c>
      <c r="F14948">
        <v>8.2920792079207897E-2</v>
      </c>
      <c r="G14948">
        <v>84.5</v>
      </c>
    </row>
    <row r="14949" spans="1:7" x14ac:dyDescent="0.25">
      <c r="A14949">
        <v>56331</v>
      </c>
      <c r="B14949" t="s">
        <v>588</v>
      </c>
      <c r="C14949" t="s">
        <v>5260</v>
      </c>
      <c r="D14949" t="s">
        <v>8404</v>
      </c>
      <c r="E14949">
        <v>194200</v>
      </c>
      <c r="F14949">
        <v>6.0622610595303099E-2</v>
      </c>
      <c r="G14949">
        <v>0</v>
      </c>
    </row>
    <row r="14950" spans="1:7" x14ac:dyDescent="0.25">
      <c r="A14950">
        <v>10917</v>
      </c>
      <c r="B14950" t="s">
        <v>1115</v>
      </c>
      <c r="C14950" t="s">
        <v>1075</v>
      </c>
      <c r="D14950" t="s">
        <v>8250</v>
      </c>
      <c r="E14950">
        <v>338000</v>
      </c>
      <c r="F14950">
        <v>4.1592394533570996E-3</v>
      </c>
      <c r="G14950">
        <v>124.5</v>
      </c>
    </row>
    <row r="14951" spans="1:7" x14ac:dyDescent="0.25">
      <c r="A14951">
        <v>12062</v>
      </c>
      <c r="B14951" t="s">
        <v>1249</v>
      </c>
      <c r="C14951" t="s">
        <v>1075</v>
      </c>
      <c r="D14951" t="s">
        <v>8320</v>
      </c>
      <c r="E14951">
        <v>197200</v>
      </c>
      <c r="F14951">
        <v>-2.6653504442250699E-2</v>
      </c>
      <c r="G14951">
        <v>98</v>
      </c>
    </row>
    <row r="14952" spans="1:7" x14ac:dyDescent="0.25">
      <c r="A14952">
        <v>17864</v>
      </c>
      <c r="B14952" t="s">
        <v>637</v>
      </c>
      <c r="C14952" t="s">
        <v>1538</v>
      </c>
      <c r="D14952" t="s">
        <v>9188</v>
      </c>
      <c r="E14952">
        <v>153300</v>
      </c>
      <c r="F14952">
        <v>6.3844552394170695E-2</v>
      </c>
      <c r="G14952">
        <v>96.5</v>
      </c>
    </row>
    <row r="14953" spans="1:7" x14ac:dyDescent="0.25">
      <c r="A14953">
        <v>43771</v>
      </c>
      <c r="B14953" t="s">
        <v>4168</v>
      </c>
      <c r="C14953" t="s">
        <v>4080</v>
      </c>
      <c r="D14953" t="s">
        <v>4162</v>
      </c>
      <c r="E14953">
        <v>88000</v>
      </c>
      <c r="F14953">
        <v>0.10970996216897901</v>
      </c>
      <c r="G14953">
        <v>61</v>
      </c>
    </row>
    <row r="14954" spans="1:7" x14ac:dyDescent="0.25">
      <c r="A14954">
        <v>47468</v>
      </c>
      <c r="B14954" t="s">
        <v>2343</v>
      </c>
      <c r="C14954" t="s">
        <v>4413</v>
      </c>
      <c r="D14954" t="s">
        <v>4578</v>
      </c>
      <c r="E14954">
        <v>216500</v>
      </c>
      <c r="F14954">
        <v>-5.4172127566622999E-2</v>
      </c>
      <c r="G14954">
        <v>65</v>
      </c>
    </row>
    <row r="14955" spans="1:7" x14ac:dyDescent="0.25">
      <c r="A14955">
        <v>95977</v>
      </c>
      <c r="B14955" t="s">
        <v>7345</v>
      </c>
      <c r="C14955" t="s">
        <v>99</v>
      </c>
      <c r="D14955" t="s">
        <v>8400</v>
      </c>
      <c r="E14955">
        <v>352100</v>
      </c>
      <c r="F14955">
        <v>3.07377049180328E-2</v>
      </c>
      <c r="G14955">
        <v>74</v>
      </c>
    </row>
    <row r="14956" spans="1:7" x14ac:dyDescent="0.25">
      <c r="A14956">
        <v>21654</v>
      </c>
      <c r="B14956" t="s">
        <v>211</v>
      </c>
      <c r="C14956" t="s">
        <v>101</v>
      </c>
      <c r="D14956" t="s">
        <v>342</v>
      </c>
      <c r="E14956">
        <v>576200</v>
      </c>
      <c r="F14956">
        <v>-4.3810155990706902E-2</v>
      </c>
      <c r="G14956">
        <v>119.5</v>
      </c>
    </row>
    <row r="14957" spans="1:7" x14ac:dyDescent="0.25">
      <c r="A14957">
        <v>14838</v>
      </c>
      <c r="B14957" t="s">
        <v>8958</v>
      </c>
      <c r="C14957" t="s">
        <v>1075</v>
      </c>
      <c r="D14957" t="s">
        <v>1537</v>
      </c>
      <c r="E14957">
        <v>122500</v>
      </c>
      <c r="F14957">
        <v>1.8287614297589402E-2</v>
      </c>
      <c r="G14957">
        <v>0</v>
      </c>
    </row>
    <row r="14958" spans="1:7" x14ac:dyDescent="0.25">
      <c r="A14958">
        <v>64734</v>
      </c>
      <c r="B14958" t="s">
        <v>2568</v>
      </c>
      <c r="C14958" t="s">
        <v>5817</v>
      </c>
      <c r="D14958" t="s">
        <v>5890</v>
      </c>
      <c r="E14958">
        <v>252600</v>
      </c>
      <c r="F14958">
        <v>4.2509286009079703E-2</v>
      </c>
      <c r="G14958">
        <v>62</v>
      </c>
    </row>
    <row r="14959" spans="1:7" x14ac:dyDescent="0.25">
      <c r="A14959">
        <v>67861</v>
      </c>
      <c r="B14959" t="s">
        <v>9447</v>
      </c>
      <c r="C14959" t="s">
        <v>5958</v>
      </c>
      <c r="E14959">
        <v>85700</v>
      </c>
      <c r="F14959">
        <v>0</v>
      </c>
      <c r="G14959">
        <v>0</v>
      </c>
    </row>
    <row r="14960" spans="1:7" x14ac:dyDescent="0.25">
      <c r="A14960">
        <v>18615</v>
      </c>
      <c r="B14960" t="s">
        <v>417</v>
      </c>
      <c r="C14960" t="s">
        <v>1538</v>
      </c>
      <c r="D14960" t="s">
        <v>8358</v>
      </c>
      <c r="E14960">
        <v>155700</v>
      </c>
      <c r="F14960">
        <v>2.16535433070866E-2</v>
      </c>
      <c r="G14960">
        <v>112.5</v>
      </c>
    </row>
    <row r="14961" spans="1:7" x14ac:dyDescent="0.25">
      <c r="A14961">
        <v>60556</v>
      </c>
      <c r="B14961" t="s">
        <v>5657</v>
      </c>
      <c r="C14961" t="s">
        <v>5519</v>
      </c>
      <c r="D14961" t="s">
        <v>8251</v>
      </c>
      <c r="E14961">
        <v>162800</v>
      </c>
      <c r="F14961">
        <v>3.4965034965035002E-2</v>
      </c>
      <c r="G14961">
        <v>79</v>
      </c>
    </row>
    <row r="14962" spans="1:7" x14ac:dyDescent="0.25">
      <c r="A14962">
        <v>67117</v>
      </c>
      <c r="B14962" t="s">
        <v>6026</v>
      </c>
      <c r="C14962" t="s">
        <v>5958</v>
      </c>
      <c r="D14962" t="s">
        <v>6031</v>
      </c>
      <c r="E14962">
        <v>160900</v>
      </c>
      <c r="F14962">
        <v>6.62690523525514E-2</v>
      </c>
      <c r="G14962">
        <v>65.5</v>
      </c>
    </row>
    <row r="14963" spans="1:7" x14ac:dyDescent="0.25">
      <c r="A14963">
        <v>5345</v>
      </c>
      <c r="B14963" t="s">
        <v>8618</v>
      </c>
      <c r="C14963" t="s">
        <v>641</v>
      </c>
      <c r="E14963">
        <v>203200</v>
      </c>
      <c r="F14963">
        <v>1.8546365914786998E-2</v>
      </c>
      <c r="G14963">
        <v>0</v>
      </c>
    </row>
    <row r="14964" spans="1:7" x14ac:dyDescent="0.25">
      <c r="A14964">
        <v>44866</v>
      </c>
      <c r="B14964" t="s">
        <v>1871</v>
      </c>
      <c r="C14964" t="s">
        <v>4080</v>
      </c>
      <c r="D14964" t="s">
        <v>226</v>
      </c>
      <c r="E14964">
        <v>140800</v>
      </c>
      <c r="F14964">
        <v>7.9754601226993904E-2</v>
      </c>
      <c r="G14964">
        <v>0</v>
      </c>
    </row>
    <row r="14965" spans="1:7" x14ac:dyDescent="0.25">
      <c r="A14965">
        <v>79086</v>
      </c>
      <c r="B14965" t="s">
        <v>8959</v>
      </c>
      <c r="C14965" t="s">
        <v>6396</v>
      </c>
      <c r="D14965" t="s">
        <v>7928</v>
      </c>
      <c r="E14965">
        <v>91200</v>
      </c>
      <c r="F14965">
        <v>-6.8437180796731403E-2</v>
      </c>
      <c r="G14965">
        <v>0</v>
      </c>
    </row>
    <row r="14966" spans="1:7" x14ac:dyDescent="0.25">
      <c r="A14966">
        <v>83334</v>
      </c>
      <c r="B14966" t="s">
        <v>6643</v>
      </c>
      <c r="C14966" t="s">
        <v>6625</v>
      </c>
      <c r="D14966" t="s">
        <v>6635</v>
      </c>
      <c r="E14966">
        <v>178400</v>
      </c>
      <c r="F14966">
        <v>0.16830386378519999</v>
      </c>
      <c r="G14966">
        <v>72</v>
      </c>
    </row>
    <row r="14967" spans="1:7" x14ac:dyDescent="0.25">
      <c r="A14967">
        <v>78623</v>
      </c>
      <c r="B14967" t="s">
        <v>7024</v>
      </c>
      <c r="C14967" t="s">
        <v>6396</v>
      </c>
      <c r="D14967" t="s">
        <v>8257</v>
      </c>
      <c r="E14967">
        <v>314900</v>
      </c>
      <c r="F14967">
        <v>5.0366911274182802E-2</v>
      </c>
      <c r="G14967">
        <v>0</v>
      </c>
    </row>
    <row r="14968" spans="1:7" x14ac:dyDescent="0.25">
      <c r="A14968">
        <v>14743</v>
      </c>
      <c r="B14968" t="s">
        <v>153</v>
      </c>
      <c r="C14968" t="s">
        <v>1075</v>
      </c>
      <c r="D14968" t="s">
        <v>1523</v>
      </c>
      <c r="E14968">
        <v>76900</v>
      </c>
      <c r="F14968">
        <v>2.67022696929239E-2</v>
      </c>
      <c r="G14968">
        <v>0</v>
      </c>
    </row>
    <row r="14969" spans="1:7" x14ac:dyDescent="0.25">
      <c r="A14969">
        <v>6254</v>
      </c>
      <c r="B14969" t="s">
        <v>300</v>
      </c>
      <c r="C14969" t="s">
        <v>678</v>
      </c>
      <c r="D14969" t="s">
        <v>8375</v>
      </c>
      <c r="E14969">
        <v>235300</v>
      </c>
      <c r="F14969">
        <v>5.4211469534050198E-2</v>
      </c>
      <c r="G14969">
        <v>95</v>
      </c>
    </row>
    <row r="14970" spans="1:7" x14ac:dyDescent="0.25">
      <c r="A14970">
        <v>30216</v>
      </c>
      <c r="B14970" t="s">
        <v>8960</v>
      </c>
      <c r="C14970" t="s">
        <v>2990</v>
      </c>
      <c r="D14970" t="s">
        <v>8261</v>
      </c>
      <c r="E14970">
        <v>85500</v>
      </c>
      <c r="F14970">
        <v>-1.6110471806674301E-2</v>
      </c>
      <c r="G14970">
        <v>0</v>
      </c>
    </row>
    <row r="14971" spans="1:7" x14ac:dyDescent="0.25">
      <c r="A14971">
        <v>85928</v>
      </c>
      <c r="B14971" t="s">
        <v>6985</v>
      </c>
      <c r="C14971" t="s">
        <v>6743</v>
      </c>
      <c r="D14971" t="s">
        <v>6797</v>
      </c>
      <c r="E14971">
        <v>261000</v>
      </c>
      <c r="F14971">
        <v>0.138246838203227</v>
      </c>
      <c r="G14971">
        <v>0</v>
      </c>
    </row>
    <row r="14972" spans="1:7" x14ac:dyDescent="0.25">
      <c r="A14972">
        <v>22660</v>
      </c>
      <c r="B14972" t="s">
        <v>2355</v>
      </c>
      <c r="C14972" t="s">
        <v>2066</v>
      </c>
      <c r="E14972">
        <v>201600</v>
      </c>
      <c r="F14972">
        <v>5.7712486883525697E-2</v>
      </c>
      <c r="G14972">
        <v>82</v>
      </c>
    </row>
    <row r="14973" spans="1:7" x14ac:dyDescent="0.25">
      <c r="A14973">
        <v>16124</v>
      </c>
      <c r="B14973" t="s">
        <v>1023</v>
      </c>
      <c r="C14973" t="s">
        <v>1538</v>
      </c>
      <c r="D14973" t="s">
        <v>8379</v>
      </c>
      <c r="E14973">
        <v>121500</v>
      </c>
      <c r="F14973">
        <v>0.163793103448276</v>
      </c>
      <c r="G14973">
        <v>97</v>
      </c>
    </row>
    <row r="14974" spans="1:7" x14ac:dyDescent="0.25">
      <c r="A14974">
        <v>66052</v>
      </c>
      <c r="B14974" t="s">
        <v>985</v>
      </c>
      <c r="C14974" t="s">
        <v>5958</v>
      </c>
      <c r="D14974" t="s">
        <v>5890</v>
      </c>
      <c r="E14974">
        <v>212500</v>
      </c>
      <c r="F14974">
        <v>0.114315679077084</v>
      </c>
      <c r="G14974">
        <v>64</v>
      </c>
    </row>
    <row r="14975" spans="1:7" x14ac:dyDescent="0.25">
      <c r="A14975">
        <v>83522</v>
      </c>
      <c r="B14975" t="s">
        <v>5401</v>
      </c>
      <c r="C14975" t="s">
        <v>6625</v>
      </c>
      <c r="E14975">
        <v>216400</v>
      </c>
      <c r="F14975">
        <v>0.108606557377049</v>
      </c>
      <c r="G14975">
        <v>0</v>
      </c>
    </row>
    <row r="14976" spans="1:7" x14ac:dyDescent="0.25">
      <c r="A14976">
        <v>14034</v>
      </c>
      <c r="B14976" t="s">
        <v>1450</v>
      </c>
      <c r="C14976" t="s">
        <v>1075</v>
      </c>
      <c r="D14976" t="s">
        <v>8302</v>
      </c>
      <c r="E14976">
        <v>118300</v>
      </c>
      <c r="F14976">
        <v>0.233576642335766</v>
      </c>
      <c r="G14976">
        <v>84</v>
      </c>
    </row>
    <row r="14977" spans="1:7" x14ac:dyDescent="0.25">
      <c r="A14977">
        <v>6754</v>
      </c>
      <c r="B14977" t="s">
        <v>138</v>
      </c>
      <c r="C14977" t="s">
        <v>678</v>
      </c>
      <c r="D14977" t="s">
        <v>725</v>
      </c>
      <c r="E14977">
        <v>326200</v>
      </c>
      <c r="F14977">
        <v>-8.2091821222256001E-3</v>
      </c>
      <c r="G14977">
        <v>93</v>
      </c>
    </row>
    <row r="14978" spans="1:7" x14ac:dyDescent="0.25">
      <c r="A14978">
        <v>44443</v>
      </c>
      <c r="B14978" t="s">
        <v>4271</v>
      </c>
      <c r="C14978" t="s">
        <v>4080</v>
      </c>
      <c r="D14978" t="s">
        <v>8379</v>
      </c>
      <c r="E14978">
        <v>136700</v>
      </c>
      <c r="F14978">
        <v>-1.4419610670511901E-2</v>
      </c>
      <c r="G14978">
        <v>70</v>
      </c>
    </row>
    <row r="14979" spans="1:7" x14ac:dyDescent="0.25">
      <c r="A14979">
        <v>67228</v>
      </c>
      <c r="B14979" t="s">
        <v>6031</v>
      </c>
      <c r="C14979" t="s">
        <v>5958</v>
      </c>
      <c r="D14979" t="s">
        <v>6031</v>
      </c>
      <c r="E14979">
        <v>342300</v>
      </c>
      <c r="F14979">
        <v>5.8768945252087798E-2</v>
      </c>
      <c r="G14979">
        <v>60</v>
      </c>
    </row>
    <row r="14980" spans="1:7" x14ac:dyDescent="0.25">
      <c r="A14980">
        <v>64139</v>
      </c>
      <c r="B14980" t="s">
        <v>5890</v>
      </c>
      <c r="C14980" t="s">
        <v>5817</v>
      </c>
      <c r="D14980" t="s">
        <v>5890</v>
      </c>
      <c r="E14980">
        <v>326000</v>
      </c>
      <c r="F14980">
        <v>1.8749999999999999E-2</v>
      </c>
      <c r="G14980">
        <v>60</v>
      </c>
    </row>
    <row r="14981" spans="1:7" x14ac:dyDescent="0.25">
      <c r="A14981">
        <v>23065</v>
      </c>
      <c r="B14981" t="s">
        <v>2398</v>
      </c>
      <c r="C14981" t="s">
        <v>2066</v>
      </c>
      <c r="D14981" t="s">
        <v>157</v>
      </c>
      <c r="E14981">
        <v>210700</v>
      </c>
      <c r="F14981">
        <v>9.5683827353094095E-2</v>
      </c>
      <c r="G14981">
        <v>91.5</v>
      </c>
    </row>
    <row r="14982" spans="1:7" x14ac:dyDescent="0.25">
      <c r="A14982">
        <v>66401</v>
      </c>
      <c r="B14982" t="s">
        <v>5987</v>
      </c>
      <c r="C14982" t="s">
        <v>5958</v>
      </c>
      <c r="D14982" t="s">
        <v>4487</v>
      </c>
      <c r="E14982">
        <v>152600</v>
      </c>
      <c r="F14982">
        <v>5.0240880935994499E-2</v>
      </c>
      <c r="G14982">
        <v>58</v>
      </c>
    </row>
    <row r="14983" spans="1:7" x14ac:dyDescent="0.25">
      <c r="A14983">
        <v>82082</v>
      </c>
      <c r="B14983" t="s">
        <v>8961</v>
      </c>
      <c r="C14983" t="s">
        <v>6604</v>
      </c>
      <c r="D14983" t="s">
        <v>6603</v>
      </c>
      <c r="E14983">
        <v>219900</v>
      </c>
      <c r="F14983">
        <v>0.11341772151898701</v>
      </c>
      <c r="G14983">
        <v>0</v>
      </c>
    </row>
    <row r="14984" spans="1:7" x14ac:dyDescent="0.25">
      <c r="A14984">
        <v>20818</v>
      </c>
      <c r="B14984" t="s">
        <v>2153</v>
      </c>
      <c r="C14984" t="s">
        <v>101</v>
      </c>
      <c r="D14984" t="s">
        <v>8259</v>
      </c>
      <c r="E14984">
        <v>877600</v>
      </c>
      <c r="F14984">
        <v>-4.1816792226225599E-2</v>
      </c>
      <c r="G14984">
        <v>83</v>
      </c>
    </row>
    <row r="14985" spans="1:7" x14ac:dyDescent="0.25">
      <c r="A14985">
        <v>15864</v>
      </c>
      <c r="B14985" t="s">
        <v>2932</v>
      </c>
      <c r="C14985" t="s">
        <v>1538</v>
      </c>
      <c r="E14985">
        <v>93300</v>
      </c>
      <c r="F14985">
        <v>6.7505720823798604E-2</v>
      </c>
      <c r="G14985">
        <v>0</v>
      </c>
    </row>
    <row r="14986" spans="1:7" x14ac:dyDescent="0.25">
      <c r="A14986">
        <v>46105</v>
      </c>
      <c r="B14986" t="s">
        <v>4013</v>
      </c>
      <c r="C14986" t="s">
        <v>4413</v>
      </c>
      <c r="D14986" t="s">
        <v>8292</v>
      </c>
      <c r="E14986">
        <v>133000</v>
      </c>
      <c r="F14986">
        <v>7.6051779935275093E-2</v>
      </c>
      <c r="G14986">
        <v>73</v>
      </c>
    </row>
    <row r="14987" spans="1:7" x14ac:dyDescent="0.25">
      <c r="A14987">
        <v>55956</v>
      </c>
      <c r="B14987" t="s">
        <v>8962</v>
      </c>
      <c r="C14987" t="s">
        <v>5260</v>
      </c>
      <c r="D14987" t="s">
        <v>403</v>
      </c>
      <c r="E14987">
        <v>247100</v>
      </c>
      <c r="F14987">
        <v>9.5787139689578693E-2</v>
      </c>
      <c r="G14987">
        <v>0</v>
      </c>
    </row>
    <row r="14988" spans="1:7" x14ac:dyDescent="0.25">
      <c r="A14988">
        <v>74022</v>
      </c>
      <c r="B14988" t="s">
        <v>6325</v>
      </c>
      <c r="C14988" t="s">
        <v>6269</v>
      </c>
      <c r="D14988" t="s">
        <v>6318</v>
      </c>
      <c r="E14988">
        <v>100600</v>
      </c>
      <c r="F14988">
        <v>0.10671067106710699</v>
      </c>
      <c r="G14988">
        <v>80</v>
      </c>
    </row>
    <row r="14989" spans="1:7" x14ac:dyDescent="0.25">
      <c r="A14989">
        <v>83845</v>
      </c>
      <c r="B14989" t="s">
        <v>6686</v>
      </c>
      <c r="C14989" t="s">
        <v>6625</v>
      </c>
      <c r="E14989">
        <v>267600</v>
      </c>
      <c r="F14989">
        <v>7.7728554168344705E-2</v>
      </c>
      <c r="G14989">
        <v>0</v>
      </c>
    </row>
    <row r="14990" spans="1:7" x14ac:dyDescent="0.25">
      <c r="A14990">
        <v>98342</v>
      </c>
      <c r="B14990" t="s">
        <v>4958</v>
      </c>
      <c r="C14990" t="s">
        <v>7521</v>
      </c>
      <c r="D14990" t="s">
        <v>8391</v>
      </c>
      <c r="E14990">
        <v>465200</v>
      </c>
      <c r="F14990">
        <v>7.8599582657083195E-2</v>
      </c>
      <c r="G14990">
        <v>54</v>
      </c>
    </row>
    <row r="14991" spans="1:7" x14ac:dyDescent="0.25">
      <c r="A14991">
        <v>15747</v>
      </c>
      <c r="B14991" t="s">
        <v>1645</v>
      </c>
      <c r="C14991" t="s">
        <v>1538</v>
      </c>
      <c r="D14991" t="s">
        <v>1548</v>
      </c>
      <c r="E14991">
        <v>138800</v>
      </c>
      <c r="F14991">
        <v>0.12570965125709699</v>
      </c>
      <c r="G14991">
        <v>99</v>
      </c>
    </row>
    <row r="14992" spans="1:7" x14ac:dyDescent="0.25">
      <c r="A14992">
        <v>18435</v>
      </c>
      <c r="B14992" t="s">
        <v>1908</v>
      </c>
      <c r="C14992" t="s">
        <v>1538</v>
      </c>
      <c r="D14992" t="s">
        <v>8250</v>
      </c>
      <c r="E14992">
        <v>171600</v>
      </c>
      <c r="F14992">
        <v>0.109961190168176</v>
      </c>
      <c r="G14992">
        <v>104</v>
      </c>
    </row>
    <row r="14993" spans="1:7" x14ac:dyDescent="0.25">
      <c r="A14993">
        <v>15955</v>
      </c>
      <c r="B14993" t="s">
        <v>9270</v>
      </c>
      <c r="C14993" t="s">
        <v>1538</v>
      </c>
      <c r="D14993" t="s">
        <v>1259</v>
      </c>
      <c r="E14993">
        <v>99500</v>
      </c>
      <c r="F14993">
        <v>1.63432073544433E-2</v>
      </c>
      <c r="G14993">
        <v>92</v>
      </c>
    </row>
    <row r="14994" spans="1:7" x14ac:dyDescent="0.25">
      <c r="A14994">
        <v>22949</v>
      </c>
      <c r="B14994" t="s">
        <v>2384</v>
      </c>
      <c r="C14994" t="s">
        <v>2066</v>
      </c>
      <c r="D14994" t="s">
        <v>2373</v>
      </c>
      <c r="E14994">
        <v>172500</v>
      </c>
      <c r="F14994">
        <v>5.83090379008746E-3</v>
      </c>
      <c r="G14994">
        <v>145</v>
      </c>
    </row>
    <row r="14995" spans="1:7" x14ac:dyDescent="0.25">
      <c r="A14995">
        <v>47235</v>
      </c>
      <c r="B14995" t="s">
        <v>4561</v>
      </c>
      <c r="C14995" t="s">
        <v>4413</v>
      </c>
      <c r="D14995" t="s">
        <v>713</v>
      </c>
      <c r="E14995">
        <v>149200</v>
      </c>
      <c r="F14995">
        <v>5.0704225352112699E-2</v>
      </c>
      <c r="G14995">
        <v>0</v>
      </c>
    </row>
    <row r="14996" spans="1:7" x14ac:dyDescent="0.25">
      <c r="A14996">
        <v>20861</v>
      </c>
      <c r="B14996" t="s">
        <v>2164</v>
      </c>
      <c r="C14996" t="s">
        <v>101</v>
      </c>
      <c r="D14996" t="s">
        <v>8259</v>
      </c>
      <c r="E14996">
        <v>582200</v>
      </c>
      <c r="F14996">
        <v>-1.0032307430709099E-2</v>
      </c>
      <c r="G14996">
        <v>83</v>
      </c>
    </row>
    <row r="14997" spans="1:7" x14ac:dyDescent="0.25">
      <c r="A14997">
        <v>1474</v>
      </c>
      <c r="B14997" t="s">
        <v>191</v>
      </c>
      <c r="C14997" t="s">
        <v>106</v>
      </c>
      <c r="D14997" t="s">
        <v>8271</v>
      </c>
      <c r="E14997">
        <v>300200</v>
      </c>
      <c r="F14997">
        <v>3.6960276338514703E-2</v>
      </c>
      <c r="G14997">
        <v>78</v>
      </c>
    </row>
    <row r="14998" spans="1:7" x14ac:dyDescent="0.25">
      <c r="A14998">
        <v>37050</v>
      </c>
      <c r="B14998" t="s">
        <v>3712</v>
      </c>
      <c r="C14998" t="s">
        <v>3692</v>
      </c>
      <c r="E14998">
        <v>107400</v>
      </c>
      <c r="F14998">
        <v>8.8145896656534994E-2</v>
      </c>
      <c r="G14998">
        <v>101</v>
      </c>
    </row>
    <row r="14999" spans="1:7" x14ac:dyDescent="0.25">
      <c r="A14999">
        <v>49656</v>
      </c>
      <c r="B14999" t="s">
        <v>8964</v>
      </c>
      <c r="C14999" t="s">
        <v>4633</v>
      </c>
      <c r="E14999">
        <v>48100</v>
      </c>
      <c r="F14999">
        <v>4.5652173913043499E-2</v>
      </c>
      <c r="G14999">
        <v>0</v>
      </c>
    </row>
    <row r="15000" spans="1:7" x14ac:dyDescent="0.25">
      <c r="A15000">
        <v>73067</v>
      </c>
      <c r="B15000" t="s">
        <v>6286</v>
      </c>
      <c r="C15000" t="s">
        <v>6269</v>
      </c>
      <c r="D15000" t="s">
        <v>6295</v>
      </c>
      <c r="E15000">
        <v>117700</v>
      </c>
      <c r="F15000">
        <v>5.9829059829059799E-3</v>
      </c>
      <c r="G15000">
        <v>84.5</v>
      </c>
    </row>
    <row r="15001" spans="1:7" x14ac:dyDescent="0.25">
      <c r="A15001">
        <v>64648</v>
      </c>
      <c r="B15001" t="s">
        <v>8963</v>
      </c>
      <c r="C15001" t="s">
        <v>5817</v>
      </c>
      <c r="E15001">
        <v>155200</v>
      </c>
      <c r="F15001">
        <v>0.111747851002865</v>
      </c>
      <c r="G15001">
        <v>0</v>
      </c>
    </row>
    <row r="15002" spans="1:7" x14ac:dyDescent="0.25">
      <c r="A15002">
        <v>12185</v>
      </c>
      <c r="B15002" t="s">
        <v>5979</v>
      </c>
      <c r="C15002" t="s">
        <v>1075</v>
      </c>
      <c r="D15002" t="s">
        <v>8320</v>
      </c>
      <c r="E15002">
        <v>188400</v>
      </c>
      <c r="F15002">
        <v>2.8945931185144699E-2</v>
      </c>
      <c r="G15002">
        <v>0</v>
      </c>
    </row>
    <row r="15003" spans="1:7" x14ac:dyDescent="0.25">
      <c r="A15003">
        <v>45359</v>
      </c>
      <c r="B15003" t="s">
        <v>4365</v>
      </c>
      <c r="C15003" t="s">
        <v>4080</v>
      </c>
      <c r="D15003" t="s">
        <v>2183</v>
      </c>
      <c r="E15003">
        <v>131700</v>
      </c>
      <c r="F15003">
        <v>-1.4221556886227499E-2</v>
      </c>
      <c r="G15003">
        <v>64</v>
      </c>
    </row>
    <row r="15004" spans="1:7" x14ac:dyDescent="0.25">
      <c r="A15004">
        <v>61744</v>
      </c>
      <c r="B15004" t="s">
        <v>5735</v>
      </c>
      <c r="C15004" t="s">
        <v>5519</v>
      </c>
      <c r="D15004" t="s">
        <v>4578</v>
      </c>
      <c r="E15004">
        <v>116300</v>
      </c>
      <c r="F15004">
        <v>-5.98221503637833E-2</v>
      </c>
      <c r="G15004">
        <v>90</v>
      </c>
    </row>
    <row r="15005" spans="1:7" x14ac:dyDescent="0.25">
      <c r="A15005">
        <v>66013</v>
      </c>
      <c r="B15005" t="s">
        <v>5964</v>
      </c>
      <c r="C15005" t="s">
        <v>5958</v>
      </c>
      <c r="D15005" t="s">
        <v>5890</v>
      </c>
      <c r="E15005">
        <v>362900</v>
      </c>
      <c r="F15005">
        <v>-2.5510204081632699E-2</v>
      </c>
      <c r="G15005">
        <v>62</v>
      </c>
    </row>
    <row r="15006" spans="1:7" x14ac:dyDescent="0.25">
      <c r="A15006">
        <v>95689</v>
      </c>
      <c r="B15006" t="s">
        <v>7301</v>
      </c>
      <c r="C15006" t="s">
        <v>99</v>
      </c>
      <c r="E15006">
        <v>308400</v>
      </c>
      <c r="F15006">
        <v>3.2474054235018403E-2</v>
      </c>
      <c r="G15006">
        <v>95</v>
      </c>
    </row>
    <row r="15007" spans="1:7" x14ac:dyDescent="0.25">
      <c r="A15007">
        <v>95421</v>
      </c>
      <c r="B15007" t="s">
        <v>7266</v>
      </c>
      <c r="C15007" t="s">
        <v>99</v>
      </c>
      <c r="D15007" t="s">
        <v>6847</v>
      </c>
      <c r="E15007">
        <v>504000</v>
      </c>
      <c r="F15007">
        <v>2.3350253807106602E-2</v>
      </c>
      <c r="G15007">
        <v>55</v>
      </c>
    </row>
    <row r="15008" spans="1:7" x14ac:dyDescent="0.25">
      <c r="A15008">
        <v>56676</v>
      </c>
      <c r="B15008" t="s">
        <v>5457</v>
      </c>
      <c r="C15008" t="s">
        <v>5260</v>
      </c>
      <c r="D15008" t="s">
        <v>5449</v>
      </c>
      <c r="E15008">
        <v>124100</v>
      </c>
      <c r="F15008">
        <v>-3.0468749999999999E-2</v>
      </c>
      <c r="G15008">
        <v>80</v>
      </c>
    </row>
    <row r="15009" spans="1:7" x14ac:dyDescent="0.25">
      <c r="A15009">
        <v>17582</v>
      </c>
      <c r="B15009" t="s">
        <v>1635</v>
      </c>
      <c r="C15009" t="s">
        <v>1538</v>
      </c>
      <c r="D15009" t="s">
        <v>205</v>
      </c>
      <c r="E15009">
        <v>214900</v>
      </c>
      <c r="F15009">
        <v>2.0902612826603301E-2</v>
      </c>
      <c r="G15009">
        <v>62</v>
      </c>
    </row>
    <row r="15010" spans="1:7" x14ac:dyDescent="0.25">
      <c r="A15010">
        <v>13843</v>
      </c>
      <c r="B15010" t="s">
        <v>5089</v>
      </c>
      <c r="C15010" t="s">
        <v>1075</v>
      </c>
      <c r="E15010">
        <v>109200</v>
      </c>
      <c r="F15010">
        <v>8.6567164179104497E-2</v>
      </c>
      <c r="G15010">
        <v>0</v>
      </c>
    </row>
    <row r="15011" spans="1:7" x14ac:dyDescent="0.25">
      <c r="A15011">
        <v>46182</v>
      </c>
      <c r="B15011" t="s">
        <v>4446</v>
      </c>
      <c r="C15011" t="s">
        <v>4413</v>
      </c>
      <c r="D15011" t="s">
        <v>8292</v>
      </c>
      <c r="E15011">
        <v>141900</v>
      </c>
      <c r="F15011">
        <v>0.11732283464566901</v>
      </c>
      <c r="G15011">
        <v>67</v>
      </c>
    </row>
    <row r="15012" spans="1:7" x14ac:dyDescent="0.25">
      <c r="A15012">
        <v>13660</v>
      </c>
      <c r="B15012" t="s">
        <v>4960</v>
      </c>
      <c r="C15012" t="s">
        <v>1075</v>
      </c>
      <c r="D15012" t="s">
        <v>8466</v>
      </c>
      <c r="E15012">
        <v>81700</v>
      </c>
      <c r="F15012">
        <v>-4.3325526932084302E-2</v>
      </c>
      <c r="G15012">
        <v>0</v>
      </c>
    </row>
    <row r="15013" spans="1:7" x14ac:dyDescent="0.25">
      <c r="A15013">
        <v>15928</v>
      </c>
      <c r="B15013" t="s">
        <v>1652</v>
      </c>
      <c r="C15013" t="s">
        <v>1538</v>
      </c>
      <c r="D15013" t="s">
        <v>393</v>
      </c>
      <c r="E15013">
        <v>142300</v>
      </c>
      <c r="F15013">
        <v>7.23436322532027E-2</v>
      </c>
      <c r="G15013">
        <v>113</v>
      </c>
    </row>
    <row r="15014" spans="1:7" x14ac:dyDescent="0.25">
      <c r="A15014">
        <v>45860</v>
      </c>
      <c r="B15014" t="s">
        <v>4406</v>
      </c>
      <c r="C15014" t="s">
        <v>4080</v>
      </c>
      <c r="D15014" t="s">
        <v>4395</v>
      </c>
      <c r="E15014">
        <v>239100</v>
      </c>
      <c r="F15014">
        <v>0.127830188679245</v>
      </c>
      <c r="G15014">
        <v>74</v>
      </c>
    </row>
    <row r="15015" spans="1:7" x14ac:dyDescent="0.25">
      <c r="A15015">
        <v>44441</v>
      </c>
      <c r="B15015" t="s">
        <v>4269</v>
      </c>
      <c r="C15015" t="s">
        <v>4080</v>
      </c>
      <c r="D15015" t="s">
        <v>288</v>
      </c>
      <c r="E15015">
        <v>123000</v>
      </c>
      <c r="F15015">
        <v>5.2181351582549197E-2</v>
      </c>
      <c r="G15015">
        <v>95</v>
      </c>
    </row>
    <row r="15016" spans="1:7" x14ac:dyDescent="0.25">
      <c r="A15016">
        <v>23084</v>
      </c>
      <c r="B15016" t="s">
        <v>2402</v>
      </c>
      <c r="C15016" t="s">
        <v>2066</v>
      </c>
      <c r="D15016" t="s">
        <v>2373</v>
      </c>
      <c r="E15016">
        <v>206800</v>
      </c>
      <c r="F15016">
        <v>0.111230521225148</v>
      </c>
      <c r="G15016">
        <v>99</v>
      </c>
    </row>
    <row r="15017" spans="1:7" x14ac:dyDescent="0.25">
      <c r="A15017">
        <v>59932</v>
      </c>
      <c r="B15017" t="s">
        <v>1076</v>
      </c>
      <c r="C15017" t="s">
        <v>5488</v>
      </c>
      <c r="D15017" t="s">
        <v>5514</v>
      </c>
      <c r="E15017">
        <v>359900</v>
      </c>
      <c r="F15017">
        <v>3.2119300258101502E-2</v>
      </c>
      <c r="G15017">
        <v>72</v>
      </c>
    </row>
    <row r="15018" spans="1:7" x14ac:dyDescent="0.25">
      <c r="A15018">
        <v>55054</v>
      </c>
      <c r="B15018" t="s">
        <v>5268</v>
      </c>
      <c r="C15018" t="s">
        <v>5260</v>
      </c>
      <c r="D15018" t="s">
        <v>8314</v>
      </c>
      <c r="E15018">
        <v>318100</v>
      </c>
      <c r="F15018">
        <v>2.38171869971033E-2</v>
      </c>
      <c r="G15018">
        <v>73</v>
      </c>
    </row>
    <row r="15019" spans="1:7" x14ac:dyDescent="0.25">
      <c r="A15019">
        <v>51355</v>
      </c>
      <c r="B15019" t="s">
        <v>5000</v>
      </c>
      <c r="C15019" t="s">
        <v>4942</v>
      </c>
      <c r="D15019" t="s">
        <v>5001</v>
      </c>
      <c r="E15019">
        <v>387300</v>
      </c>
      <c r="F15019">
        <v>9.34500282326369E-2</v>
      </c>
      <c r="G15019">
        <v>46</v>
      </c>
    </row>
    <row r="15020" spans="1:7" x14ac:dyDescent="0.25">
      <c r="A15020">
        <v>13343</v>
      </c>
      <c r="B15020" t="s">
        <v>9378</v>
      </c>
      <c r="C15020" t="s">
        <v>1075</v>
      </c>
      <c r="E15020">
        <v>113400</v>
      </c>
      <c r="F15020">
        <v>3.9413382218148503E-2</v>
      </c>
      <c r="G15020">
        <v>0</v>
      </c>
    </row>
    <row r="15021" spans="1:7" x14ac:dyDescent="0.25">
      <c r="A15021">
        <v>49264</v>
      </c>
      <c r="B15021" t="s">
        <v>1400</v>
      </c>
      <c r="C15021" t="s">
        <v>4633</v>
      </c>
      <c r="D15021" t="s">
        <v>8309</v>
      </c>
      <c r="E15021">
        <v>156100</v>
      </c>
      <c r="F15021">
        <v>0.12463976945245001</v>
      </c>
      <c r="G15021">
        <v>69</v>
      </c>
    </row>
    <row r="15022" spans="1:7" x14ac:dyDescent="0.25">
      <c r="A15022">
        <v>26519</v>
      </c>
      <c r="B15022" t="s">
        <v>9379</v>
      </c>
      <c r="C15022" t="s">
        <v>2519</v>
      </c>
      <c r="D15022" t="s">
        <v>2556</v>
      </c>
      <c r="E15022">
        <v>102200</v>
      </c>
      <c r="F15022">
        <v>3.54609929078014E-2</v>
      </c>
      <c r="G15022">
        <v>0</v>
      </c>
    </row>
    <row r="15023" spans="1:7" x14ac:dyDescent="0.25">
      <c r="A15023">
        <v>51551</v>
      </c>
      <c r="B15023" t="s">
        <v>1998</v>
      </c>
      <c r="C15023" t="s">
        <v>4942</v>
      </c>
      <c r="D15023" t="s">
        <v>8386</v>
      </c>
      <c r="E15023">
        <v>143300</v>
      </c>
      <c r="F15023">
        <v>4.82809070958303E-2</v>
      </c>
      <c r="G15023">
        <v>56</v>
      </c>
    </row>
    <row r="15024" spans="1:7" x14ac:dyDescent="0.25">
      <c r="A15024">
        <v>37339</v>
      </c>
      <c r="B15024" t="s">
        <v>9380</v>
      </c>
      <c r="C15024" t="s">
        <v>3692</v>
      </c>
      <c r="E15024">
        <v>76400</v>
      </c>
      <c r="F15024">
        <v>-1.54639175257732E-2</v>
      </c>
      <c r="G15024">
        <v>0</v>
      </c>
    </row>
    <row r="15025" spans="1:7" x14ac:dyDescent="0.25">
      <c r="A15025">
        <v>21838</v>
      </c>
      <c r="B15025" t="s">
        <v>2303</v>
      </c>
      <c r="C15025" t="s">
        <v>101</v>
      </c>
      <c r="D15025" t="s">
        <v>284</v>
      </c>
      <c r="E15025">
        <v>122400</v>
      </c>
      <c r="F15025">
        <v>9.18822479928635E-2</v>
      </c>
      <c r="G15025">
        <v>160</v>
      </c>
    </row>
    <row r="15026" spans="1:7" x14ac:dyDescent="0.25">
      <c r="A15026">
        <v>67560</v>
      </c>
      <c r="B15026" t="s">
        <v>8230</v>
      </c>
      <c r="C15026" t="s">
        <v>5958</v>
      </c>
      <c r="E15026">
        <v>68300</v>
      </c>
      <c r="F15026">
        <v>0</v>
      </c>
      <c r="G15026">
        <v>0</v>
      </c>
    </row>
    <row r="15027" spans="1:7" x14ac:dyDescent="0.25">
      <c r="A15027">
        <v>42355</v>
      </c>
      <c r="B15027" t="s">
        <v>4065</v>
      </c>
      <c r="C15027" t="s">
        <v>4016</v>
      </c>
      <c r="D15027" t="s">
        <v>4063</v>
      </c>
      <c r="E15027">
        <v>102100</v>
      </c>
      <c r="F15027">
        <v>1.7946161515453599E-2</v>
      </c>
      <c r="G15027">
        <v>57</v>
      </c>
    </row>
    <row r="15028" spans="1:7" x14ac:dyDescent="0.25">
      <c r="A15028">
        <v>56455</v>
      </c>
      <c r="B15028" t="s">
        <v>4383</v>
      </c>
      <c r="C15028" t="s">
        <v>5260</v>
      </c>
      <c r="D15028" t="s">
        <v>5416</v>
      </c>
      <c r="E15028">
        <v>122300</v>
      </c>
      <c r="F15028">
        <v>0.10678733031674199</v>
      </c>
      <c r="G15028">
        <v>70</v>
      </c>
    </row>
    <row r="15029" spans="1:7" x14ac:dyDescent="0.25">
      <c r="A15029">
        <v>12137</v>
      </c>
      <c r="B15029" t="s">
        <v>8159</v>
      </c>
      <c r="C15029" t="s">
        <v>1075</v>
      </c>
      <c r="D15029" t="s">
        <v>8320</v>
      </c>
      <c r="E15029">
        <v>191500</v>
      </c>
      <c r="F15029">
        <v>7.8265765765765799E-2</v>
      </c>
      <c r="G15029">
        <v>92</v>
      </c>
    </row>
    <row r="15030" spans="1:7" x14ac:dyDescent="0.25">
      <c r="A15030">
        <v>30572</v>
      </c>
      <c r="B15030" t="s">
        <v>3108</v>
      </c>
      <c r="C15030" t="s">
        <v>2990</v>
      </c>
      <c r="E15030">
        <v>185400</v>
      </c>
      <c r="F15030">
        <v>6.3073394495412799E-2</v>
      </c>
      <c r="G15030">
        <v>87</v>
      </c>
    </row>
    <row r="15031" spans="1:7" x14ac:dyDescent="0.25">
      <c r="A15031">
        <v>89411</v>
      </c>
      <c r="B15031" t="s">
        <v>4127</v>
      </c>
      <c r="C15031" t="s">
        <v>6849</v>
      </c>
      <c r="D15031" t="s">
        <v>8486</v>
      </c>
      <c r="E15031">
        <v>772900</v>
      </c>
      <c r="F15031">
        <v>8.5838718741219497E-2</v>
      </c>
      <c r="G15031">
        <v>64</v>
      </c>
    </row>
    <row r="15032" spans="1:7" x14ac:dyDescent="0.25">
      <c r="A15032">
        <v>53517</v>
      </c>
      <c r="B15032" t="s">
        <v>5112</v>
      </c>
      <c r="C15032" t="s">
        <v>5049</v>
      </c>
      <c r="D15032" t="s">
        <v>558</v>
      </c>
      <c r="E15032">
        <v>318200</v>
      </c>
      <c r="F15032">
        <v>7.4999999999999997E-2</v>
      </c>
      <c r="G15032">
        <v>66</v>
      </c>
    </row>
    <row r="15033" spans="1:7" x14ac:dyDescent="0.25">
      <c r="A15033">
        <v>73095</v>
      </c>
      <c r="B15033" t="s">
        <v>822</v>
      </c>
      <c r="C15033" t="s">
        <v>6269</v>
      </c>
      <c r="D15033" t="s">
        <v>6295</v>
      </c>
      <c r="E15033">
        <v>82300</v>
      </c>
      <c r="F15033">
        <v>6.1124694376528104E-3</v>
      </c>
      <c r="G15033">
        <v>87</v>
      </c>
    </row>
    <row r="15034" spans="1:7" x14ac:dyDescent="0.25">
      <c r="A15034">
        <v>14711</v>
      </c>
      <c r="B15034" t="s">
        <v>9166</v>
      </c>
      <c r="C15034" t="s">
        <v>1075</v>
      </c>
      <c r="E15034">
        <v>65300</v>
      </c>
      <c r="F15034">
        <v>-5.2249637155297499E-2</v>
      </c>
      <c r="G15034">
        <v>0</v>
      </c>
    </row>
    <row r="15035" spans="1:7" x14ac:dyDescent="0.25">
      <c r="A15035">
        <v>38856</v>
      </c>
      <c r="B15035" t="s">
        <v>1812</v>
      </c>
      <c r="C15035" t="s">
        <v>3932</v>
      </c>
      <c r="E15035">
        <v>90300</v>
      </c>
      <c r="F15035">
        <v>2.3809523809523801E-2</v>
      </c>
      <c r="G15035">
        <v>88.5</v>
      </c>
    </row>
    <row r="15036" spans="1:7" x14ac:dyDescent="0.25">
      <c r="A15036">
        <v>49033</v>
      </c>
      <c r="B15036" t="s">
        <v>4775</v>
      </c>
      <c r="C15036" t="s">
        <v>4633</v>
      </c>
      <c r="D15036" t="s">
        <v>4775</v>
      </c>
      <c r="E15036">
        <v>167500</v>
      </c>
      <c r="F15036">
        <v>3.4589252625077199E-2</v>
      </c>
      <c r="G15036">
        <v>79</v>
      </c>
    </row>
    <row r="15037" spans="1:7" x14ac:dyDescent="0.25">
      <c r="A15037">
        <v>57003</v>
      </c>
      <c r="B15037" t="s">
        <v>5458</v>
      </c>
      <c r="C15037" t="s">
        <v>5459</v>
      </c>
      <c r="D15037" t="s">
        <v>5468</v>
      </c>
      <c r="E15037">
        <v>201400</v>
      </c>
      <c r="F15037">
        <v>6.5044949762030693E-2</v>
      </c>
      <c r="G15037">
        <v>58</v>
      </c>
    </row>
    <row r="15038" spans="1:7" x14ac:dyDescent="0.25">
      <c r="A15038">
        <v>12059</v>
      </c>
      <c r="B15038" t="s">
        <v>1247</v>
      </c>
      <c r="C15038" t="s">
        <v>1075</v>
      </c>
      <c r="D15038" t="s">
        <v>8320</v>
      </c>
      <c r="E15038">
        <v>210000</v>
      </c>
      <c r="F15038">
        <v>-3.2703823122984803E-2</v>
      </c>
      <c r="G15038">
        <v>84</v>
      </c>
    </row>
    <row r="15039" spans="1:7" x14ac:dyDescent="0.25">
      <c r="A15039">
        <v>13083</v>
      </c>
      <c r="B15039" t="s">
        <v>197</v>
      </c>
      <c r="C15039" t="s">
        <v>1075</v>
      </c>
      <c r="D15039" t="s">
        <v>1396</v>
      </c>
      <c r="E15039">
        <v>108100</v>
      </c>
      <c r="F15039">
        <v>3.5440613026819903E-2</v>
      </c>
      <c r="G15039">
        <v>102</v>
      </c>
    </row>
    <row r="15040" spans="1:7" x14ac:dyDescent="0.25">
      <c r="A15040">
        <v>37713</v>
      </c>
      <c r="B15040" t="s">
        <v>3805</v>
      </c>
      <c r="C15040" t="s">
        <v>3692</v>
      </c>
      <c r="D15040" t="s">
        <v>423</v>
      </c>
      <c r="E15040">
        <v>76900</v>
      </c>
      <c r="F15040">
        <v>2.1248339973439601E-2</v>
      </c>
      <c r="G15040">
        <v>100</v>
      </c>
    </row>
    <row r="15041" spans="1:7" x14ac:dyDescent="0.25">
      <c r="A15041">
        <v>74637</v>
      </c>
      <c r="B15041" t="s">
        <v>650</v>
      </c>
      <c r="C15041" t="s">
        <v>6269</v>
      </c>
      <c r="D15041" t="s">
        <v>6347</v>
      </c>
      <c r="E15041">
        <v>38900</v>
      </c>
      <c r="F15041">
        <v>0.114613180515759</v>
      </c>
      <c r="G15041">
        <v>73</v>
      </c>
    </row>
    <row r="15042" spans="1:7" x14ac:dyDescent="0.25">
      <c r="A15042">
        <v>74554</v>
      </c>
      <c r="B15042" t="s">
        <v>6372</v>
      </c>
      <c r="C15042" t="s">
        <v>6269</v>
      </c>
      <c r="D15042" t="s">
        <v>6370</v>
      </c>
      <c r="E15042">
        <v>53600</v>
      </c>
      <c r="F15042">
        <v>-3.4234234234234197E-2</v>
      </c>
      <c r="G15042">
        <v>130</v>
      </c>
    </row>
    <row r="15043" spans="1:7" x14ac:dyDescent="0.25">
      <c r="A15043">
        <v>1068</v>
      </c>
      <c r="B15043" t="s">
        <v>8965</v>
      </c>
      <c r="C15043" t="s">
        <v>106</v>
      </c>
      <c r="D15043" t="s">
        <v>222</v>
      </c>
      <c r="E15043">
        <v>292900</v>
      </c>
      <c r="F15043">
        <v>2.9525483304042199E-2</v>
      </c>
      <c r="G15043">
        <v>0</v>
      </c>
    </row>
    <row r="15044" spans="1:7" x14ac:dyDescent="0.25">
      <c r="A15044">
        <v>12463</v>
      </c>
      <c r="B15044" t="s">
        <v>1283</v>
      </c>
      <c r="C15044" t="s">
        <v>1075</v>
      </c>
      <c r="E15044">
        <v>171400</v>
      </c>
      <c r="F15044">
        <v>-7.5275043427909701E-3</v>
      </c>
      <c r="G15044">
        <v>143.5</v>
      </c>
    </row>
    <row r="15045" spans="1:7" x14ac:dyDescent="0.25">
      <c r="A15045">
        <v>24594</v>
      </c>
      <c r="B15045" t="s">
        <v>2511</v>
      </c>
      <c r="C15045" t="s">
        <v>2066</v>
      </c>
      <c r="D15045" t="s">
        <v>547</v>
      </c>
      <c r="E15045">
        <v>109500</v>
      </c>
      <c r="F15045">
        <v>7.1428571428571397E-2</v>
      </c>
      <c r="G15045">
        <v>114</v>
      </c>
    </row>
    <row r="15046" spans="1:7" x14ac:dyDescent="0.25">
      <c r="A15046">
        <v>47260</v>
      </c>
      <c r="B15046" t="s">
        <v>4565</v>
      </c>
      <c r="C15046" t="s">
        <v>4413</v>
      </c>
      <c r="D15046" t="s">
        <v>713</v>
      </c>
      <c r="E15046">
        <v>94800</v>
      </c>
      <c r="F15046">
        <v>0.173267326732673</v>
      </c>
      <c r="G15046">
        <v>0</v>
      </c>
    </row>
    <row r="15047" spans="1:7" x14ac:dyDescent="0.25">
      <c r="A15047">
        <v>59925</v>
      </c>
      <c r="B15047" t="s">
        <v>394</v>
      </c>
      <c r="C15047" t="s">
        <v>5488</v>
      </c>
      <c r="D15047" t="s">
        <v>5514</v>
      </c>
      <c r="E15047">
        <v>368300</v>
      </c>
      <c r="F15047">
        <v>5.2586453272363498E-2</v>
      </c>
      <c r="G15047">
        <v>72</v>
      </c>
    </row>
    <row r="15048" spans="1:7" x14ac:dyDescent="0.25">
      <c r="A15048">
        <v>64125</v>
      </c>
      <c r="B15048" t="s">
        <v>5890</v>
      </c>
      <c r="C15048" t="s">
        <v>5817</v>
      </c>
      <c r="D15048" t="s">
        <v>5890</v>
      </c>
      <c r="E15048">
        <v>41000</v>
      </c>
      <c r="F15048">
        <v>-0.13684210526315799</v>
      </c>
      <c r="G15048">
        <v>0</v>
      </c>
    </row>
    <row r="15049" spans="1:7" x14ac:dyDescent="0.25">
      <c r="A15049">
        <v>1340</v>
      </c>
      <c r="B15049" t="s">
        <v>169</v>
      </c>
      <c r="C15049" t="s">
        <v>106</v>
      </c>
      <c r="D15049" t="s">
        <v>8455</v>
      </c>
      <c r="E15049">
        <v>189000</v>
      </c>
      <c r="F15049">
        <v>3.3916849015317302E-2</v>
      </c>
      <c r="G15049">
        <v>96</v>
      </c>
    </row>
    <row r="15050" spans="1:7" x14ac:dyDescent="0.25">
      <c r="A15050">
        <v>14481</v>
      </c>
      <c r="B15050" t="s">
        <v>206</v>
      </c>
      <c r="C15050" t="s">
        <v>1075</v>
      </c>
      <c r="D15050" t="s">
        <v>403</v>
      </c>
      <c r="E15050">
        <v>123400</v>
      </c>
      <c r="F15050">
        <v>8.9942763695829899E-3</v>
      </c>
      <c r="G15050">
        <v>0</v>
      </c>
    </row>
    <row r="15051" spans="1:7" x14ac:dyDescent="0.25">
      <c r="A15051">
        <v>22542</v>
      </c>
      <c r="B15051" t="s">
        <v>2340</v>
      </c>
      <c r="C15051" t="s">
        <v>2066</v>
      </c>
      <c r="E15051">
        <v>214900</v>
      </c>
      <c r="F15051">
        <v>2.6265520534861499E-2</v>
      </c>
      <c r="G15051">
        <v>104</v>
      </c>
    </row>
    <row r="15052" spans="1:7" x14ac:dyDescent="0.25">
      <c r="A15052">
        <v>15428</v>
      </c>
      <c r="B15052" t="s">
        <v>1608</v>
      </c>
      <c r="C15052" t="s">
        <v>1538</v>
      </c>
      <c r="D15052" t="s">
        <v>1587</v>
      </c>
      <c r="E15052">
        <v>96600</v>
      </c>
      <c r="F15052">
        <v>0.109070034443169</v>
      </c>
      <c r="G15052">
        <v>109.5</v>
      </c>
    </row>
    <row r="15053" spans="1:7" x14ac:dyDescent="0.25">
      <c r="A15053">
        <v>55031</v>
      </c>
      <c r="B15053" t="s">
        <v>555</v>
      </c>
      <c r="C15053" t="s">
        <v>5260</v>
      </c>
      <c r="D15053" t="s">
        <v>8314</v>
      </c>
      <c r="E15053">
        <v>318500</v>
      </c>
      <c r="F15053">
        <v>7.6377154444068895E-2</v>
      </c>
      <c r="G15053">
        <v>65</v>
      </c>
    </row>
    <row r="15054" spans="1:7" x14ac:dyDescent="0.25">
      <c r="A15054">
        <v>15321</v>
      </c>
      <c r="B15054" t="s">
        <v>1557</v>
      </c>
      <c r="C15054" t="s">
        <v>1538</v>
      </c>
      <c r="D15054" t="s">
        <v>1587</v>
      </c>
      <c r="E15054">
        <v>195500</v>
      </c>
      <c r="F15054">
        <v>-5.09708737864078E-2</v>
      </c>
      <c r="G15054">
        <v>94</v>
      </c>
    </row>
    <row r="15055" spans="1:7" x14ac:dyDescent="0.25">
      <c r="A15055">
        <v>17024</v>
      </c>
      <c r="B15055" t="s">
        <v>8165</v>
      </c>
      <c r="C15055" t="s">
        <v>1538</v>
      </c>
      <c r="D15055" t="s">
        <v>8364</v>
      </c>
      <c r="E15055">
        <v>180400</v>
      </c>
      <c r="F15055">
        <v>4.6403712296983798E-2</v>
      </c>
      <c r="G15055">
        <v>102</v>
      </c>
    </row>
    <row r="15056" spans="1:7" x14ac:dyDescent="0.25">
      <c r="A15056">
        <v>27208</v>
      </c>
      <c r="B15056" t="s">
        <v>2584</v>
      </c>
      <c r="C15056" t="s">
        <v>2564</v>
      </c>
      <c r="D15056" t="s">
        <v>8300</v>
      </c>
      <c r="E15056">
        <v>127200</v>
      </c>
      <c r="F15056">
        <v>0.13571428571428601</v>
      </c>
      <c r="G15056">
        <v>86</v>
      </c>
    </row>
    <row r="15057" spans="1:7" x14ac:dyDescent="0.25">
      <c r="A15057">
        <v>46048</v>
      </c>
      <c r="B15057" t="s">
        <v>4417</v>
      </c>
      <c r="C15057" t="s">
        <v>4413</v>
      </c>
      <c r="D15057" t="s">
        <v>8292</v>
      </c>
      <c r="E15057">
        <v>126800</v>
      </c>
      <c r="F15057">
        <v>4.7933884297520699E-2</v>
      </c>
      <c r="G15057">
        <v>60</v>
      </c>
    </row>
    <row r="15058" spans="1:7" x14ac:dyDescent="0.25">
      <c r="A15058">
        <v>83241</v>
      </c>
      <c r="B15058" t="s">
        <v>6631</v>
      </c>
      <c r="C15058" t="s">
        <v>6625</v>
      </c>
      <c r="E15058">
        <v>185300</v>
      </c>
      <c r="F15058">
        <v>0.134026927784578</v>
      </c>
      <c r="G15058">
        <v>0</v>
      </c>
    </row>
    <row r="15059" spans="1:7" x14ac:dyDescent="0.25">
      <c r="A15059">
        <v>10986</v>
      </c>
      <c r="B15059" t="s">
        <v>1128</v>
      </c>
      <c r="C15059" t="s">
        <v>1075</v>
      </c>
      <c r="D15059" t="s">
        <v>8250</v>
      </c>
      <c r="E15059">
        <v>414100</v>
      </c>
      <c r="F15059">
        <v>-8.5266180693616106E-2</v>
      </c>
      <c r="G15059">
        <v>105.5</v>
      </c>
    </row>
    <row r="15060" spans="1:7" x14ac:dyDescent="0.25">
      <c r="A15060">
        <v>20842</v>
      </c>
      <c r="B15060" t="s">
        <v>2158</v>
      </c>
      <c r="C15060" t="s">
        <v>101</v>
      </c>
      <c r="D15060" t="s">
        <v>8259</v>
      </c>
      <c r="E15060">
        <v>446200</v>
      </c>
      <c r="F15060">
        <v>1.3464991023339301E-3</v>
      </c>
      <c r="G15060">
        <v>83</v>
      </c>
    </row>
    <row r="15061" spans="1:7" x14ac:dyDescent="0.25">
      <c r="A15061">
        <v>47946</v>
      </c>
      <c r="B15061" t="s">
        <v>4623</v>
      </c>
      <c r="C15061" t="s">
        <v>4413</v>
      </c>
      <c r="E15061">
        <v>99300</v>
      </c>
      <c r="F15061">
        <v>1.43003064351379E-2</v>
      </c>
      <c r="G15061">
        <v>0</v>
      </c>
    </row>
    <row r="15062" spans="1:7" x14ac:dyDescent="0.25">
      <c r="A15062">
        <v>60963</v>
      </c>
      <c r="B15062" t="s">
        <v>3866</v>
      </c>
      <c r="C15062" t="s">
        <v>5519</v>
      </c>
      <c r="D15062" t="s">
        <v>547</v>
      </c>
      <c r="E15062">
        <v>66700</v>
      </c>
      <c r="F15062">
        <v>0.136286201022147</v>
      </c>
      <c r="G15062">
        <v>105</v>
      </c>
    </row>
    <row r="15063" spans="1:7" x14ac:dyDescent="0.25">
      <c r="A15063">
        <v>62351</v>
      </c>
      <c r="B15063" t="s">
        <v>237</v>
      </c>
      <c r="C15063" t="s">
        <v>5519</v>
      </c>
      <c r="D15063" t="s">
        <v>325</v>
      </c>
      <c r="E15063">
        <v>88000</v>
      </c>
      <c r="F15063">
        <v>4.5130641330166303E-2</v>
      </c>
      <c r="G15063">
        <v>66</v>
      </c>
    </row>
    <row r="15064" spans="1:7" x14ac:dyDescent="0.25">
      <c r="A15064">
        <v>13808</v>
      </c>
      <c r="B15064" t="s">
        <v>721</v>
      </c>
      <c r="C15064" t="s">
        <v>1075</v>
      </c>
      <c r="D15064" t="s">
        <v>1436</v>
      </c>
      <c r="E15064">
        <v>113900</v>
      </c>
      <c r="F15064">
        <v>0.122167487684729</v>
      </c>
      <c r="G15064">
        <v>0</v>
      </c>
    </row>
    <row r="15065" spans="1:7" x14ac:dyDescent="0.25">
      <c r="A15065">
        <v>46532</v>
      </c>
      <c r="B15065" t="s">
        <v>4477</v>
      </c>
      <c r="C15065" t="s">
        <v>4413</v>
      </c>
      <c r="E15065">
        <v>102000</v>
      </c>
      <c r="F15065">
        <v>-3.9548022598870101E-2</v>
      </c>
      <c r="G15065">
        <v>82.5</v>
      </c>
    </row>
    <row r="15066" spans="1:7" x14ac:dyDescent="0.25">
      <c r="A15066">
        <v>53579</v>
      </c>
      <c r="B15066" t="s">
        <v>5132</v>
      </c>
      <c r="C15066" t="s">
        <v>5049</v>
      </c>
      <c r="D15066" t="s">
        <v>5140</v>
      </c>
      <c r="E15066">
        <v>133400</v>
      </c>
      <c r="F15066">
        <v>-3.2632342277012297E-2</v>
      </c>
      <c r="G15066">
        <v>71</v>
      </c>
    </row>
    <row r="15067" spans="1:7" x14ac:dyDescent="0.25">
      <c r="A15067">
        <v>66050</v>
      </c>
      <c r="B15067" t="s">
        <v>5969</v>
      </c>
      <c r="C15067" t="s">
        <v>5958</v>
      </c>
      <c r="D15067" t="s">
        <v>255</v>
      </c>
      <c r="E15067">
        <v>236900</v>
      </c>
      <c r="F15067">
        <v>0.14499758337360999</v>
      </c>
      <c r="G15067">
        <v>72</v>
      </c>
    </row>
    <row r="15068" spans="1:7" x14ac:dyDescent="0.25">
      <c r="A15068">
        <v>61736</v>
      </c>
      <c r="B15068" t="s">
        <v>6039</v>
      </c>
      <c r="C15068" t="s">
        <v>5519</v>
      </c>
      <c r="D15068" t="s">
        <v>4578</v>
      </c>
      <c r="E15068">
        <v>184300</v>
      </c>
      <c r="F15068">
        <v>4.3596730245231601E-3</v>
      </c>
      <c r="G15068">
        <v>0</v>
      </c>
    </row>
    <row r="15069" spans="1:7" x14ac:dyDescent="0.25">
      <c r="A15069">
        <v>97107</v>
      </c>
      <c r="B15069" t="s">
        <v>4738</v>
      </c>
      <c r="C15069" t="s">
        <v>7409</v>
      </c>
      <c r="E15069">
        <v>247900</v>
      </c>
      <c r="F15069">
        <v>0.141870105941962</v>
      </c>
      <c r="G15069">
        <v>97</v>
      </c>
    </row>
    <row r="15070" spans="1:7" x14ac:dyDescent="0.25">
      <c r="A15070">
        <v>95942</v>
      </c>
      <c r="B15070" t="s">
        <v>8966</v>
      </c>
      <c r="C15070" t="s">
        <v>99</v>
      </c>
      <c r="D15070" t="s">
        <v>7336</v>
      </c>
      <c r="E15070">
        <v>319200</v>
      </c>
      <c r="F15070">
        <v>0.12791519434629001</v>
      </c>
      <c r="G15070">
        <v>0</v>
      </c>
    </row>
    <row r="15071" spans="1:7" x14ac:dyDescent="0.25">
      <c r="A15071">
        <v>44046</v>
      </c>
      <c r="B15071" t="s">
        <v>4195</v>
      </c>
      <c r="C15071" t="s">
        <v>4080</v>
      </c>
      <c r="D15071" t="s">
        <v>8270</v>
      </c>
      <c r="E15071">
        <v>178400</v>
      </c>
      <c r="F15071">
        <v>3.7812681791739397E-2</v>
      </c>
      <c r="G15071">
        <v>86</v>
      </c>
    </row>
    <row r="15072" spans="1:7" x14ac:dyDescent="0.25">
      <c r="A15072">
        <v>21036</v>
      </c>
      <c r="B15072" t="s">
        <v>2183</v>
      </c>
      <c r="C15072" t="s">
        <v>101</v>
      </c>
      <c r="D15072" t="s">
        <v>8267</v>
      </c>
      <c r="E15072">
        <v>669600</v>
      </c>
      <c r="F15072">
        <v>-1.6400775309378299E-3</v>
      </c>
      <c r="G15072">
        <v>76</v>
      </c>
    </row>
    <row r="15073" spans="1:7" x14ac:dyDescent="0.25">
      <c r="A15073">
        <v>62544</v>
      </c>
      <c r="B15073" t="s">
        <v>3166</v>
      </c>
      <c r="C15073" t="s">
        <v>5519</v>
      </c>
      <c r="D15073" t="s">
        <v>1721</v>
      </c>
      <c r="E15073">
        <v>89000</v>
      </c>
      <c r="F15073">
        <v>8.5365853658536606E-2</v>
      </c>
      <c r="G15073">
        <v>80</v>
      </c>
    </row>
    <row r="15074" spans="1:7" x14ac:dyDescent="0.25">
      <c r="A15074">
        <v>47971</v>
      </c>
      <c r="B15074" t="s">
        <v>211</v>
      </c>
      <c r="C15074" t="s">
        <v>4413</v>
      </c>
      <c r="D15074" t="s">
        <v>8286</v>
      </c>
      <c r="E15074">
        <v>91800</v>
      </c>
      <c r="F15074">
        <v>7.6201641266119599E-2</v>
      </c>
      <c r="G15074">
        <v>56.5</v>
      </c>
    </row>
    <row r="15075" spans="1:7" x14ac:dyDescent="0.25">
      <c r="A15075">
        <v>54433</v>
      </c>
      <c r="B15075" t="s">
        <v>4953</v>
      </c>
      <c r="C15075" t="s">
        <v>5049</v>
      </c>
      <c r="E15075">
        <v>89900</v>
      </c>
      <c r="F15075">
        <v>0.16601815823605701</v>
      </c>
      <c r="G15075">
        <v>0</v>
      </c>
    </row>
    <row r="15076" spans="1:7" x14ac:dyDescent="0.25">
      <c r="A15076">
        <v>55089</v>
      </c>
      <c r="B15076" t="s">
        <v>5295</v>
      </c>
      <c r="C15076" t="s">
        <v>5260</v>
      </c>
      <c r="D15076" t="s">
        <v>5283</v>
      </c>
      <c r="E15076">
        <v>331500</v>
      </c>
      <c r="F15076">
        <v>8.9385474860335198E-2</v>
      </c>
      <c r="G15076">
        <v>67.5</v>
      </c>
    </row>
    <row r="15077" spans="1:7" x14ac:dyDescent="0.25">
      <c r="A15077">
        <v>61047</v>
      </c>
      <c r="B15077" t="s">
        <v>8228</v>
      </c>
      <c r="C15077" t="s">
        <v>5519</v>
      </c>
      <c r="D15077" t="s">
        <v>8481</v>
      </c>
      <c r="E15077">
        <v>92000</v>
      </c>
      <c r="F15077">
        <v>0.12195121951219499</v>
      </c>
      <c r="G15077">
        <v>77.5</v>
      </c>
    </row>
    <row r="15078" spans="1:7" x14ac:dyDescent="0.25">
      <c r="A15078">
        <v>3845</v>
      </c>
      <c r="B15078" t="s">
        <v>544</v>
      </c>
      <c r="C15078" t="s">
        <v>444</v>
      </c>
      <c r="E15078">
        <v>242700</v>
      </c>
      <c r="F15078">
        <v>0.114325068870523</v>
      </c>
      <c r="G15078">
        <v>0</v>
      </c>
    </row>
    <row r="15079" spans="1:7" x14ac:dyDescent="0.25">
      <c r="A15079">
        <v>21737</v>
      </c>
      <c r="B15079" t="s">
        <v>2276</v>
      </c>
      <c r="C15079" t="s">
        <v>101</v>
      </c>
      <c r="D15079" t="s">
        <v>8267</v>
      </c>
      <c r="E15079">
        <v>804100</v>
      </c>
      <c r="F15079">
        <v>-1.3374233128834401E-2</v>
      </c>
      <c r="G15079">
        <v>76</v>
      </c>
    </row>
    <row r="15080" spans="1:7" x14ac:dyDescent="0.25">
      <c r="A15080">
        <v>61415</v>
      </c>
      <c r="B15080" t="s">
        <v>4169</v>
      </c>
      <c r="C15080" t="s">
        <v>5519</v>
      </c>
      <c r="E15080">
        <v>62700</v>
      </c>
      <c r="F15080">
        <v>-1.72413793103448E-2</v>
      </c>
      <c r="G15080">
        <v>0</v>
      </c>
    </row>
    <row r="15081" spans="1:7" x14ac:dyDescent="0.25">
      <c r="A15081">
        <v>20778</v>
      </c>
      <c r="B15081" t="s">
        <v>2144</v>
      </c>
      <c r="C15081" t="s">
        <v>101</v>
      </c>
      <c r="D15081" t="s">
        <v>8267</v>
      </c>
      <c r="E15081">
        <v>448500</v>
      </c>
      <c r="F15081">
        <v>-2.6903883705793E-2</v>
      </c>
      <c r="G15081">
        <v>90</v>
      </c>
    </row>
    <row r="15082" spans="1:7" x14ac:dyDescent="0.25">
      <c r="A15082">
        <v>46149</v>
      </c>
      <c r="B15082" t="s">
        <v>4440</v>
      </c>
      <c r="C15082" t="s">
        <v>4413</v>
      </c>
      <c r="D15082" t="s">
        <v>8292</v>
      </c>
      <c r="E15082">
        <v>215200</v>
      </c>
      <c r="F15082">
        <v>7.9237713139418298E-2</v>
      </c>
      <c r="G15082">
        <v>57</v>
      </c>
    </row>
    <row r="15083" spans="1:7" x14ac:dyDescent="0.25">
      <c r="A15083">
        <v>47273</v>
      </c>
      <c r="B15083" t="s">
        <v>4568</v>
      </c>
      <c r="C15083" t="s">
        <v>4413</v>
      </c>
      <c r="D15083" t="s">
        <v>4566</v>
      </c>
      <c r="E15083">
        <v>137900</v>
      </c>
      <c r="F15083">
        <v>0.101437699680511</v>
      </c>
      <c r="G15083">
        <v>0</v>
      </c>
    </row>
    <row r="15084" spans="1:7" x14ac:dyDescent="0.25">
      <c r="A15084">
        <v>25260</v>
      </c>
      <c r="B15084" t="s">
        <v>454</v>
      </c>
      <c r="C15084" t="s">
        <v>2519</v>
      </c>
      <c r="D15084" t="s">
        <v>1041</v>
      </c>
      <c r="E15084">
        <v>52400</v>
      </c>
      <c r="F15084">
        <v>8.2644628099173598E-2</v>
      </c>
      <c r="G15084">
        <v>0</v>
      </c>
    </row>
    <row r="15085" spans="1:7" x14ac:dyDescent="0.25">
      <c r="A15085">
        <v>74854</v>
      </c>
      <c r="B15085" t="s">
        <v>9271</v>
      </c>
      <c r="C15085" t="s">
        <v>6269</v>
      </c>
      <c r="D15085" t="s">
        <v>5982</v>
      </c>
      <c r="E15085">
        <v>42700</v>
      </c>
      <c r="F15085">
        <v>-2.06422018348624E-2</v>
      </c>
      <c r="G15085">
        <v>0</v>
      </c>
    </row>
    <row r="15086" spans="1:7" x14ac:dyDescent="0.25">
      <c r="A15086">
        <v>55985</v>
      </c>
      <c r="B15086" t="s">
        <v>5388</v>
      </c>
      <c r="C15086" t="s">
        <v>5260</v>
      </c>
      <c r="D15086" t="s">
        <v>403</v>
      </c>
      <c r="E15086">
        <v>159800</v>
      </c>
      <c r="F15086">
        <v>6.8896321070234107E-2</v>
      </c>
      <c r="G15086">
        <v>63.5</v>
      </c>
    </row>
    <row r="15087" spans="1:7" x14ac:dyDescent="0.25">
      <c r="A15087">
        <v>50244</v>
      </c>
      <c r="B15087" t="s">
        <v>4973</v>
      </c>
      <c r="C15087" t="s">
        <v>4942</v>
      </c>
      <c r="D15087" t="s">
        <v>4943</v>
      </c>
      <c r="E15087">
        <v>181000</v>
      </c>
      <c r="F15087">
        <v>1.2870733072187999E-2</v>
      </c>
      <c r="G15087">
        <v>77</v>
      </c>
    </row>
    <row r="15088" spans="1:7" x14ac:dyDescent="0.25">
      <c r="A15088">
        <v>13112</v>
      </c>
      <c r="B15088" t="s">
        <v>1357</v>
      </c>
      <c r="C15088" t="s">
        <v>1075</v>
      </c>
      <c r="D15088" t="s">
        <v>1396</v>
      </c>
      <c r="E15088">
        <v>144200</v>
      </c>
      <c r="F15088">
        <v>-2.6990553306342799E-2</v>
      </c>
      <c r="G15088">
        <v>0</v>
      </c>
    </row>
    <row r="15089" spans="1:7" x14ac:dyDescent="0.25">
      <c r="A15089">
        <v>17017</v>
      </c>
      <c r="B15089" t="s">
        <v>1748</v>
      </c>
      <c r="C15089" t="s">
        <v>1538</v>
      </c>
      <c r="D15089" t="s">
        <v>1835</v>
      </c>
      <c r="E15089">
        <v>126200</v>
      </c>
      <c r="F15089">
        <v>1.36546184738956E-2</v>
      </c>
      <c r="G15089">
        <v>113.5</v>
      </c>
    </row>
    <row r="15090" spans="1:7" x14ac:dyDescent="0.25">
      <c r="A15090">
        <v>23438</v>
      </c>
      <c r="B15090" t="s">
        <v>2427</v>
      </c>
      <c r="C15090" t="s">
        <v>2066</v>
      </c>
      <c r="D15090" t="s">
        <v>8266</v>
      </c>
      <c r="E15090">
        <v>197900</v>
      </c>
      <c r="F15090">
        <v>7.2628726287262899E-2</v>
      </c>
      <c r="G15090">
        <v>90</v>
      </c>
    </row>
    <row r="15091" spans="1:7" x14ac:dyDescent="0.25">
      <c r="A15091">
        <v>55084</v>
      </c>
      <c r="B15091" t="s">
        <v>5294</v>
      </c>
      <c r="C15091" t="s">
        <v>5260</v>
      </c>
      <c r="D15091" t="s">
        <v>8314</v>
      </c>
      <c r="E15091">
        <v>207300</v>
      </c>
      <c r="F15091">
        <v>0.11752021563342301</v>
      </c>
      <c r="G15091">
        <v>75</v>
      </c>
    </row>
    <row r="15092" spans="1:7" x14ac:dyDescent="0.25">
      <c r="A15092">
        <v>59639</v>
      </c>
      <c r="B15092" t="s">
        <v>242</v>
      </c>
      <c r="C15092" t="s">
        <v>5488</v>
      </c>
      <c r="D15092" t="s">
        <v>3584</v>
      </c>
      <c r="E15092">
        <v>180100</v>
      </c>
      <c r="F15092">
        <v>7.7797725912627194E-2</v>
      </c>
      <c r="G15092">
        <v>0</v>
      </c>
    </row>
    <row r="15093" spans="1:7" x14ac:dyDescent="0.25">
      <c r="A15093">
        <v>59263</v>
      </c>
      <c r="B15093" t="s">
        <v>8967</v>
      </c>
      <c r="C15093" t="s">
        <v>5488</v>
      </c>
      <c r="E15093">
        <v>146400</v>
      </c>
      <c r="F15093">
        <v>0</v>
      </c>
      <c r="G15093">
        <v>0</v>
      </c>
    </row>
    <row r="15094" spans="1:7" x14ac:dyDescent="0.25">
      <c r="A15094">
        <v>78402</v>
      </c>
      <c r="B15094" t="s">
        <v>8363</v>
      </c>
      <c r="C15094" t="s">
        <v>6396</v>
      </c>
      <c r="D15094" t="s">
        <v>8363</v>
      </c>
      <c r="E15094">
        <v>58900</v>
      </c>
      <c r="F15094">
        <v>-0.131268436578171</v>
      </c>
      <c r="G15094">
        <v>0</v>
      </c>
    </row>
    <row r="15095" spans="1:7" x14ac:dyDescent="0.25">
      <c r="A15095">
        <v>12060</v>
      </c>
      <c r="B15095" t="s">
        <v>531</v>
      </c>
      <c r="C15095" t="s">
        <v>1075</v>
      </c>
      <c r="D15095" t="s">
        <v>234</v>
      </c>
      <c r="E15095">
        <v>292200</v>
      </c>
      <c r="F15095">
        <v>4.12371134020619E-3</v>
      </c>
      <c r="G15095">
        <v>125</v>
      </c>
    </row>
    <row r="15096" spans="1:7" x14ac:dyDescent="0.25">
      <c r="A15096">
        <v>49780</v>
      </c>
      <c r="B15096" t="s">
        <v>4927</v>
      </c>
      <c r="C15096" t="s">
        <v>4633</v>
      </c>
      <c r="D15096" t="s">
        <v>8444</v>
      </c>
      <c r="E15096">
        <v>84100</v>
      </c>
      <c r="F15096">
        <v>0.15521978021978</v>
      </c>
      <c r="G15096">
        <v>90</v>
      </c>
    </row>
    <row r="15097" spans="1:7" x14ac:dyDescent="0.25">
      <c r="A15097">
        <v>4085</v>
      </c>
      <c r="B15097" t="s">
        <v>601</v>
      </c>
      <c r="C15097" t="s">
        <v>575</v>
      </c>
      <c r="D15097" t="s">
        <v>8395</v>
      </c>
      <c r="E15097">
        <v>237900</v>
      </c>
      <c r="F15097">
        <v>4.7095070422535197E-2</v>
      </c>
      <c r="G15097">
        <v>62</v>
      </c>
    </row>
    <row r="15098" spans="1:7" x14ac:dyDescent="0.25">
      <c r="A15098">
        <v>24375</v>
      </c>
      <c r="B15098" t="s">
        <v>2483</v>
      </c>
      <c r="C15098" t="s">
        <v>2066</v>
      </c>
      <c r="E15098">
        <v>75200</v>
      </c>
      <c r="F15098">
        <v>0.153374233128834</v>
      </c>
      <c r="G15098">
        <v>100.5</v>
      </c>
    </row>
    <row r="15099" spans="1:7" x14ac:dyDescent="0.25">
      <c r="A15099">
        <v>49342</v>
      </c>
      <c r="B15099" t="s">
        <v>4846</v>
      </c>
      <c r="C15099" t="s">
        <v>4633</v>
      </c>
      <c r="D15099" t="s">
        <v>4831</v>
      </c>
      <c r="E15099">
        <v>93900</v>
      </c>
      <c r="F15099">
        <v>0.147921760391198</v>
      </c>
      <c r="G15099">
        <v>89</v>
      </c>
    </row>
    <row r="15100" spans="1:7" x14ac:dyDescent="0.25">
      <c r="A15100">
        <v>28783</v>
      </c>
      <c r="B15100" t="s">
        <v>2858</v>
      </c>
      <c r="C15100" t="s">
        <v>2564</v>
      </c>
      <c r="D15100" t="s">
        <v>2839</v>
      </c>
      <c r="E15100">
        <v>171500</v>
      </c>
      <c r="F15100">
        <v>0.148693904889484</v>
      </c>
      <c r="G15100">
        <v>121</v>
      </c>
    </row>
    <row r="15101" spans="1:7" x14ac:dyDescent="0.25">
      <c r="A15101">
        <v>30757</v>
      </c>
      <c r="B15101" t="s">
        <v>3144</v>
      </c>
      <c r="C15101" t="s">
        <v>2990</v>
      </c>
      <c r="D15101" t="s">
        <v>3763</v>
      </c>
      <c r="E15101">
        <v>126600</v>
      </c>
      <c r="F15101">
        <v>1.52365677626303E-2</v>
      </c>
      <c r="G15101">
        <v>103.5</v>
      </c>
    </row>
    <row r="15102" spans="1:7" x14ac:dyDescent="0.25">
      <c r="A15102">
        <v>50604</v>
      </c>
      <c r="B15102" t="s">
        <v>9381</v>
      </c>
      <c r="C15102" t="s">
        <v>4942</v>
      </c>
      <c r="E15102">
        <v>119600</v>
      </c>
      <c r="F15102">
        <v>6.1224489795918401E-2</v>
      </c>
      <c r="G15102">
        <v>0</v>
      </c>
    </row>
    <row r="15103" spans="1:7" x14ac:dyDescent="0.25">
      <c r="A15103">
        <v>50061</v>
      </c>
      <c r="B15103" t="s">
        <v>2999</v>
      </c>
      <c r="C15103" t="s">
        <v>4942</v>
      </c>
      <c r="D15103" t="s">
        <v>8371</v>
      </c>
      <c r="E15103">
        <v>369100</v>
      </c>
      <c r="F15103">
        <v>3.1581889323644502E-2</v>
      </c>
      <c r="G15103">
        <v>83</v>
      </c>
    </row>
    <row r="15104" spans="1:7" x14ac:dyDescent="0.25">
      <c r="A15104">
        <v>12155</v>
      </c>
      <c r="B15104" t="s">
        <v>1267</v>
      </c>
      <c r="C15104" t="s">
        <v>1075</v>
      </c>
      <c r="D15104" t="s">
        <v>1436</v>
      </c>
      <c r="E15104">
        <v>104200</v>
      </c>
      <c r="F15104">
        <v>4.0959040959041002E-2</v>
      </c>
      <c r="G15104">
        <v>113</v>
      </c>
    </row>
    <row r="15105" spans="1:7" x14ac:dyDescent="0.25">
      <c r="A15105">
        <v>25442</v>
      </c>
      <c r="B15105" t="s">
        <v>8968</v>
      </c>
      <c r="C15105" t="s">
        <v>2519</v>
      </c>
      <c r="D15105" t="s">
        <v>8259</v>
      </c>
      <c r="E15105">
        <v>290700</v>
      </c>
      <c r="F15105">
        <v>2.6483050847457602E-2</v>
      </c>
      <c r="G15105">
        <v>87</v>
      </c>
    </row>
    <row r="15106" spans="1:7" x14ac:dyDescent="0.25">
      <c r="A15106">
        <v>15055</v>
      </c>
      <c r="B15106" t="s">
        <v>1557</v>
      </c>
      <c r="C15106" t="s">
        <v>1538</v>
      </c>
      <c r="D15106" t="s">
        <v>1587</v>
      </c>
      <c r="E15106">
        <v>188000</v>
      </c>
      <c r="F15106">
        <v>1.62162162162162E-2</v>
      </c>
      <c r="G15106">
        <v>77</v>
      </c>
    </row>
    <row r="15107" spans="1:7" x14ac:dyDescent="0.25">
      <c r="A15107">
        <v>45896</v>
      </c>
      <c r="B15107" t="s">
        <v>8221</v>
      </c>
      <c r="C15107" t="s">
        <v>4080</v>
      </c>
      <c r="D15107" t="s">
        <v>8220</v>
      </c>
      <c r="E15107">
        <v>92500</v>
      </c>
      <c r="F15107">
        <v>0.101190476190476</v>
      </c>
      <c r="G15107">
        <v>81</v>
      </c>
    </row>
    <row r="15108" spans="1:7" x14ac:dyDescent="0.25">
      <c r="A15108">
        <v>46745</v>
      </c>
      <c r="B15108" t="s">
        <v>8969</v>
      </c>
      <c r="C15108" t="s">
        <v>4413</v>
      </c>
      <c r="D15108" t="s">
        <v>4517</v>
      </c>
      <c r="E15108">
        <v>183000</v>
      </c>
      <c r="F15108">
        <v>0.115853658536585</v>
      </c>
      <c r="G15108">
        <v>0</v>
      </c>
    </row>
    <row r="15109" spans="1:7" x14ac:dyDescent="0.25">
      <c r="A15109">
        <v>55936</v>
      </c>
      <c r="B15109" t="s">
        <v>8970</v>
      </c>
      <c r="C15109" t="s">
        <v>5260</v>
      </c>
      <c r="D15109" t="s">
        <v>5369</v>
      </c>
      <c r="E15109">
        <v>135400</v>
      </c>
      <c r="F15109">
        <v>8.7550200803212894E-2</v>
      </c>
      <c r="G15109">
        <v>0</v>
      </c>
    </row>
    <row r="15110" spans="1:7" x14ac:dyDescent="0.25">
      <c r="A15110">
        <v>14024</v>
      </c>
      <c r="B15110" t="s">
        <v>4749</v>
      </c>
      <c r="C15110" t="s">
        <v>1075</v>
      </c>
      <c r="E15110">
        <v>110200</v>
      </c>
      <c r="F15110">
        <v>-8.1008100810080995E-3</v>
      </c>
      <c r="G15110">
        <v>0</v>
      </c>
    </row>
    <row r="15111" spans="1:7" x14ac:dyDescent="0.25">
      <c r="A15111">
        <v>43045</v>
      </c>
      <c r="B15111" t="s">
        <v>4086</v>
      </c>
      <c r="C15111" t="s">
        <v>4080</v>
      </c>
      <c r="D15111" t="s">
        <v>2838</v>
      </c>
      <c r="E15111">
        <v>187700</v>
      </c>
      <c r="F15111">
        <v>0.143118148599269</v>
      </c>
      <c r="G15111">
        <v>77</v>
      </c>
    </row>
    <row r="15112" spans="1:7" x14ac:dyDescent="0.25">
      <c r="A15112">
        <v>27291</v>
      </c>
      <c r="B15112" t="s">
        <v>2600</v>
      </c>
      <c r="C15112" t="s">
        <v>2564</v>
      </c>
      <c r="E15112">
        <v>159400</v>
      </c>
      <c r="F15112">
        <v>2.4421593830334199E-2</v>
      </c>
      <c r="G15112">
        <v>0</v>
      </c>
    </row>
    <row r="15113" spans="1:7" x14ac:dyDescent="0.25">
      <c r="A15113">
        <v>65649</v>
      </c>
      <c r="B15113" t="s">
        <v>2952</v>
      </c>
      <c r="C15113" t="s">
        <v>5817</v>
      </c>
      <c r="D15113" t="s">
        <v>144</v>
      </c>
      <c r="E15113">
        <v>144000</v>
      </c>
      <c r="F15113">
        <v>-9.6286107290233808E-3</v>
      </c>
      <c r="G15113">
        <v>0</v>
      </c>
    </row>
    <row r="15114" spans="1:7" x14ac:dyDescent="0.25">
      <c r="A15114">
        <v>79370</v>
      </c>
      <c r="B15114" t="s">
        <v>8971</v>
      </c>
      <c r="C15114" t="s">
        <v>6396</v>
      </c>
      <c r="E15114">
        <v>52700</v>
      </c>
      <c r="F15114">
        <v>-1.8939393939393901E-3</v>
      </c>
      <c r="G15114">
        <v>0</v>
      </c>
    </row>
    <row r="15115" spans="1:7" x14ac:dyDescent="0.25">
      <c r="A15115">
        <v>12729</v>
      </c>
      <c r="B15115" t="s">
        <v>1326</v>
      </c>
      <c r="C15115" t="s">
        <v>1075</v>
      </c>
      <c r="D15115" t="s">
        <v>8250</v>
      </c>
      <c r="E15115">
        <v>150400</v>
      </c>
      <c r="F15115">
        <v>6.6666666666666693E-2</v>
      </c>
      <c r="G15115">
        <v>124</v>
      </c>
    </row>
    <row r="15116" spans="1:7" x14ac:dyDescent="0.25">
      <c r="A15116">
        <v>35480</v>
      </c>
      <c r="B15116" t="s">
        <v>3613</v>
      </c>
      <c r="C15116" t="s">
        <v>3568</v>
      </c>
      <c r="D15116" t="s">
        <v>3608</v>
      </c>
      <c r="E15116">
        <v>182300</v>
      </c>
      <c r="F15116">
        <v>0.10151057401812701</v>
      </c>
      <c r="G15116">
        <v>78</v>
      </c>
    </row>
    <row r="15117" spans="1:7" x14ac:dyDescent="0.25">
      <c r="A15117">
        <v>49325</v>
      </c>
      <c r="B15117" t="s">
        <v>588</v>
      </c>
      <c r="C15117" t="s">
        <v>4633</v>
      </c>
      <c r="D15117" t="s">
        <v>8353</v>
      </c>
      <c r="E15117">
        <v>155300</v>
      </c>
      <c r="F15117">
        <v>8.7535014005602194E-2</v>
      </c>
      <c r="G15117">
        <v>78</v>
      </c>
    </row>
    <row r="15118" spans="1:7" x14ac:dyDescent="0.25">
      <c r="A15118">
        <v>12783</v>
      </c>
      <c r="B15118" t="s">
        <v>642</v>
      </c>
      <c r="C15118" t="s">
        <v>1075</v>
      </c>
      <c r="E15118">
        <v>140800</v>
      </c>
      <c r="F15118">
        <v>0.106048703849175</v>
      </c>
      <c r="G15118">
        <v>0</v>
      </c>
    </row>
    <row r="15119" spans="1:7" x14ac:dyDescent="0.25">
      <c r="A15119">
        <v>24363</v>
      </c>
      <c r="B15119" t="s">
        <v>8972</v>
      </c>
      <c r="C15119" t="s">
        <v>2066</v>
      </c>
      <c r="E15119">
        <v>123800</v>
      </c>
      <c r="F15119">
        <v>4.0336134453781501E-2</v>
      </c>
      <c r="G15119">
        <v>0</v>
      </c>
    </row>
    <row r="15120" spans="1:7" x14ac:dyDescent="0.25">
      <c r="A15120">
        <v>51526</v>
      </c>
      <c r="B15120" t="s">
        <v>1555</v>
      </c>
      <c r="C15120" t="s">
        <v>4942</v>
      </c>
      <c r="D15120" t="s">
        <v>8386</v>
      </c>
      <c r="E15120">
        <v>211600</v>
      </c>
      <c r="F15120">
        <v>6.8147400302877303E-2</v>
      </c>
      <c r="G15120">
        <v>56</v>
      </c>
    </row>
    <row r="15121" spans="1:7" x14ac:dyDescent="0.25">
      <c r="A15121">
        <v>66451</v>
      </c>
      <c r="B15121" t="s">
        <v>8973</v>
      </c>
      <c r="C15121" t="s">
        <v>5958</v>
      </c>
      <c r="D15121" t="s">
        <v>4487</v>
      </c>
      <c r="E15121">
        <v>98800</v>
      </c>
      <c r="F15121">
        <v>-2.6600985221674901E-2</v>
      </c>
      <c r="G15121">
        <v>0</v>
      </c>
    </row>
    <row r="15122" spans="1:7" x14ac:dyDescent="0.25">
      <c r="A15122">
        <v>54624</v>
      </c>
      <c r="B15122" t="s">
        <v>5221</v>
      </c>
      <c r="C15122" t="s">
        <v>5049</v>
      </c>
      <c r="E15122">
        <v>146200</v>
      </c>
      <c r="F15122">
        <v>0.11688311688311701</v>
      </c>
      <c r="G15122">
        <v>99</v>
      </c>
    </row>
    <row r="15123" spans="1:7" x14ac:dyDescent="0.25">
      <c r="A15123">
        <v>12121</v>
      </c>
      <c r="B15123" t="s">
        <v>1263</v>
      </c>
      <c r="C15123" t="s">
        <v>1075</v>
      </c>
      <c r="D15123" t="s">
        <v>8320</v>
      </c>
      <c r="E15123">
        <v>204800</v>
      </c>
      <c r="F15123">
        <v>2.9382957884427001E-3</v>
      </c>
      <c r="G15123">
        <v>98</v>
      </c>
    </row>
    <row r="15124" spans="1:7" x14ac:dyDescent="0.25">
      <c r="A15124">
        <v>52352</v>
      </c>
      <c r="B15124" t="s">
        <v>4878</v>
      </c>
      <c r="C15124" t="s">
        <v>4942</v>
      </c>
      <c r="D15124" t="s">
        <v>5031</v>
      </c>
      <c r="E15124">
        <v>181400</v>
      </c>
      <c r="F15124">
        <v>0.10609756097561</v>
      </c>
      <c r="G15124">
        <v>60</v>
      </c>
    </row>
    <row r="15125" spans="1:7" x14ac:dyDescent="0.25">
      <c r="A15125">
        <v>60948</v>
      </c>
      <c r="B15125" t="s">
        <v>5674</v>
      </c>
      <c r="C15125" t="s">
        <v>5519</v>
      </c>
      <c r="E15125">
        <v>162500</v>
      </c>
      <c r="F15125">
        <v>6.3481675392670203E-2</v>
      </c>
      <c r="G15125">
        <v>132</v>
      </c>
    </row>
    <row r="15126" spans="1:7" x14ac:dyDescent="0.25">
      <c r="A15126">
        <v>37361</v>
      </c>
      <c r="B15126" t="s">
        <v>3555</v>
      </c>
      <c r="C15126" t="s">
        <v>3692</v>
      </c>
      <c r="D15126" t="s">
        <v>2568</v>
      </c>
      <c r="E15126">
        <v>157700</v>
      </c>
      <c r="F15126">
        <v>0.16383763837638399</v>
      </c>
      <c r="G15126">
        <v>443</v>
      </c>
    </row>
    <row r="15127" spans="1:7" x14ac:dyDescent="0.25">
      <c r="A15127">
        <v>63837</v>
      </c>
      <c r="B15127" t="s">
        <v>8974</v>
      </c>
      <c r="C15127" t="s">
        <v>5817</v>
      </c>
      <c r="D15127" t="s">
        <v>8582</v>
      </c>
      <c r="E15127">
        <v>58000</v>
      </c>
      <c r="F15127">
        <v>9.2278719397363498E-2</v>
      </c>
      <c r="G15127">
        <v>0</v>
      </c>
    </row>
    <row r="15128" spans="1:7" x14ac:dyDescent="0.25">
      <c r="A15128">
        <v>24430</v>
      </c>
      <c r="B15128" t="s">
        <v>2486</v>
      </c>
      <c r="C15128" t="s">
        <v>2066</v>
      </c>
      <c r="D15128" t="s">
        <v>8368</v>
      </c>
      <c r="E15128">
        <v>109500</v>
      </c>
      <c r="F15128">
        <v>2.33644859813084E-2</v>
      </c>
      <c r="G15128">
        <v>73</v>
      </c>
    </row>
    <row r="15129" spans="1:7" x14ac:dyDescent="0.25">
      <c r="A15129">
        <v>67146</v>
      </c>
      <c r="B15129" t="s">
        <v>8975</v>
      </c>
      <c r="C15129" t="s">
        <v>5958</v>
      </c>
      <c r="D15129" t="s">
        <v>8476</v>
      </c>
      <c r="E15129">
        <v>102000</v>
      </c>
      <c r="F15129">
        <v>-1.3539651837524201E-2</v>
      </c>
      <c r="G15129">
        <v>0</v>
      </c>
    </row>
    <row r="15130" spans="1:7" x14ac:dyDescent="0.25">
      <c r="A15130">
        <v>22652</v>
      </c>
      <c r="B15130" t="s">
        <v>2352</v>
      </c>
      <c r="C15130" t="s">
        <v>2066</v>
      </c>
      <c r="E15130">
        <v>221900</v>
      </c>
      <c r="F15130">
        <v>4.7192071731948997E-2</v>
      </c>
      <c r="G15130">
        <v>82</v>
      </c>
    </row>
    <row r="15131" spans="1:7" x14ac:dyDescent="0.25">
      <c r="A15131">
        <v>68317</v>
      </c>
      <c r="B15131" t="s">
        <v>6073</v>
      </c>
      <c r="C15131" t="s">
        <v>6064</v>
      </c>
      <c r="D15131" t="s">
        <v>242</v>
      </c>
      <c r="E15131">
        <v>221700</v>
      </c>
      <c r="F15131">
        <v>4.9219119734973997E-2</v>
      </c>
      <c r="G15131">
        <v>56</v>
      </c>
    </row>
    <row r="15132" spans="1:7" x14ac:dyDescent="0.25">
      <c r="A15132">
        <v>43443</v>
      </c>
      <c r="B15132" t="s">
        <v>4132</v>
      </c>
      <c r="C15132" t="s">
        <v>4080</v>
      </c>
      <c r="D15132" t="s">
        <v>4160</v>
      </c>
      <c r="E15132">
        <v>129900</v>
      </c>
      <c r="F15132">
        <v>1.16822429906542E-2</v>
      </c>
      <c r="G15132">
        <v>72</v>
      </c>
    </row>
    <row r="15133" spans="1:7" x14ac:dyDescent="0.25">
      <c r="A15133">
        <v>46917</v>
      </c>
      <c r="B15133" t="s">
        <v>636</v>
      </c>
      <c r="C15133" t="s">
        <v>4413</v>
      </c>
      <c r="D15133" t="s">
        <v>8286</v>
      </c>
      <c r="E15133">
        <v>102400</v>
      </c>
      <c r="F15133">
        <v>5.5670103092783502E-2</v>
      </c>
      <c r="G15133">
        <v>72.5</v>
      </c>
    </row>
    <row r="15134" spans="1:7" x14ac:dyDescent="0.25">
      <c r="A15134">
        <v>56447</v>
      </c>
      <c r="B15134" t="s">
        <v>5424</v>
      </c>
      <c r="C15134" t="s">
        <v>5260</v>
      </c>
      <c r="D15134" t="s">
        <v>5416</v>
      </c>
      <c r="E15134">
        <v>189300</v>
      </c>
      <c r="F15134">
        <v>-8.9005235602094192E-3</v>
      </c>
      <c r="G15134">
        <v>70</v>
      </c>
    </row>
    <row r="15135" spans="1:7" x14ac:dyDescent="0.25">
      <c r="A15135">
        <v>50210</v>
      </c>
      <c r="B15135" t="s">
        <v>4967</v>
      </c>
      <c r="C15135" t="s">
        <v>4942</v>
      </c>
      <c r="D15135" t="s">
        <v>8371</v>
      </c>
      <c r="E15135">
        <v>204900</v>
      </c>
      <c r="F15135">
        <v>0.17152658662092601</v>
      </c>
      <c r="G15135">
        <v>83</v>
      </c>
    </row>
    <row r="15136" spans="1:7" x14ac:dyDescent="0.25">
      <c r="A15136">
        <v>80454</v>
      </c>
      <c r="B15136" t="s">
        <v>6540</v>
      </c>
      <c r="C15136" t="s">
        <v>6509</v>
      </c>
      <c r="D15136" t="s">
        <v>8274</v>
      </c>
      <c r="E15136">
        <v>467100</v>
      </c>
      <c r="F15136">
        <v>5.4878048780487798E-2</v>
      </c>
      <c r="G15136">
        <v>50</v>
      </c>
    </row>
    <row r="15137" spans="1:7" x14ac:dyDescent="0.25">
      <c r="A15137">
        <v>4411</v>
      </c>
      <c r="B15137" t="s">
        <v>629</v>
      </c>
      <c r="C15137" t="s">
        <v>575</v>
      </c>
      <c r="D15137" t="s">
        <v>627</v>
      </c>
      <c r="E15137">
        <v>154300</v>
      </c>
      <c r="F15137">
        <v>1.11402359108781E-2</v>
      </c>
      <c r="G15137">
        <v>70</v>
      </c>
    </row>
    <row r="15138" spans="1:7" x14ac:dyDescent="0.25">
      <c r="A15138">
        <v>12935</v>
      </c>
      <c r="B15138" t="s">
        <v>8976</v>
      </c>
      <c r="C15138" t="s">
        <v>1075</v>
      </c>
      <c r="D15138" t="s">
        <v>1349</v>
      </c>
      <c r="E15138">
        <v>109200</v>
      </c>
      <c r="F15138">
        <v>9.1999999999999998E-2</v>
      </c>
      <c r="G15138">
        <v>0</v>
      </c>
    </row>
    <row r="15139" spans="1:7" x14ac:dyDescent="0.25">
      <c r="A15139">
        <v>21530</v>
      </c>
      <c r="B15139" t="s">
        <v>2235</v>
      </c>
      <c r="C15139" t="s">
        <v>101</v>
      </c>
      <c r="D15139" t="s">
        <v>428</v>
      </c>
      <c r="E15139">
        <v>126200</v>
      </c>
      <c r="F15139">
        <v>7.9555175363558606E-2</v>
      </c>
      <c r="G15139">
        <v>93</v>
      </c>
    </row>
    <row r="15140" spans="1:7" x14ac:dyDescent="0.25">
      <c r="A15140">
        <v>12853</v>
      </c>
      <c r="B15140" t="s">
        <v>8977</v>
      </c>
      <c r="C15140" t="s">
        <v>1075</v>
      </c>
      <c r="D15140" t="s">
        <v>1331</v>
      </c>
      <c r="E15140">
        <v>151300</v>
      </c>
      <c r="F15140">
        <v>-1.43322475570033E-2</v>
      </c>
      <c r="G15140">
        <v>0</v>
      </c>
    </row>
    <row r="15141" spans="1:7" x14ac:dyDescent="0.25">
      <c r="A15141">
        <v>12173</v>
      </c>
      <c r="B15141" t="s">
        <v>1271</v>
      </c>
      <c r="C15141" t="s">
        <v>1075</v>
      </c>
      <c r="D15141" t="s">
        <v>234</v>
      </c>
      <c r="E15141">
        <v>188800</v>
      </c>
      <c r="F15141">
        <v>6.7873303167420795E-2</v>
      </c>
      <c r="G15141">
        <v>125</v>
      </c>
    </row>
    <row r="15142" spans="1:7" x14ac:dyDescent="0.25">
      <c r="A15142">
        <v>26060</v>
      </c>
      <c r="B15142" t="s">
        <v>2547</v>
      </c>
      <c r="C15142" t="s">
        <v>2519</v>
      </c>
      <c r="D15142" t="s">
        <v>2545</v>
      </c>
      <c r="E15142">
        <v>114000</v>
      </c>
      <c r="F15142">
        <v>7.2436500470366899E-2</v>
      </c>
      <c r="G15142">
        <v>98</v>
      </c>
    </row>
    <row r="15143" spans="1:7" x14ac:dyDescent="0.25">
      <c r="A15143">
        <v>27929</v>
      </c>
      <c r="B15143" t="s">
        <v>2675</v>
      </c>
      <c r="C15143" t="s">
        <v>2564</v>
      </c>
      <c r="D15143" t="s">
        <v>8266</v>
      </c>
      <c r="E15143">
        <v>306000</v>
      </c>
      <c r="F15143">
        <v>3.2737090786365199E-2</v>
      </c>
      <c r="G15143">
        <v>90</v>
      </c>
    </row>
    <row r="15144" spans="1:7" x14ac:dyDescent="0.25">
      <c r="A15144">
        <v>38037</v>
      </c>
      <c r="B15144" t="s">
        <v>3858</v>
      </c>
      <c r="C15144" t="s">
        <v>3692</v>
      </c>
      <c r="E15144">
        <v>53300</v>
      </c>
      <c r="F15144">
        <v>0.24824355971897</v>
      </c>
      <c r="G15144">
        <v>115.5</v>
      </c>
    </row>
    <row r="15145" spans="1:7" x14ac:dyDescent="0.25">
      <c r="A15145">
        <v>59412</v>
      </c>
      <c r="B15145" t="s">
        <v>5497</v>
      </c>
      <c r="C15145" t="s">
        <v>5488</v>
      </c>
      <c r="D15145" t="s">
        <v>2325</v>
      </c>
      <c r="E15145">
        <v>189600</v>
      </c>
      <c r="F15145">
        <v>6.5168539325842698E-2</v>
      </c>
      <c r="G15145">
        <v>69.5</v>
      </c>
    </row>
    <row r="15146" spans="1:7" x14ac:dyDescent="0.25">
      <c r="A15146">
        <v>67050</v>
      </c>
      <c r="B15146" t="s">
        <v>6012</v>
      </c>
      <c r="C15146" t="s">
        <v>5958</v>
      </c>
      <c r="D15146" t="s">
        <v>6031</v>
      </c>
      <c r="E15146">
        <v>169500</v>
      </c>
      <c r="F15146">
        <v>2.9143897996356999E-2</v>
      </c>
      <c r="G15146">
        <v>61</v>
      </c>
    </row>
    <row r="15147" spans="1:7" x14ac:dyDescent="0.25">
      <c r="A15147">
        <v>37059</v>
      </c>
      <c r="B15147" t="s">
        <v>3715</v>
      </c>
      <c r="C15147" t="s">
        <v>3692</v>
      </c>
      <c r="E15147">
        <v>112800</v>
      </c>
      <c r="F15147">
        <v>8.5659287776708407E-2</v>
      </c>
      <c r="G15147">
        <v>69.5</v>
      </c>
    </row>
    <row r="15148" spans="1:7" x14ac:dyDescent="0.25">
      <c r="A15148">
        <v>54469</v>
      </c>
      <c r="B15148" t="s">
        <v>5203</v>
      </c>
      <c r="C15148" t="s">
        <v>5049</v>
      </c>
      <c r="D15148" t="s">
        <v>8406</v>
      </c>
      <c r="E15148">
        <v>102700</v>
      </c>
      <c r="F15148">
        <v>5.7672502574665302E-2</v>
      </c>
      <c r="G15148">
        <v>70</v>
      </c>
    </row>
    <row r="15149" spans="1:7" x14ac:dyDescent="0.25">
      <c r="A15149">
        <v>37142</v>
      </c>
      <c r="B15149" t="s">
        <v>952</v>
      </c>
      <c r="C15149" t="s">
        <v>3692</v>
      </c>
      <c r="D15149" t="s">
        <v>2178</v>
      </c>
      <c r="E15149">
        <v>182300</v>
      </c>
      <c r="F15149">
        <v>5.0720461095100901E-2</v>
      </c>
      <c r="G15149">
        <v>61</v>
      </c>
    </row>
    <row r="15150" spans="1:7" x14ac:dyDescent="0.25">
      <c r="A15150">
        <v>53078</v>
      </c>
      <c r="B15150" t="s">
        <v>9272</v>
      </c>
      <c r="C15150" t="s">
        <v>5049</v>
      </c>
      <c r="D15150" t="s">
        <v>5140</v>
      </c>
      <c r="E15150">
        <v>234500</v>
      </c>
      <c r="F15150">
        <v>-5.32902704884941E-2</v>
      </c>
      <c r="G15150">
        <v>71</v>
      </c>
    </row>
    <row r="15151" spans="1:7" x14ac:dyDescent="0.25">
      <c r="A15151">
        <v>13652</v>
      </c>
      <c r="B15151" t="s">
        <v>8978</v>
      </c>
      <c r="C15151" t="s">
        <v>1075</v>
      </c>
      <c r="D15151" t="s">
        <v>8466</v>
      </c>
      <c r="E15151">
        <v>69900</v>
      </c>
      <c r="F15151">
        <v>-9.9150141643059506E-3</v>
      </c>
      <c r="G15151">
        <v>0</v>
      </c>
    </row>
    <row r="15152" spans="1:7" x14ac:dyDescent="0.25">
      <c r="A15152">
        <v>56229</v>
      </c>
      <c r="B15152" t="s">
        <v>5401</v>
      </c>
      <c r="C15152" t="s">
        <v>5260</v>
      </c>
      <c r="D15152" t="s">
        <v>2070</v>
      </c>
      <c r="E15152">
        <v>136900</v>
      </c>
      <c r="F15152">
        <v>-3.8623595505618002E-2</v>
      </c>
      <c r="G15152">
        <v>81</v>
      </c>
    </row>
    <row r="15153" spans="1:7" x14ac:dyDescent="0.25">
      <c r="A15153">
        <v>81427</v>
      </c>
      <c r="B15153" t="s">
        <v>9382</v>
      </c>
      <c r="C15153" t="s">
        <v>6509</v>
      </c>
      <c r="E15153">
        <v>362200</v>
      </c>
      <c r="F15153">
        <v>1.10558319513543E-3</v>
      </c>
      <c r="G15153">
        <v>0</v>
      </c>
    </row>
    <row r="15154" spans="1:7" x14ac:dyDescent="0.25">
      <c r="A15154">
        <v>4020</v>
      </c>
      <c r="B15154" t="s">
        <v>533</v>
      </c>
      <c r="C15154" t="s">
        <v>575</v>
      </c>
      <c r="D15154" t="s">
        <v>8395</v>
      </c>
      <c r="E15154">
        <v>219900</v>
      </c>
      <c r="F15154">
        <v>4.1686404547607803E-2</v>
      </c>
      <c r="G15154">
        <v>0</v>
      </c>
    </row>
    <row r="15155" spans="1:7" x14ac:dyDescent="0.25">
      <c r="A15155">
        <v>44276</v>
      </c>
      <c r="B15155" t="s">
        <v>216</v>
      </c>
      <c r="C15155" t="s">
        <v>4080</v>
      </c>
      <c r="D15155" t="s">
        <v>4301</v>
      </c>
      <c r="E15155">
        <v>162900</v>
      </c>
      <c r="F15155">
        <v>4.0894568690095799E-2</v>
      </c>
      <c r="G15155">
        <v>0</v>
      </c>
    </row>
    <row r="15156" spans="1:7" x14ac:dyDescent="0.25">
      <c r="A15156">
        <v>64439</v>
      </c>
      <c r="B15156" t="s">
        <v>4662</v>
      </c>
      <c r="C15156" t="s">
        <v>5817</v>
      </c>
      <c r="D15156" t="s">
        <v>5890</v>
      </c>
      <c r="E15156">
        <v>169700</v>
      </c>
      <c r="F15156">
        <v>1.01190476190476E-2</v>
      </c>
      <c r="G15156">
        <v>62</v>
      </c>
    </row>
    <row r="15157" spans="1:7" x14ac:dyDescent="0.25">
      <c r="A15157">
        <v>13731</v>
      </c>
      <c r="B15157" t="s">
        <v>1426</v>
      </c>
      <c r="C15157" t="s">
        <v>1075</v>
      </c>
      <c r="E15157">
        <v>199300</v>
      </c>
      <c r="F15157">
        <v>-1.43422354104847E-2</v>
      </c>
      <c r="G15157">
        <v>132.5</v>
      </c>
    </row>
    <row r="15158" spans="1:7" x14ac:dyDescent="0.25">
      <c r="A15158">
        <v>50624</v>
      </c>
      <c r="B15158" t="s">
        <v>9167</v>
      </c>
      <c r="C15158" t="s">
        <v>4942</v>
      </c>
      <c r="D15158" t="s">
        <v>8362</v>
      </c>
      <c r="E15158">
        <v>191300</v>
      </c>
      <c r="F15158">
        <v>3.01561658589122E-2</v>
      </c>
      <c r="G15158">
        <v>0</v>
      </c>
    </row>
    <row r="15159" spans="1:7" x14ac:dyDescent="0.25">
      <c r="A15159">
        <v>38231</v>
      </c>
      <c r="B15159" t="s">
        <v>3874</v>
      </c>
      <c r="C15159" t="s">
        <v>3692</v>
      </c>
      <c r="D15159" t="s">
        <v>1418</v>
      </c>
      <c r="E15159">
        <v>84100</v>
      </c>
      <c r="F15159">
        <v>1.32530120481928E-2</v>
      </c>
      <c r="G15159">
        <v>91</v>
      </c>
    </row>
    <row r="15160" spans="1:7" x14ac:dyDescent="0.25">
      <c r="A15160">
        <v>81654</v>
      </c>
      <c r="B15160" t="s">
        <v>6595</v>
      </c>
      <c r="C15160" t="s">
        <v>6509</v>
      </c>
      <c r="D15160" t="s">
        <v>6593</v>
      </c>
      <c r="E15160">
        <v>960000</v>
      </c>
      <c r="F15160">
        <v>-1.2040753318925601E-2</v>
      </c>
      <c r="G15160">
        <v>228</v>
      </c>
    </row>
    <row r="15161" spans="1:7" x14ac:dyDescent="0.25">
      <c r="A15161">
        <v>15344</v>
      </c>
      <c r="B15161" t="s">
        <v>522</v>
      </c>
      <c r="C15161" t="s">
        <v>1538</v>
      </c>
      <c r="E15161">
        <v>84100</v>
      </c>
      <c r="F15161">
        <v>-5.0790067720090301E-2</v>
      </c>
      <c r="G15161">
        <v>113</v>
      </c>
    </row>
    <row r="15162" spans="1:7" x14ac:dyDescent="0.25">
      <c r="A15162">
        <v>20675</v>
      </c>
      <c r="B15162" t="s">
        <v>2113</v>
      </c>
      <c r="C15162" t="s">
        <v>101</v>
      </c>
      <c r="D15162" t="s">
        <v>8259</v>
      </c>
      <c r="E15162">
        <v>315600</v>
      </c>
      <c r="F15162">
        <v>-7.8591637849732797E-3</v>
      </c>
      <c r="G15162">
        <v>90</v>
      </c>
    </row>
    <row r="15163" spans="1:7" x14ac:dyDescent="0.25">
      <c r="A15163">
        <v>45871</v>
      </c>
      <c r="B15163" t="s">
        <v>8217</v>
      </c>
      <c r="C15163" t="s">
        <v>4080</v>
      </c>
      <c r="D15163" t="s">
        <v>8220</v>
      </c>
      <c r="E15163">
        <v>141900</v>
      </c>
      <c r="F15163">
        <v>0.10772833723653399</v>
      </c>
      <c r="G15163">
        <v>81</v>
      </c>
    </row>
    <row r="15164" spans="1:7" x14ac:dyDescent="0.25">
      <c r="A15164">
        <v>58436</v>
      </c>
      <c r="B15164" t="s">
        <v>5392</v>
      </c>
      <c r="C15164" t="s">
        <v>5471</v>
      </c>
      <c r="E15164">
        <v>60800</v>
      </c>
      <c r="F15164">
        <v>-8.1566068515497494E-3</v>
      </c>
      <c r="G15164">
        <v>0</v>
      </c>
    </row>
    <row r="15165" spans="1:7" x14ac:dyDescent="0.25">
      <c r="A15165">
        <v>94973</v>
      </c>
      <c r="B15165" t="s">
        <v>8979</v>
      </c>
      <c r="C15165" t="s">
        <v>99</v>
      </c>
      <c r="D15165" t="s">
        <v>8253</v>
      </c>
      <c r="E15165">
        <v>838300</v>
      </c>
      <c r="F15165">
        <v>-1.52707623634441E-2</v>
      </c>
      <c r="G15165">
        <v>0</v>
      </c>
    </row>
    <row r="15166" spans="1:7" x14ac:dyDescent="0.25">
      <c r="A15166">
        <v>3285</v>
      </c>
      <c r="B15166" t="s">
        <v>5640</v>
      </c>
      <c r="C15166" t="s">
        <v>444</v>
      </c>
      <c r="D15166" t="s">
        <v>8477</v>
      </c>
      <c r="E15166">
        <v>201900</v>
      </c>
      <c r="F15166">
        <v>5.8730991085474603E-2</v>
      </c>
      <c r="G15166">
        <v>100.5</v>
      </c>
    </row>
    <row r="15167" spans="1:7" x14ac:dyDescent="0.25">
      <c r="A15167">
        <v>12957</v>
      </c>
      <c r="B15167" t="s">
        <v>9362</v>
      </c>
      <c r="C15167" t="s">
        <v>1075</v>
      </c>
      <c r="D15167" t="s">
        <v>7863</v>
      </c>
      <c r="E15167">
        <v>72600</v>
      </c>
      <c r="F15167">
        <v>-4.47368421052632E-2</v>
      </c>
      <c r="G15167">
        <v>0</v>
      </c>
    </row>
    <row r="15168" spans="1:7" x14ac:dyDescent="0.25">
      <c r="A15168">
        <v>56449</v>
      </c>
      <c r="B15168" t="s">
        <v>5425</v>
      </c>
      <c r="C15168" t="s">
        <v>5260</v>
      </c>
      <c r="D15168" t="s">
        <v>5416</v>
      </c>
      <c r="E15168">
        <v>204000</v>
      </c>
      <c r="F15168">
        <v>-2.252036415908E-2</v>
      </c>
      <c r="G15168">
        <v>70</v>
      </c>
    </row>
    <row r="15169" spans="1:7" x14ac:dyDescent="0.25">
      <c r="A15169">
        <v>51331</v>
      </c>
      <c r="B15169" t="s">
        <v>4998</v>
      </c>
      <c r="C15169" t="s">
        <v>4942</v>
      </c>
      <c r="D15169" t="s">
        <v>5001</v>
      </c>
      <c r="E15169">
        <v>276400</v>
      </c>
      <c r="F15169">
        <v>8.5624509033778495E-2</v>
      </c>
      <c r="G15169">
        <v>46</v>
      </c>
    </row>
    <row r="15170" spans="1:7" x14ac:dyDescent="0.25">
      <c r="A15170">
        <v>67671</v>
      </c>
      <c r="B15170" t="s">
        <v>5337</v>
      </c>
      <c r="C15170" t="s">
        <v>5958</v>
      </c>
      <c r="D15170" t="s">
        <v>6055</v>
      </c>
      <c r="E15170">
        <v>140500</v>
      </c>
      <c r="F15170">
        <v>4.1512231282431401E-2</v>
      </c>
      <c r="G15170">
        <v>0</v>
      </c>
    </row>
    <row r="15171" spans="1:7" x14ac:dyDescent="0.25">
      <c r="A15171">
        <v>93440</v>
      </c>
      <c r="B15171" t="s">
        <v>6835</v>
      </c>
      <c r="C15171" t="s">
        <v>99</v>
      </c>
      <c r="D15171" t="s">
        <v>8352</v>
      </c>
      <c r="E15171">
        <v>550700</v>
      </c>
      <c r="F15171">
        <v>-3.6304229442730101E-4</v>
      </c>
      <c r="G15171">
        <v>74</v>
      </c>
    </row>
    <row r="15172" spans="1:7" x14ac:dyDescent="0.25">
      <c r="A15172">
        <v>56017</v>
      </c>
      <c r="B15172" t="s">
        <v>2568</v>
      </c>
      <c r="C15172" t="s">
        <v>5260</v>
      </c>
      <c r="D15172" t="s">
        <v>8314</v>
      </c>
      <c r="E15172">
        <v>221800</v>
      </c>
      <c r="F15172">
        <v>4.67201510146295E-2</v>
      </c>
      <c r="G15172">
        <v>0</v>
      </c>
    </row>
    <row r="15173" spans="1:7" x14ac:dyDescent="0.25">
      <c r="A15173">
        <v>6794</v>
      </c>
      <c r="B15173" t="s">
        <v>494</v>
      </c>
      <c r="C15173" t="s">
        <v>678</v>
      </c>
      <c r="D15173" t="s">
        <v>725</v>
      </c>
      <c r="E15173">
        <v>492300</v>
      </c>
      <c r="F15173">
        <v>4.21253175275191E-2</v>
      </c>
      <c r="G15173">
        <v>93</v>
      </c>
    </row>
    <row r="15174" spans="1:7" x14ac:dyDescent="0.25">
      <c r="A15174">
        <v>30545</v>
      </c>
      <c r="B15174" t="s">
        <v>8980</v>
      </c>
      <c r="C15174" t="s">
        <v>2990</v>
      </c>
      <c r="E15174">
        <v>189100</v>
      </c>
      <c r="F15174">
        <v>0.116952155936208</v>
      </c>
      <c r="G15174">
        <v>0</v>
      </c>
    </row>
    <row r="15175" spans="1:7" x14ac:dyDescent="0.25">
      <c r="A15175">
        <v>67443</v>
      </c>
      <c r="B15175" t="s">
        <v>8981</v>
      </c>
      <c r="C15175" t="s">
        <v>5958</v>
      </c>
      <c r="D15175" t="s">
        <v>6042</v>
      </c>
      <c r="E15175">
        <v>164200</v>
      </c>
      <c r="F15175">
        <v>-9.0525045262522599E-3</v>
      </c>
      <c r="G15175">
        <v>0</v>
      </c>
    </row>
    <row r="15176" spans="1:7" x14ac:dyDescent="0.25">
      <c r="A15176">
        <v>37301</v>
      </c>
      <c r="B15176" t="s">
        <v>5788</v>
      </c>
      <c r="C15176" t="s">
        <v>3692</v>
      </c>
      <c r="E15176">
        <v>83200</v>
      </c>
      <c r="F15176">
        <v>0.15716272600834499</v>
      </c>
      <c r="G15176">
        <v>0</v>
      </c>
    </row>
    <row r="15177" spans="1:7" x14ac:dyDescent="0.25">
      <c r="A15177">
        <v>3768</v>
      </c>
      <c r="B15177" t="s">
        <v>538</v>
      </c>
      <c r="C15177" t="s">
        <v>444</v>
      </c>
      <c r="D15177" t="s">
        <v>8477</v>
      </c>
      <c r="E15177">
        <v>395300</v>
      </c>
      <c r="F15177">
        <v>-7.4455630999765904E-2</v>
      </c>
      <c r="G15177">
        <v>100.5</v>
      </c>
    </row>
    <row r="15178" spans="1:7" x14ac:dyDescent="0.25">
      <c r="A15178">
        <v>12409</v>
      </c>
      <c r="B15178" t="s">
        <v>498</v>
      </c>
      <c r="C15178" t="s">
        <v>1075</v>
      </c>
      <c r="D15178" t="s">
        <v>345</v>
      </c>
      <c r="E15178">
        <v>435300</v>
      </c>
      <c r="F15178">
        <v>4.9421407907425302E-2</v>
      </c>
      <c r="G15178">
        <v>119</v>
      </c>
    </row>
    <row r="15179" spans="1:7" x14ac:dyDescent="0.25">
      <c r="A15179">
        <v>48865</v>
      </c>
      <c r="B15179" t="s">
        <v>383</v>
      </c>
      <c r="C15179" t="s">
        <v>4633</v>
      </c>
      <c r="D15179" t="s">
        <v>4756</v>
      </c>
      <c r="E15179">
        <v>128000</v>
      </c>
      <c r="F15179">
        <v>1.8297533810660301E-2</v>
      </c>
      <c r="G15179">
        <v>74</v>
      </c>
    </row>
    <row r="15180" spans="1:7" x14ac:dyDescent="0.25">
      <c r="A15180">
        <v>14005</v>
      </c>
      <c r="B15180" t="s">
        <v>2831</v>
      </c>
      <c r="C15180" t="s">
        <v>1075</v>
      </c>
      <c r="D15180" t="s">
        <v>4326</v>
      </c>
      <c r="E15180">
        <v>128400</v>
      </c>
      <c r="F15180">
        <v>7.8085642317380397E-2</v>
      </c>
      <c r="G15180">
        <v>0</v>
      </c>
    </row>
    <row r="15181" spans="1:7" x14ac:dyDescent="0.25">
      <c r="A15181">
        <v>46991</v>
      </c>
      <c r="B15181" t="s">
        <v>4412</v>
      </c>
      <c r="C15181" t="s">
        <v>4413</v>
      </c>
      <c r="D15181" t="s">
        <v>394</v>
      </c>
      <c r="E15181">
        <v>85600</v>
      </c>
      <c r="F15181">
        <v>9.4629156010230198E-2</v>
      </c>
      <c r="G15181">
        <v>76</v>
      </c>
    </row>
    <row r="15182" spans="1:7" x14ac:dyDescent="0.25">
      <c r="A15182">
        <v>51443</v>
      </c>
      <c r="B15182" t="s">
        <v>7913</v>
      </c>
      <c r="C15182" t="s">
        <v>4942</v>
      </c>
      <c r="D15182" t="s">
        <v>1521</v>
      </c>
      <c r="E15182">
        <v>143400</v>
      </c>
      <c r="F15182">
        <v>6.5378900445765206E-2</v>
      </c>
      <c r="G15182">
        <v>0</v>
      </c>
    </row>
    <row r="15183" spans="1:7" x14ac:dyDescent="0.25">
      <c r="A15183">
        <v>44064</v>
      </c>
      <c r="B15183" t="s">
        <v>702</v>
      </c>
      <c r="C15183" t="s">
        <v>4080</v>
      </c>
      <c r="D15183" t="s">
        <v>8270</v>
      </c>
      <c r="E15183">
        <v>169700</v>
      </c>
      <c r="F15183">
        <v>3.1610942249240097E-2</v>
      </c>
      <c r="G15183">
        <v>86</v>
      </c>
    </row>
    <row r="15184" spans="1:7" x14ac:dyDescent="0.25">
      <c r="A15184">
        <v>62245</v>
      </c>
      <c r="B15184" t="s">
        <v>1302</v>
      </c>
      <c r="C15184" t="s">
        <v>5519</v>
      </c>
      <c r="D15184" t="s">
        <v>8263</v>
      </c>
      <c r="E15184">
        <v>131600</v>
      </c>
      <c r="F15184">
        <v>5.9581320450885697E-2</v>
      </c>
      <c r="G15184">
        <v>84</v>
      </c>
    </row>
    <row r="15185" spans="1:7" x14ac:dyDescent="0.25">
      <c r="A15185">
        <v>79019</v>
      </c>
      <c r="B15185" t="s">
        <v>8982</v>
      </c>
      <c r="C15185" t="s">
        <v>6396</v>
      </c>
      <c r="D15185" t="s">
        <v>6501</v>
      </c>
      <c r="E15185">
        <v>84600</v>
      </c>
      <c r="F15185">
        <v>0</v>
      </c>
      <c r="G15185">
        <v>0</v>
      </c>
    </row>
    <row r="15186" spans="1:7" x14ac:dyDescent="0.25">
      <c r="A15186">
        <v>14767</v>
      </c>
      <c r="B15186" t="s">
        <v>2817</v>
      </c>
      <c r="C15186" t="s">
        <v>1075</v>
      </c>
      <c r="D15186" t="s">
        <v>8370</v>
      </c>
      <c r="E15186">
        <v>90000</v>
      </c>
      <c r="F15186">
        <v>7.1428571428571397E-2</v>
      </c>
      <c r="G15186">
        <v>0</v>
      </c>
    </row>
    <row r="15187" spans="1:7" x14ac:dyDescent="0.25">
      <c r="A15187">
        <v>14477</v>
      </c>
      <c r="B15187" t="s">
        <v>1495</v>
      </c>
      <c r="C15187" t="s">
        <v>1075</v>
      </c>
      <c r="D15187" t="s">
        <v>403</v>
      </c>
      <c r="E15187">
        <v>145500</v>
      </c>
      <c r="F15187">
        <v>6.2819576333089794E-2</v>
      </c>
      <c r="G15187">
        <v>97.5</v>
      </c>
    </row>
    <row r="15188" spans="1:7" x14ac:dyDescent="0.25">
      <c r="A15188">
        <v>37360</v>
      </c>
      <c r="B15188" t="s">
        <v>3767</v>
      </c>
      <c r="C15188" t="s">
        <v>3692</v>
      </c>
      <c r="D15188" t="s">
        <v>3740</v>
      </c>
      <c r="E15188">
        <v>180700</v>
      </c>
      <c r="F15188">
        <v>4.3905257076834202E-2</v>
      </c>
      <c r="G15188">
        <v>73.5</v>
      </c>
    </row>
    <row r="15189" spans="1:7" x14ac:dyDescent="0.25">
      <c r="A15189">
        <v>60955</v>
      </c>
      <c r="B15189" t="s">
        <v>5677</v>
      </c>
      <c r="C15189" t="s">
        <v>5519</v>
      </c>
      <c r="E15189">
        <v>68700</v>
      </c>
      <c r="F15189">
        <v>5.5299539170506902E-2</v>
      </c>
      <c r="G15189">
        <v>132</v>
      </c>
    </row>
    <row r="15190" spans="1:7" x14ac:dyDescent="0.25">
      <c r="A15190">
        <v>44010</v>
      </c>
      <c r="B15190" t="s">
        <v>4186</v>
      </c>
      <c r="C15190" t="s">
        <v>4080</v>
      </c>
      <c r="D15190" t="s">
        <v>4185</v>
      </c>
      <c r="E15190">
        <v>153100</v>
      </c>
      <c r="F15190">
        <v>2.68276324614353E-2</v>
      </c>
      <c r="G15190">
        <v>78</v>
      </c>
    </row>
    <row r="15191" spans="1:7" x14ac:dyDescent="0.25">
      <c r="A15191">
        <v>60531</v>
      </c>
      <c r="B15191" t="s">
        <v>2774</v>
      </c>
      <c r="C15191" t="s">
        <v>5519</v>
      </c>
      <c r="D15191" t="s">
        <v>8423</v>
      </c>
      <c r="E15191">
        <v>150400</v>
      </c>
      <c r="F15191">
        <v>-8.5695451549110107E-3</v>
      </c>
      <c r="G15191">
        <v>92</v>
      </c>
    </row>
    <row r="15192" spans="1:7" x14ac:dyDescent="0.25">
      <c r="A15192">
        <v>62061</v>
      </c>
      <c r="B15192" t="s">
        <v>5766</v>
      </c>
      <c r="C15192" t="s">
        <v>5519</v>
      </c>
      <c r="D15192" t="s">
        <v>8263</v>
      </c>
      <c r="E15192">
        <v>159300</v>
      </c>
      <c r="F15192">
        <v>4.6649145860709597E-2</v>
      </c>
      <c r="G15192">
        <v>83</v>
      </c>
    </row>
    <row r="15193" spans="1:7" x14ac:dyDescent="0.25">
      <c r="A15193">
        <v>3781</v>
      </c>
      <c r="B15193" t="s">
        <v>540</v>
      </c>
      <c r="C15193" t="s">
        <v>444</v>
      </c>
      <c r="D15193" t="s">
        <v>8477</v>
      </c>
      <c r="E15193">
        <v>292200</v>
      </c>
      <c r="F15193">
        <v>3.6905606813342803E-2</v>
      </c>
      <c r="G15193">
        <v>91</v>
      </c>
    </row>
    <row r="15194" spans="1:7" x14ac:dyDescent="0.25">
      <c r="A15194">
        <v>52306</v>
      </c>
      <c r="B15194" t="s">
        <v>2110</v>
      </c>
      <c r="C15194" t="s">
        <v>4942</v>
      </c>
      <c r="E15194">
        <v>134700</v>
      </c>
      <c r="F15194">
        <v>2.43346007604563E-2</v>
      </c>
      <c r="G15194">
        <v>0</v>
      </c>
    </row>
    <row r="15195" spans="1:7" x14ac:dyDescent="0.25">
      <c r="A15195">
        <v>47990</v>
      </c>
      <c r="B15195" t="s">
        <v>4631</v>
      </c>
      <c r="C15195" t="s">
        <v>4413</v>
      </c>
      <c r="D15195" t="s">
        <v>4620</v>
      </c>
      <c r="E15195">
        <v>110600</v>
      </c>
      <c r="F15195">
        <v>0.13903192584964</v>
      </c>
      <c r="G15195">
        <v>71.5</v>
      </c>
    </row>
    <row r="15196" spans="1:7" x14ac:dyDescent="0.25">
      <c r="A15196">
        <v>43136</v>
      </c>
      <c r="B15196" t="s">
        <v>4099</v>
      </c>
      <c r="C15196" t="s">
        <v>4080</v>
      </c>
      <c r="D15196" t="s">
        <v>2838</v>
      </c>
      <c r="E15196">
        <v>234300</v>
      </c>
      <c r="F15196">
        <v>4.5982142857142902E-2</v>
      </c>
      <c r="G15196">
        <v>61.5</v>
      </c>
    </row>
    <row r="15197" spans="1:7" x14ac:dyDescent="0.25">
      <c r="A15197">
        <v>61087</v>
      </c>
      <c r="B15197" t="s">
        <v>138</v>
      </c>
      <c r="C15197" t="s">
        <v>5519</v>
      </c>
      <c r="E15197">
        <v>67200</v>
      </c>
      <c r="F15197">
        <v>5.3291536050156699E-2</v>
      </c>
      <c r="G15197">
        <v>0</v>
      </c>
    </row>
    <row r="15198" spans="1:7" x14ac:dyDescent="0.25">
      <c r="A15198">
        <v>13063</v>
      </c>
      <c r="B15198" t="s">
        <v>1373</v>
      </c>
      <c r="C15198" t="s">
        <v>1075</v>
      </c>
      <c r="D15198" t="s">
        <v>1396</v>
      </c>
      <c r="E15198">
        <v>161300</v>
      </c>
      <c r="F15198">
        <v>-0.109823399558499</v>
      </c>
      <c r="G15198">
        <v>87</v>
      </c>
    </row>
    <row r="15199" spans="1:7" x14ac:dyDescent="0.25">
      <c r="A15199">
        <v>14065</v>
      </c>
      <c r="B15199" t="s">
        <v>552</v>
      </c>
      <c r="C15199" t="s">
        <v>1075</v>
      </c>
      <c r="D15199" t="s">
        <v>1523</v>
      </c>
      <c r="E15199">
        <v>109000</v>
      </c>
      <c r="F15199">
        <v>2.6365348399246698E-2</v>
      </c>
      <c r="G15199">
        <v>0</v>
      </c>
    </row>
    <row r="15200" spans="1:7" x14ac:dyDescent="0.25">
      <c r="A15200">
        <v>50135</v>
      </c>
      <c r="B15200" t="s">
        <v>4959</v>
      </c>
      <c r="C15200" t="s">
        <v>4942</v>
      </c>
      <c r="D15200" t="s">
        <v>354</v>
      </c>
      <c r="E15200">
        <v>122200</v>
      </c>
      <c r="F15200">
        <v>0</v>
      </c>
      <c r="G15200">
        <v>67</v>
      </c>
    </row>
    <row r="15201" spans="1:7" x14ac:dyDescent="0.25">
      <c r="A15201">
        <v>68031</v>
      </c>
      <c r="B15201" t="s">
        <v>6066</v>
      </c>
      <c r="C15201" t="s">
        <v>6064</v>
      </c>
      <c r="D15201" t="s">
        <v>450</v>
      </c>
      <c r="E15201">
        <v>144300</v>
      </c>
      <c r="F15201">
        <v>0.159967845659164</v>
      </c>
      <c r="G15201">
        <v>0</v>
      </c>
    </row>
    <row r="15202" spans="1:7" x14ac:dyDescent="0.25">
      <c r="A15202">
        <v>55748</v>
      </c>
      <c r="B15202" t="s">
        <v>5363</v>
      </c>
      <c r="C15202" t="s">
        <v>5260</v>
      </c>
      <c r="E15202">
        <v>130800</v>
      </c>
      <c r="F15202">
        <v>4.1401273885350302E-2</v>
      </c>
      <c r="G15202">
        <v>95</v>
      </c>
    </row>
    <row r="15203" spans="1:7" x14ac:dyDescent="0.25">
      <c r="A15203">
        <v>67480</v>
      </c>
      <c r="B15203" t="s">
        <v>6044</v>
      </c>
      <c r="C15203" t="s">
        <v>5958</v>
      </c>
      <c r="E15203">
        <v>105000</v>
      </c>
      <c r="F15203">
        <v>-7.7328646748681895E-2</v>
      </c>
      <c r="G15203">
        <v>0</v>
      </c>
    </row>
    <row r="15204" spans="1:7" x14ac:dyDescent="0.25">
      <c r="A15204">
        <v>8326</v>
      </c>
      <c r="B15204" t="s">
        <v>1001</v>
      </c>
      <c r="C15204" t="s">
        <v>733</v>
      </c>
      <c r="D15204" t="s">
        <v>8369</v>
      </c>
      <c r="E15204">
        <v>149700</v>
      </c>
      <c r="F15204">
        <v>7.0815450643776798E-2</v>
      </c>
      <c r="G15204">
        <v>129</v>
      </c>
    </row>
    <row r="15205" spans="1:7" x14ac:dyDescent="0.25">
      <c r="A15205">
        <v>3444</v>
      </c>
      <c r="B15205" t="s">
        <v>505</v>
      </c>
      <c r="C15205" t="s">
        <v>444</v>
      </c>
      <c r="D15205" t="s">
        <v>501</v>
      </c>
      <c r="E15205">
        <v>294300</v>
      </c>
      <c r="F15205">
        <v>5.2198784411869897E-2</v>
      </c>
      <c r="G15205">
        <v>78</v>
      </c>
    </row>
    <row r="15206" spans="1:7" x14ac:dyDescent="0.25">
      <c r="A15206">
        <v>14466</v>
      </c>
      <c r="B15206" t="s">
        <v>157</v>
      </c>
      <c r="C15206" t="s">
        <v>1075</v>
      </c>
      <c r="D15206" t="s">
        <v>403</v>
      </c>
      <c r="E15206">
        <v>147700</v>
      </c>
      <c r="F15206">
        <v>-4.4012944983818802E-2</v>
      </c>
      <c r="G15206">
        <v>80</v>
      </c>
    </row>
    <row r="15207" spans="1:7" x14ac:dyDescent="0.25">
      <c r="A15207">
        <v>12937</v>
      </c>
      <c r="B15207" t="s">
        <v>9383</v>
      </c>
      <c r="C15207" t="s">
        <v>1075</v>
      </c>
      <c r="D15207" t="s">
        <v>7863</v>
      </c>
      <c r="E15207">
        <v>75300</v>
      </c>
      <c r="F15207">
        <v>3.2921810699588501E-2</v>
      </c>
      <c r="G15207">
        <v>0</v>
      </c>
    </row>
    <row r="15208" spans="1:7" x14ac:dyDescent="0.25">
      <c r="A15208">
        <v>21668</v>
      </c>
      <c r="B15208" t="s">
        <v>2266</v>
      </c>
      <c r="C15208" t="s">
        <v>101</v>
      </c>
      <c r="D15208" t="s">
        <v>8267</v>
      </c>
      <c r="E15208">
        <v>227800</v>
      </c>
      <c r="F15208">
        <v>6.4983637213651205E-2</v>
      </c>
      <c r="G15208">
        <v>113.5</v>
      </c>
    </row>
    <row r="15209" spans="1:7" x14ac:dyDescent="0.25">
      <c r="A15209">
        <v>20860</v>
      </c>
      <c r="B15209" t="s">
        <v>2163</v>
      </c>
      <c r="C15209" t="s">
        <v>101</v>
      </c>
      <c r="D15209" t="s">
        <v>8259</v>
      </c>
      <c r="E15209">
        <v>595800</v>
      </c>
      <c r="F15209">
        <v>-1.0791964137472999E-2</v>
      </c>
      <c r="G15209">
        <v>83</v>
      </c>
    </row>
    <row r="15210" spans="1:7" x14ac:dyDescent="0.25">
      <c r="A15210">
        <v>66968</v>
      </c>
      <c r="B15210" t="s">
        <v>494</v>
      </c>
      <c r="C15210" t="s">
        <v>5958</v>
      </c>
      <c r="E15210">
        <v>66000</v>
      </c>
      <c r="F15210">
        <v>0</v>
      </c>
      <c r="G15210">
        <v>0</v>
      </c>
    </row>
    <row r="15211" spans="1:7" x14ac:dyDescent="0.25">
      <c r="A15211">
        <v>46974</v>
      </c>
      <c r="B15211" t="s">
        <v>4534</v>
      </c>
      <c r="C15211" t="s">
        <v>4413</v>
      </c>
      <c r="D15211" t="s">
        <v>4539</v>
      </c>
      <c r="E15211">
        <v>113400</v>
      </c>
      <c r="F15211">
        <v>6.2792877225866905E-2</v>
      </c>
      <c r="G15211">
        <v>57</v>
      </c>
    </row>
    <row r="15212" spans="1:7" x14ac:dyDescent="0.25">
      <c r="A15212">
        <v>48652</v>
      </c>
      <c r="B15212" t="s">
        <v>4731</v>
      </c>
      <c r="C15212" t="s">
        <v>4633</v>
      </c>
      <c r="E15212">
        <v>103400</v>
      </c>
      <c r="F15212">
        <v>-3.1835205992509399E-2</v>
      </c>
      <c r="G15212">
        <v>85</v>
      </c>
    </row>
    <row r="15213" spans="1:7" x14ac:dyDescent="0.25">
      <c r="A15213">
        <v>56475</v>
      </c>
      <c r="B15213" t="s">
        <v>8983</v>
      </c>
      <c r="C15213" t="s">
        <v>5260</v>
      </c>
      <c r="E15213">
        <v>161800</v>
      </c>
      <c r="F15213">
        <v>4.0514469453376202E-2</v>
      </c>
      <c r="G15213">
        <v>0</v>
      </c>
    </row>
    <row r="15214" spans="1:7" x14ac:dyDescent="0.25">
      <c r="A15214">
        <v>12140</v>
      </c>
      <c r="B15214" t="s">
        <v>1264</v>
      </c>
      <c r="C15214" t="s">
        <v>1075</v>
      </c>
      <c r="D15214" t="s">
        <v>8320</v>
      </c>
      <c r="E15214">
        <v>211700</v>
      </c>
      <c r="F15214">
        <v>-4.4243792325056402E-2</v>
      </c>
      <c r="G15214">
        <v>98</v>
      </c>
    </row>
    <row r="15215" spans="1:7" x14ac:dyDescent="0.25">
      <c r="A15215">
        <v>13839</v>
      </c>
      <c r="B15215" t="s">
        <v>1439</v>
      </c>
      <c r="C15215" t="s">
        <v>1075</v>
      </c>
      <c r="E15215">
        <v>117200</v>
      </c>
      <c r="F15215">
        <v>-2.73858921161826E-2</v>
      </c>
      <c r="G15215">
        <v>0</v>
      </c>
    </row>
    <row r="15216" spans="1:7" x14ac:dyDescent="0.25">
      <c r="A15216">
        <v>47957</v>
      </c>
      <c r="B15216" t="s">
        <v>4627</v>
      </c>
      <c r="C15216" t="s">
        <v>4413</v>
      </c>
      <c r="E15216">
        <v>74300</v>
      </c>
      <c r="F15216">
        <v>3.3379694019471502E-2</v>
      </c>
      <c r="G15216">
        <v>0</v>
      </c>
    </row>
    <row r="15217" spans="1:7" x14ac:dyDescent="0.25">
      <c r="A15217">
        <v>62001</v>
      </c>
      <c r="B15217" t="s">
        <v>5756</v>
      </c>
      <c r="C15217" t="s">
        <v>5519</v>
      </c>
      <c r="D15217" t="s">
        <v>8263</v>
      </c>
      <c r="E15217">
        <v>178600</v>
      </c>
      <c r="F15217">
        <v>1.36208853575482E-2</v>
      </c>
      <c r="G15217">
        <v>83</v>
      </c>
    </row>
    <row r="15218" spans="1:7" x14ac:dyDescent="0.25">
      <c r="A15218">
        <v>53006</v>
      </c>
      <c r="B15218" t="s">
        <v>1606</v>
      </c>
      <c r="C15218" t="s">
        <v>5049</v>
      </c>
      <c r="D15218" t="s">
        <v>5140</v>
      </c>
      <c r="E15218">
        <v>187900</v>
      </c>
      <c r="F15218">
        <v>5.5617977528089897E-2</v>
      </c>
      <c r="G15218">
        <v>71</v>
      </c>
    </row>
    <row r="15219" spans="1:7" x14ac:dyDescent="0.25">
      <c r="A15219">
        <v>3592</v>
      </c>
      <c r="B15219" t="s">
        <v>526</v>
      </c>
      <c r="C15219" t="s">
        <v>444</v>
      </c>
      <c r="D15219" t="s">
        <v>195</v>
      </c>
      <c r="E15219">
        <v>138300</v>
      </c>
      <c r="F15219">
        <v>0.123476848090983</v>
      </c>
      <c r="G15219">
        <v>127</v>
      </c>
    </row>
    <row r="15220" spans="1:7" x14ac:dyDescent="0.25">
      <c r="A15220">
        <v>49729</v>
      </c>
      <c r="B15220" t="s">
        <v>4912</v>
      </c>
      <c r="C15220" t="s">
        <v>4633</v>
      </c>
      <c r="E15220">
        <v>150900</v>
      </c>
      <c r="F15220">
        <v>9.1895803183791605E-2</v>
      </c>
      <c r="G15220">
        <v>99</v>
      </c>
    </row>
    <row r="15221" spans="1:7" x14ac:dyDescent="0.25">
      <c r="A15221">
        <v>62513</v>
      </c>
      <c r="B15221" t="s">
        <v>5791</v>
      </c>
      <c r="C15221" t="s">
        <v>5519</v>
      </c>
      <c r="D15221" t="s">
        <v>1721</v>
      </c>
      <c r="E15221">
        <v>88500</v>
      </c>
      <c r="F15221">
        <v>6.88405797101449E-2</v>
      </c>
      <c r="G15221">
        <v>80</v>
      </c>
    </row>
    <row r="15222" spans="1:7" x14ac:dyDescent="0.25">
      <c r="A15222">
        <v>3823</v>
      </c>
      <c r="B15222" t="s">
        <v>548</v>
      </c>
      <c r="C15222" t="s">
        <v>444</v>
      </c>
      <c r="D15222" t="s">
        <v>8271</v>
      </c>
      <c r="E15222">
        <v>366500</v>
      </c>
      <c r="F15222">
        <v>-1.1329916374426799E-2</v>
      </c>
      <c r="G15222">
        <v>69</v>
      </c>
    </row>
    <row r="15223" spans="1:7" x14ac:dyDescent="0.25">
      <c r="A15223">
        <v>1330</v>
      </c>
      <c r="B15223" t="s">
        <v>165</v>
      </c>
      <c r="C15223" t="s">
        <v>106</v>
      </c>
      <c r="D15223" t="s">
        <v>8455</v>
      </c>
      <c r="E15223">
        <v>257900</v>
      </c>
      <c r="F15223">
        <v>-1.86453576864536E-2</v>
      </c>
      <c r="G15223">
        <v>96</v>
      </c>
    </row>
    <row r="15224" spans="1:7" x14ac:dyDescent="0.25">
      <c r="A15224">
        <v>44859</v>
      </c>
      <c r="B15224" t="s">
        <v>8984</v>
      </c>
      <c r="C15224" t="s">
        <v>4080</v>
      </c>
      <c r="D15224" t="s">
        <v>226</v>
      </c>
      <c r="E15224">
        <v>148300</v>
      </c>
      <c r="F15224">
        <v>4.7316384180791003E-2</v>
      </c>
      <c r="G15224">
        <v>0</v>
      </c>
    </row>
    <row r="15225" spans="1:7" x14ac:dyDescent="0.25">
      <c r="A15225">
        <v>45337</v>
      </c>
      <c r="B15225" t="s">
        <v>4358</v>
      </c>
      <c r="C15225" t="s">
        <v>4080</v>
      </c>
      <c r="D15225" t="s">
        <v>2183</v>
      </c>
      <c r="E15225">
        <v>131700</v>
      </c>
      <c r="F15225">
        <v>8.2169268693508601E-2</v>
      </c>
      <c r="G15225">
        <v>64</v>
      </c>
    </row>
    <row r="15226" spans="1:7" x14ac:dyDescent="0.25">
      <c r="A15226">
        <v>61473</v>
      </c>
      <c r="B15226" t="s">
        <v>4169</v>
      </c>
      <c r="C15226" t="s">
        <v>5519</v>
      </c>
      <c r="E15226">
        <v>62400</v>
      </c>
      <c r="F15226">
        <v>3.1404958677686001E-2</v>
      </c>
      <c r="G15226">
        <v>73</v>
      </c>
    </row>
    <row r="15227" spans="1:7" x14ac:dyDescent="0.25">
      <c r="A15227">
        <v>54471</v>
      </c>
      <c r="B15227" t="s">
        <v>5204</v>
      </c>
      <c r="C15227" t="s">
        <v>5049</v>
      </c>
      <c r="D15227" t="s">
        <v>5193</v>
      </c>
      <c r="E15227">
        <v>202000</v>
      </c>
      <c r="F15227">
        <v>1.1011011011011001E-2</v>
      </c>
      <c r="G15227">
        <v>74</v>
      </c>
    </row>
    <row r="15228" spans="1:7" x14ac:dyDescent="0.25">
      <c r="A15228">
        <v>15019</v>
      </c>
      <c r="B15228" t="s">
        <v>1546</v>
      </c>
      <c r="C15228" t="s">
        <v>1538</v>
      </c>
      <c r="D15228" t="s">
        <v>1587</v>
      </c>
      <c r="E15228">
        <v>127600</v>
      </c>
      <c r="F15228">
        <v>-1.99692780337942E-2</v>
      </c>
      <c r="G15228">
        <v>94</v>
      </c>
    </row>
    <row r="15229" spans="1:7" x14ac:dyDescent="0.25">
      <c r="A15229">
        <v>43406</v>
      </c>
      <c r="B15229" t="s">
        <v>4123</v>
      </c>
      <c r="C15229" t="s">
        <v>4080</v>
      </c>
      <c r="D15229" t="s">
        <v>4160</v>
      </c>
      <c r="E15229">
        <v>74200</v>
      </c>
      <c r="F15229">
        <v>-3.0065359477124201E-2</v>
      </c>
      <c r="G15229">
        <v>72</v>
      </c>
    </row>
    <row r="15230" spans="1:7" x14ac:dyDescent="0.25">
      <c r="A15230">
        <v>46050</v>
      </c>
      <c r="B15230" t="s">
        <v>4418</v>
      </c>
      <c r="C15230" t="s">
        <v>4413</v>
      </c>
      <c r="D15230" t="s">
        <v>1408</v>
      </c>
      <c r="E15230">
        <v>118400</v>
      </c>
      <c r="F15230">
        <v>0.108614232209738</v>
      </c>
      <c r="G15230">
        <v>61</v>
      </c>
    </row>
    <row r="15231" spans="1:7" x14ac:dyDescent="0.25">
      <c r="A15231">
        <v>55795</v>
      </c>
      <c r="B15231" t="s">
        <v>8985</v>
      </c>
      <c r="C15231" t="s">
        <v>5260</v>
      </c>
      <c r="E15231">
        <v>167500</v>
      </c>
      <c r="F15231">
        <v>8.7662337662337705E-2</v>
      </c>
      <c r="G15231">
        <v>0</v>
      </c>
    </row>
    <row r="15232" spans="1:7" x14ac:dyDescent="0.25">
      <c r="A15232">
        <v>3856</v>
      </c>
      <c r="B15232" t="s">
        <v>561</v>
      </c>
      <c r="C15232" t="s">
        <v>444</v>
      </c>
      <c r="D15232" t="s">
        <v>8271</v>
      </c>
      <c r="E15232">
        <v>487900</v>
      </c>
      <c r="F15232">
        <v>6.8550153307052095E-2</v>
      </c>
      <c r="G15232">
        <v>69</v>
      </c>
    </row>
    <row r="15233" spans="1:7" x14ac:dyDescent="0.25">
      <c r="A15233">
        <v>52571</v>
      </c>
      <c r="B15233" t="s">
        <v>1385</v>
      </c>
      <c r="C15233" t="s">
        <v>4942</v>
      </c>
      <c r="E15233">
        <v>104400</v>
      </c>
      <c r="F15233">
        <v>3.36633663366337E-2</v>
      </c>
      <c r="G15233">
        <v>0</v>
      </c>
    </row>
    <row r="15234" spans="1:7" x14ac:dyDescent="0.25">
      <c r="A15234">
        <v>54554</v>
      </c>
      <c r="B15234" t="s">
        <v>8677</v>
      </c>
      <c r="C15234" t="s">
        <v>5049</v>
      </c>
      <c r="E15234">
        <v>159800</v>
      </c>
      <c r="F15234">
        <v>5.8979456593770699E-2</v>
      </c>
      <c r="G15234">
        <v>0</v>
      </c>
    </row>
    <row r="15235" spans="1:7" x14ac:dyDescent="0.25">
      <c r="A15235">
        <v>7847</v>
      </c>
      <c r="B15235" t="s">
        <v>900</v>
      </c>
      <c r="C15235" t="s">
        <v>733</v>
      </c>
      <c r="D15235" t="s">
        <v>8250</v>
      </c>
      <c r="E15235">
        <v>287000</v>
      </c>
      <c r="F15235">
        <v>7.8136739293764093E-2</v>
      </c>
      <c r="G15235">
        <v>96</v>
      </c>
    </row>
    <row r="15236" spans="1:7" x14ac:dyDescent="0.25">
      <c r="A15236">
        <v>15376</v>
      </c>
      <c r="B15236" t="s">
        <v>1604</v>
      </c>
      <c r="C15236" t="s">
        <v>1538</v>
      </c>
      <c r="D15236" t="s">
        <v>1587</v>
      </c>
      <c r="E15236">
        <v>112000</v>
      </c>
      <c r="F15236">
        <v>4.67289719626168E-2</v>
      </c>
      <c r="G15236">
        <v>94</v>
      </c>
    </row>
    <row r="15237" spans="1:7" x14ac:dyDescent="0.25">
      <c r="A15237">
        <v>47385</v>
      </c>
      <c r="B15237" t="s">
        <v>8986</v>
      </c>
      <c r="C15237" t="s">
        <v>4413</v>
      </c>
      <c r="D15237" t="s">
        <v>559</v>
      </c>
      <c r="E15237">
        <v>90600</v>
      </c>
      <c r="F15237">
        <v>1.2290502793296101E-2</v>
      </c>
      <c r="G15237">
        <v>0</v>
      </c>
    </row>
    <row r="15238" spans="1:7" x14ac:dyDescent="0.25">
      <c r="A15238">
        <v>64146</v>
      </c>
      <c r="B15238" t="s">
        <v>5890</v>
      </c>
      <c r="C15238" t="s">
        <v>5817</v>
      </c>
      <c r="D15238" t="s">
        <v>5890</v>
      </c>
      <c r="E15238">
        <v>162100</v>
      </c>
      <c r="F15238">
        <v>4.2443729903537002E-2</v>
      </c>
      <c r="G15238">
        <v>60</v>
      </c>
    </row>
    <row r="15239" spans="1:7" x14ac:dyDescent="0.25">
      <c r="A15239">
        <v>83335</v>
      </c>
      <c r="B15239" t="s">
        <v>6644</v>
      </c>
      <c r="C15239" t="s">
        <v>6625</v>
      </c>
      <c r="D15239" t="s">
        <v>6635</v>
      </c>
      <c r="E15239">
        <v>177800</v>
      </c>
      <c r="F15239">
        <v>0.107788161993769</v>
      </c>
      <c r="G15239">
        <v>73</v>
      </c>
    </row>
    <row r="15240" spans="1:7" x14ac:dyDescent="0.25">
      <c r="A15240">
        <v>1341</v>
      </c>
      <c r="B15240" t="s">
        <v>170</v>
      </c>
      <c r="C15240" t="s">
        <v>106</v>
      </c>
      <c r="D15240" t="s">
        <v>8455</v>
      </c>
      <c r="E15240">
        <v>281000</v>
      </c>
      <c r="F15240">
        <v>-3.54609929078014E-3</v>
      </c>
      <c r="G15240">
        <v>96</v>
      </c>
    </row>
    <row r="15241" spans="1:7" x14ac:dyDescent="0.25">
      <c r="A15241">
        <v>14880</v>
      </c>
      <c r="B15241" t="s">
        <v>8644</v>
      </c>
      <c r="C15241" t="s">
        <v>1075</v>
      </c>
      <c r="E15241">
        <v>70200</v>
      </c>
      <c r="F15241">
        <v>1.1527377521613799E-2</v>
      </c>
      <c r="G15241">
        <v>0</v>
      </c>
    </row>
    <row r="15242" spans="1:7" x14ac:dyDescent="0.25">
      <c r="A15242">
        <v>52553</v>
      </c>
      <c r="B15242" t="s">
        <v>5034</v>
      </c>
      <c r="C15242" t="s">
        <v>4942</v>
      </c>
      <c r="D15242" t="s">
        <v>5032</v>
      </c>
      <c r="E15242">
        <v>128600</v>
      </c>
      <c r="F15242">
        <v>0.116319444444444</v>
      </c>
      <c r="G15242">
        <v>0</v>
      </c>
    </row>
    <row r="15243" spans="1:7" x14ac:dyDescent="0.25">
      <c r="A15243">
        <v>61535</v>
      </c>
      <c r="B15243" t="s">
        <v>3549</v>
      </c>
      <c r="C15243" t="s">
        <v>5519</v>
      </c>
      <c r="D15243" t="s">
        <v>5722</v>
      </c>
      <c r="E15243">
        <v>188400</v>
      </c>
      <c r="F15243">
        <v>1.8378378378378399E-2</v>
      </c>
      <c r="G15243">
        <v>85.5</v>
      </c>
    </row>
    <row r="15244" spans="1:7" x14ac:dyDescent="0.25">
      <c r="A15244">
        <v>62693</v>
      </c>
      <c r="B15244" t="s">
        <v>5807</v>
      </c>
      <c r="C15244" t="s">
        <v>5519</v>
      </c>
      <c r="D15244" t="s">
        <v>144</v>
      </c>
      <c r="E15244">
        <v>162000</v>
      </c>
      <c r="F15244">
        <v>5.0583657587548597E-2</v>
      </c>
      <c r="G15244">
        <v>82</v>
      </c>
    </row>
    <row r="15245" spans="1:7" x14ac:dyDescent="0.25">
      <c r="A15245">
        <v>37023</v>
      </c>
      <c r="B15245" t="s">
        <v>3699</v>
      </c>
      <c r="C15245" t="s">
        <v>3692</v>
      </c>
      <c r="E15245">
        <v>99100</v>
      </c>
      <c r="F15245">
        <v>5.9893048128342202E-2</v>
      </c>
      <c r="G15245">
        <v>101</v>
      </c>
    </row>
    <row r="15246" spans="1:7" x14ac:dyDescent="0.25">
      <c r="A15246">
        <v>14889</v>
      </c>
      <c r="B15246" t="s">
        <v>1534</v>
      </c>
      <c r="C15246" t="s">
        <v>1075</v>
      </c>
      <c r="D15246" t="s">
        <v>1537</v>
      </c>
      <c r="E15246">
        <v>99900</v>
      </c>
      <c r="F15246">
        <v>-6.8097014925373095E-2</v>
      </c>
      <c r="G15246">
        <v>108</v>
      </c>
    </row>
    <row r="15247" spans="1:7" x14ac:dyDescent="0.25">
      <c r="A15247">
        <v>84325</v>
      </c>
      <c r="B15247" t="s">
        <v>237</v>
      </c>
      <c r="C15247" t="s">
        <v>6693</v>
      </c>
      <c r="D15247" t="s">
        <v>4100</v>
      </c>
      <c r="E15247">
        <v>391300</v>
      </c>
      <c r="F15247">
        <v>0.169805680119581</v>
      </c>
      <c r="G15247">
        <v>59</v>
      </c>
    </row>
    <row r="15248" spans="1:7" x14ac:dyDescent="0.25">
      <c r="A15248">
        <v>80449</v>
      </c>
      <c r="B15248" t="s">
        <v>6539</v>
      </c>
      <c r="C15248" t="s">
        <v>6509</v>
      </c>
      <c r="D15248" t="s">
        <v>8274</v>
      </c>
      <c r="E15248">
        <v>293700</v>
      </c>
      <c r="F15248">
        <v>9.7123645872245007E-2</v>
      </c>
      <c r="G15248">
        <v>141.5</v>
      </c>
    </row>
    <row r="15249" spans="1:7" x14ac:dyDescent="0.25">
      <c r="A15249">
        <v>55088</v>
      </c>
      <c r="B15249" t="s">
        <v>218</v>
      </c>
      <c r="C15249" t="s">
        <v>5260</v>
      </c>
      <c r="D15249" t="s">
        <v>8412</v>
      </c>
      <c r="E15249">
        <v>378900</v>
      </c>
      <c r="F15249">
        <v>5.7198660714285698E-2</v>
      </c>
      <c r="G15249">
        <v>0</v>
      </c>
    </row>
    <row r="15250" spans="1:7" x14ac:dyDescent="0.25">
      <c r="A15250">
        <v>62510</v>
      </c>
      <c r="B15250" t="s">
        <v>8987</v>
      </c>
      <c r="C15250" t="s">
        <v>5519</v>
      </c>
      <c r="D15250" t="s">
        <v>8474</v>
      </c>
      <c r="E15250">
        <v>67900</v>
      </c>
      <c r="F15250">
        <v>4.4615384615384598E-2</v>
      </c>
      <c r="G15250">
        <v>0</v>
      </c>
    </row>
    <row r="15251" spans="1:7" x14ac:dyDescent="0.25">
      <c r="A15251">
        <v>49405</v>
      </c>
      <c r="B15251" t="s">
        <v>4852</v>
      </c>
      <c r="C15251" t="s">
        <v>4633</v>
      </c>
      <c r="D15251" t="s">
        <v>4862</v>
      </c>
      <c r="E15251">
        <v>95500</v>
      </c>
      <c r="F15251">
        <v>9.3928980526918698E-2</v>
      </c>
      <c r="G15251">
        <v>84</v>
      </c>
    </row>
    <row r="15252" spans="1:7" x14ac:dyDescent="0.25">
      <c r="A15252">
        <v>51035</v>
      </c>
      <c r="B15252" t="s">
        <v>9384</v>
      </c>
      <c r="C15252" t="s">
        <v>4942</v>
      </c>
      <c r="E15252">
        <v>117400</v>
      </c>
      <c r="F15252">
        <v>0.100281162136832</v>
      </c>
      <c r="G15252">
        <v>0</v>
      </c>
    </row>
    <row r="15253" spans="1:7" x14ac:dyDescent="0.25">
      <c r="A15253">
        <v>1344</v>
      </c>
      <c r="B15253" t="s">
        <v>171</v>
      </c>
      <c r="C15253" t="s">
        <v>106</v>
      </c>
      <c r="D15253" t="s">
        <v>8455</v>
      </c>
      <c r="E15253">
        <v>187900</v>
      </c>
      <c r="F15253">
        <v>2.1195652173913001E-2</v>
      </c>
      <c r="G15253">
        <v>96</v>
      </c>
    </row>
    <row r="15254" spans="1:7" x14ac:dyDescent="0.25">
      <c r="A15254">
        <v>12192</v>
      </c>
      <c r="B15254" t="s">
        <v>1258</v>
      </c>
      <c r="C15254" t="s">
        <v>1075</v>
      </c>
      <c r="E15254">
        <v>191400</v>
      </c>
      <c r="F15254">
        <v>3.125E-2</v>
      </c>
      <c r="G15254">
        <v>0</v>
      </c>
    </row>
    <row r="15255" spans="1:7" x14ac:dyDescent="0.25">
      <c r="A15255">
        <v>80444</v>
      </c>
      <c r="B15255" t="s">
        <v>254</v>
      </c>
      <c r="C15255" t="s">
        <v>6509</v>
      </c>
      <c r="D15255" t="s">
        <v>8274</v>
      </c>
      <c r="E15255">
        <v>321400</v>
      </c>
      <c r="F15255">
        <v>6.3886130420390597E-2</v>
      </c>
      <c r="G15255">
        <v>64.5</v>
      </c>
    </row>
    <row r="15256" spans="1:7" x14ac:dyDescent="0.25">
      <c r="A15256">
        <v>12481</v>
      </c>
      <c r="B15256" t="s">
        <v>1293</v>
      </c>
      <c r="C15256" t="s">
        <v>1075</v>
      </c>
      <c r="D15256" t="s">
        <v>345</v>
      </c>
      <c r="E15256">
        <v>264600</v>
      </c>
      <c r="F15256">
        <v>8.9337175792507204E-2</v>
      </c>
      <c r="G15256">
        <v>119</v>
      </c>
    </row>
    <row r="15257" spans="1:7" x14ac:dyDescent="0.25">
      <c r="A15257">
        <v>49255</v>
      </c>
      <c r="B15257" t="s">
        <v>1008</v>
      </c>
      <c r="C15257" t="s">
        <v>4633</v>
      </c>
      <c r="D15257" t="s">
        <v>4397</v>
      </c>
      <c r="E15257">
        <v>80000</v>
      </c>
      <c r="F15257">
        <v>0.14122681883024299</v>
      </c>
      <c r="G15257">
        <v>108</v>
      </c>
    </row>
    <row r="15258" spans="1:7" x14ac:dyDescent="0.25">
      <c r="A15258">
        <v>16112</v>
      </c>
      <c r="B15258" t="s">
        <v>1670</v>
      </c>
      <c r="C15258" t="s">
        <v>1538</v>
      </c>
      <c r="D15258" t="s">
        <v>559</v>
      </c>
      <c r="E15258">
        <v>83400</v>
      </c>
      <c r="F15258">
        <v>3.4739454094292799E-2</v>
      </c>
      <c r="G15258">
        <v>108</v>
      </c>
    </row>
    <row r="15259" spans="1:7" x14ac:dyDescent="0.25">
      <c r="A15259">
        <v>51030</v>
      </c>
      <c r="B15259" t="s">
        <v>4788</v>
      </c>
      <c r="C15259" t="s">
        <v>4942</v>
      </c>
      <c r="D15259" t="s">
        <v>4996</v>
      </c>
      <c r="E15259">
        <v>205500</v>
      </c>
      <c r="F15259">
        <v>3.84032339565437E-2</v>
      </c>
      <c r="G15259">
        <v>59.5</v>
      </c>
    </row>
    <row r="15260" spans="1:7" x14ac:dyDescent="0.25">
      <c r="A15260">
        <v>28781</v>
      </c>
      <c r="B15260" t="s">
        <v>2036</v>
      </c>
      <c r="C15260" t="s">
        <v>2564</v>
      </c>
      <c r="E15260">
        <v>198000</v>
      </c>
      <c r="F15260">
        <v>-3.6964980544747103E-2</v>
      </c>
      <c r="G15260">
        <v>0</v>
      </c>
    </row>
    <row r="15261" spans="1:7" x14ac:dyDescent="0.25">
      <c r="A15261">
        <v>30619</v>
      </c>
      <c r="B15261" t="s">
        <v>9168</v>
      </c>
      <c r="C15261" t="s">
        <v>2990</v>
      </c>
      <c r="D15261" t="s">
        <v>8335</v>
      </c>
      <c r="E15261">
        <v>179000</v>
      </c>
      <c r="F15261">
        <v>5.6047197640118E-2</v>
      </c>
      <c r="G15261">
        <v>71</v>
      </c>
    </row>
    <row r="15262" spans="1:7" x14ac:dyDescent="0.25">
      <c r="A15262">
        <v>47619</v>
      </c>
      <c r="B15262" t="s">
        <v>3911</v>
      </c>
      <c r="C15262" t="s">
        <v>4413</v>
      </c>
      <c r="D15262" t="s">
        <v>4613</v>
      </c>
      <c r="E15262">
        <v>139600</v>
      </c>
      <c r="F15262">
        <v>7.5500770416024696E-2</v>
      </c>
      <c r="G15262">
        <v>56</v>
      </c>
    </row>
    <row r="15263" spans="1:7" x14ac:dyDescent="0.25">
      <c r="A15263">
        <v>1339</v>
      </c>
      <c r="B15263" t="s">
        <v>168</v>
      </c>
      <c r="C15263" t="s">
        <v>106</v>
      </c>
      <c r="D15263" t="s">
        <v>8455</v>
      </c>
      <c r="E15263">
        <v>194800</v>
      </c>
      <c r="F15263">
        <v>1.30005200208008E-2</v>
      </c>
      <c r="G15263">
        <v>96</v>
      </c>
    </row>
    <row r="15264" spans="1:7" x14ac:dyDescent="0.25">
      <c r="A15264">
        <v>3467</v>
      </c>
      <c r="B15264" t="s">
        <v>516</v>
      </c>
      <c r="C15264" t="s">
        <v>444</v>
      </c>
      <c r="D15264" t="s">
        <v>501</v>
      </c>
      <c r="E15264">
        <v>243800</v>
      </c>
      <c r="F15264">
        <v>7.0218917802560904E-3</v>
      </c>
      <c r="G15264">
        <v>78</v>
      </c>
    </row>
    <row r="15265" spans="1:7" x14ac:dyDescent="0.25">
      <c r="A15265">
        <v>66514</v>
      </c>
      <c r="B15265" t="s">
        <v>238</v>
      </c>
      <c r="C15265" t="s">
        <v>5958</v>
      </c>
      <c r="D15265" t="s">
        <v>5199</v>
      </c>
      <c r="E15265">
        <v>224100</v>
      </c>
      <c r="F15265">
        <v>6.3092979127134699E-2</v>
      </c>
      <c r="G15265">
        <v>116</v>
      </c>
    </row>
    <row r="15266" spans="1:7" x14ac:dyDescent="0.25">
      <c r="A15266">
        <v>62215</v>
      </c>
      <c r="B15266" t="s">
        <v>5772</v>
      </c>
      <c r="C15266" t="s">
        <v>5519</v>
      </c>
      <c r="D15266" t="s">
        <v>8263</v>
      </c>
      <c r="E15266">
        <v>147200</v>
      </c>
      <c r="F15266">
        <v>6.8990559186637601E-2</v>
      </c>
      <c r="G15266">
        <v>84</v>
      </c>
    </row>
    <row r="15267" spans="1:7" x14ac:dyDescent="0.25">
      <c r="A15267">
        <v>72633</v>
      </c>
      <c r="B15267" t="s">
        <v>6244</v>
      </c>
      <c r="C15267" t="s">
        <v>6206</v>
      </c>
      <c r="D15267" t="s">
        <v>591</v>
      </c>
      <c r="E15267">
        <v>116000</v>
      </c>
      <c r="F15267">
        <v>8.7160262417994405E-2</v>
      </c>
      <c r="G15267">
        <v>99</v>
      </c>
    </row>
    <row r="15268" spans="1:7" x14ac:dyDescent="0.25">
      <c r="A15268">
        <v>3849</v>
      </c>
      <c r="B15268" t="s">
        <v>558</v>
      </c>
      <c r="C15268" t="s">
        <v>444</v>
      </c>
      <c r="E15268">
        <v>219300</v>
      </c>
      <c r="F15268">
        <v>1.7633410672853799E-2</v>
      </c>
      <c r="G15268">
        <v>87</v>
      </c>
    </row>
    <row r="15269" spans="1:7" x14ac:dyDescent="0.25">
      <c r="A15269">
        <v>87010</v>
      </c>
      <c r="B15269" t="s">
        <v>6820</v>
      </c>
      <c r="C15269" t="s">
        <v>6816</v>
      </c>
      <c r="D15269" t="s">
        <v>6488</v>
      </c>
      <c r="E15269">
        <v>264900</v>
      </c>
      <c r="F15269">
        <v>-4.0565012676566502E-2</v>
      </c>
      <c r="G15269">
        <v>70</v>
      </c>
    </row>
    <row r="15270" spans="1:7" x14ac:dyDescent="0.25">
      <c r="A15270">
        <v>38582</v>
      </c>
      <c r="B15270" t="s">
        <v>3929</v>
      </c>
      <c r="C15270" t="s">
        <v>3692</v>
      </c>
      <c r="E15270">
        <v>173900</v>
      </c>
      <c r="F15270">
        <v>9.7160883280757102E-2</v>
      </c>
      <c r="G15270">
        <v>69.5</v>
      </c>
    </row>
    <row r="15271" spans="1:7" x14ac:dyDescent="0.25">
      <c r="A15271">
        <v>49612</v>
      </c>
      <c r="B15271" t="s">
        <v>1446</v>
      </c>
      <c r="C15271" t="s">
        <v>4633</v>
      </c>
      <c r="E15271">
        <v>173000</v>
      </c>
      <c r="F15271">
        <v>0.154873164218959</v>
      </c>
      <c r="G15271">
        <v>99</v>
      </c>
    </row>
    <row r="15272" spans="1:7" x14ac:dyDescent="0.25">
      <c r="A15272">
        <v>17237</v>
      </c>
      <c r="B15272" t="s">
        <v>1775</v>
      </c>
      <c r="C15272" t="s">
        <v>1538</v>
      </c>
      <c r="D15272" t="s">
        <v>8405</v>
      </c>
      <c r="E15272">
        <v>140600</v>
      </c>
      <c r="F15272">
        <v>1.00574712643678E-2</v>
      </c>
      <c r="G15272">
        <v>93</v>
      </c>
    </row>
    <row r="15273" spans="1:7" x14ac:dyDescent="0.25">
      <c r="A15273">
        <v>14550</v>
      </c>
      <c r="B15273" t="s">
        <v>2081</v>
      </c>
      <c r="C15273" t="s">
        <v>1075</v>
      </c>
      <c r="E15273">
        <v>90400</v>
      </c>
      <c r="F15273">
        <v>5.7309941520467797E-2</v>
      </c>
      <c r="G15273">
        <v>0</v>
      </c>
    </row>
    <row r="15274" spans="1:7" x14ac:dyDescent="0.25">
      <c r="A15274">
        <v>83631</v>
      </c>
      <c r="B15274" t="s">
        <v>8824</v>
      </c>
      <c r="C15274" t="s">
        <v>6625</v>
      </c>
      <c r="D15274" t="s">
        <v>8317</v>
      </c>
      <c r="E15274">
        <v>196000</v>
      </c>
      <c r="F15274">
        <v>0.17224880382775101</v>
      </c>
      <c r="G15274">
        <v>0</v>
      </c>
    </row>
    <row r="15275" spans="1:7" x14ac:dyDescent="0.25">
      <c r="A15275">
        <v>44620</v>
      </c>
      <c r="B15275" t="s">
        <v>4289</v>
      </c>
      <c r="C15275" t="s">
        <v>4080</v>
      </c>
      <c r="D15275" t="s">
        <v>8330</v>
      </c>
      <c r="E15275">
        <v>136600</v>
      </c>
      <c r="F15275">
        <v>5.0769230769230803E-2</v>
      </c>
      <c r="G15275">
        <v>94</v>
      </c>
    </row>
    <row r="15276" spans="1:7" x14ac:dyDescent="0.25">
      <c r="A15276">
        <v>61051</v>
      </c>
      <c r="B15276" t="s">
        <v>3161</v>
      </c>
      <c r="C15276" t="s">
        <v>5519</v>
      </c>
      <c r="E15276">
        <v>84600</v>
      </c>
      <c r="F15276">
        <v>0.120529801324503</v>
      </c>
      <c r="G15276">
        <v>0</v>
      </c>
    </row>
    <row r="15277" spans="1:7" x14ac:dyDescent="0.25">
      <c r="A15277">
        <v>3043</v>
      </c>
      <c r="B15277" t="s">
        <v>449</v>
      </c>
      <c r="C15277" t="s">
        <v>444</v>
      </c>
      <c r="D15277" t="s">
        <v>8390</v>
      </c>
      <c r="E15277">
        <v>276900</v>
      </c>
      <c r="F15277">
        <v>7.0765661252900194E-2</v>
      </c>
      <c r="G15277">
        <v>65</v>
      </c>
    </row>
    <row r="15278" spans="1:7" x14ac:dyDescent="0.25">
      <c r="A15278">
        <v>14709</v>
      </c>
      <c r="B15278" t="s">
        <v>9385</v>
      </c>
      <c r="C15278" t="s">
        <v>1075</v>
      </c>
      <c r="E15278">
        <v>77200</v>
      </c>
      <c r="F15278">
        <v>-1.40485312899106E-2</v>
      </c>
      <c r="G15278">
        <v>0</v>
      </c>
    </row>
    <row r="15279" spans="1:7" x14ac:dyDescent="0.25">
      <c r="A15279">
        <v>18832</v>
      </c>
      <c r="B15279" t="s">
        <v>300</v>
      </c>
      <c r="C15279" t="s">
        <v>1538</v>
      </c>
      <c r="D15279" t="s">
        <v>1933</v>
      </c>
      <c r="E15279">
        <v>134500</v>
      </c>
      <c r="F15279">
        <v>0.13790186125211501</v>
      </c>
      <c r="G15279">
        <v>115</v>
      </c>
    </row>
    <row r="15280" spans="1:7" x14ac:dyDescent="0.25">
      <c r="A15280">
        <v>20689</v>
      </c>
      <c r="B15280" t="s">
        <v>178</v>
      </c>
      <c r="C15280" t="s">
        <v>101</v>
      </c>
      <c r="D15280" t="s">
        <v>8259</v>
      </c>
      <c r="E15280">
        <v>403600</v>
      </c>
      <c r="F15280">
        <v>2.0480404551200999E-2</v>
      </c>
      <c r="G15280">
        <v>105</v>
      </c>
    </row>
    <row r="15281" spans="1:7" x14ac:dyDescent="0.25">
      <c r="A15281">
        <v>61943</v>
      </c>
      <c r="B15281" t="s">
        <v>639</v>
      </c>
      <c r="C15281" t="s">
        <v>5519</v>
      </c>
      <c r="D15281" t="s">
        <v>8430</v>
      </c>
      <c r="E15281">
        <v>69400</v>
      </c>
      <c r="F15281">
        <v>1.61054172767204E-2</v>
      </c>
      <c r="G15281">
        <v>105.5</v>
      </c>
    </row>
    <row r="15282" spans="1:7" x14ac:dyDescent="0.25">
      <c r="A15282">
        <v>60444</v>
      </c>
      <c r="B15282" t="s">
        <v>5618</v>
      </c>
      <c r="C15282" t="s">
        <v>5519</v>
      </c>
      <c r="D15282" t="s">
        <v>8251</v>
      </c>
      <c r="E15282">
        <v>162400</v>
      </c>
      <c r="F15282">
        <v>4.5045045045045001E-2</v>
      </c>
      <c r="G15282">
        <v>85</v>
      </c>
    </row>
    <row r="15283" spans="1:7" x14ac:dyDescent="0.25">
      <c r="A15283">
        <v>43534</v>
      </c>
      <c r="B15283" t="s">
        <v>8201</v>
      </c>
      <c r="C15283" t="s">
        <v>4080</v>
      </c>
      <c r="E15283">
        <v>100700</v>
      </c>
      <c r="F15283">
        <v>2.4415055951169901E-2</v>
      </c>
      <c r="G15283">
        <v>0</v>
      </c>
    </row>
    <row r="15284" spans="1:7" x14ac:dyDescent="0.25">
      <c r="A15284">
        <v>33109</v>
      </c>
      <c r="B15284" t="s">
        <v>3368</v>
      </c>
      <c r="C15284" t="s">
        <v>3212</v>
      </c>
      <c r="D15284" t="s">
        <v>8265</v>
      </c>
      <c r="E15284">
        <v>2764800</v>
      </c>
      <c r="F15284">
        <v>-0.117382282521947</v>
      </c>
      <c r="G15284">
        <v>114</v>
      </c>
    </row>
    <row r="15285" spans="1:7" x14ac:dyDescent="0.25">
      <c r="A15285">
        <v>19954</v>
      </c>
      <c r="B15285" t="s">
        <v>2056</v>
      </c>
      <c r="C15285" t="s">
        <v>2044</v>
      </c>
      <c r="D15285" t="s">
        <v>297</v>
      </c>
      <c r="E15285">
        <v>164700</v>
      </c>
      <c r="F15285">
        <v>3.5197988686360801E-2</v>
      </c>
      <c r="G15285">
        <v>88.5</v>
      </c>
    </row>
    <row r="15286" spans="1:7" x14ac:dyDescent="0.25">
      <c r="A15286">
        <v>83836</v>
      </c>
      <c r="B15286" t="s">
        <v>4564</v>
      </c>
      <c r="C15286" t="s">
        <v>6625</v>
      </c>
      <c r="D15286" t="s">
        <v>6691</v>
      </c>
      <c r="E15286">
        <v>436200</v>
      </c>
      <c r="F15286">
        <v>0.177010253642742</v>
      </c>
      <c r="G15286">
        <v>87</v>
      </c>
    </row>
    <row r="15287" spans="1:7" x14ac:dyDescent="0.25">
      <c r="A15287">
        <v>15665</v>
      </c>
      <c r="B15287" t="s">
        <v>1635</v>
      </c>
      <c r="C15287" t="s">
        <v>1538</v>
      </c>
      <c r="D15287" t="s">
        <v>1587</v>
      </c>
      <c r="E15287">
        <v>126500</v>
      </c>
      <c r="F15287">
        <v>4.9792531120332002E-2</v>
      </c>
      <c r="G15287">
        <v>85</v>
      </c>
    </row>
    <row r="15288" spans="1:7" x14ac:dyDescent="0.25">
      <c r="A15288">
        <v>46186</v>
      </c>
      <c r="B15288" t="s">
        <v>4448</v>
      </c>
      <c r="C15288" t="s">
        <v>4413</v>
      </c>
      <c r="D15288" t="s">
        <v>8292</v>
      </c>
      <c r="E15288">
        <v>133600</v>
      </c>
      <c r="F15288">
        <v>7.1371291098636699E-2</v>
      </c>
      <c r="G15288">
        <v>64</v>
      </c>
    </row>
    <row r="15289" spans="1:7" x14ac:dyDescent="0.25">
      <c r="A15289">
        <v>32193</v>
      </c>
      <c r="B15289" t="s">
        <v>8988</v>
      </c>
      <c r="C15289" t="s">
        <v>3212</v>
      </c>
      <c r="D15289" t="s">
        <v>3246</v>
      </c>
      <c r="E15289">
        <v>145500</v>
      </c>
      <c r="F15289">
        <v>6.2819576333089794E-2</v>
      </c>
      <c r="G15289">
        <v>0</v>
      </c>
    </row>
    <row r="15290" spans="1:7" x14ac:dyDescent="0.25">
      <c r="A15290">
        <v>66533</v>
      </c>
      <c r="B15290" t="s">
        <v>3866</v>
      </c>
      <c r="C15290" t="s">
        <v>5958</v>
      </c>
      <c r="D15290" t="s">
        <v>4487</v>
      </c>
      <c r="E15290">
        <v>142700</v>
      </c>
      <c r="F15290">
        <v>9.1813312930374896E-2</v>
      </c>
      <c r="G15290">
        <v>57</v>
      </c>
    </row>
    <row r="15291" spans="1:7" x14ac:dyDescent="0.25">
      <c r="A15291">
        <v>12052</v>
      </c>
      <c r="B15291" t="s">
        <v>202</v>
      </c>
      <c r="C15291" t="s">
        <v>1075</v>
      </c>
      <c r="D15291" t="s">
        <v>8320</v>
      </c>
      <c r="E15291">
        <v>179300</v>
      </c>
      <c r="F15291">
        <v>5.6570418385385998E-2</v>
      </c>
      <c r="G15291">
        <v>0</v>
      </c>
    </row>
    <row r="15292" spans="1:7" x14ac:dyDescent="0.25">
      <c r="A15292">
        <v>12057</v>
      </c>
      <c r="B15292" t="s">
        <v>8989</v>
      </c>
      <c r="C15292" t="s">
        <v>1075</v>
      </c>
      <c r="D15292" t="s">
        <v>1331</v>
      </c>
      <c r="E15292">
        <v>167900</v>
      </c>
      <c r="F15292">
        <v>2.0668693009118499E-2</v>
      </c>
      <c r="G15292">
        <v>0</v>
      </c>
    </row>
    <row r="15293" spans="1:7" x14ac:dyDescent="0.25">
      <c r="A15293">
        <v>85637</v>
      </c>
      <c r="B15293" t="s">
        <v>6789</v>
      </c>
      <c r="C15293" t="s">
        <v>6743</v>
      </c>
      <c r="D15293" t="s">
        <v>6782</v>
      </c>
      <c r="E15293">
        <v>352400</v>
      </c>
      <c r="F15293">
        <v>0.118020304568528</v>
      </c>
      <c r="G15293">
        <v>139.5</v>
      </c>
    </row>
    <row r="15294" spans="1:7" x14ac:dyDescent="0.25">
      <c r="A15294">
        <v>63013</v>
      </c>
      <c r="B15294" t="s">
        <v>2793</v>
      </c>
      <c r="C15294" t="s">
        <v>5817</v>
      </c>
      <c r="D15294" t="s">
        <v>8263</v>
      </c>
      <c r="E15294">
        <v>213300</v>
      </c>
      <c r="F15294">
        <v>0.14615797958087101</v>
      </c>
      <c r="G15294">
        <v>84</v>
      </c>
    </row>
    <row r="15295" spans="1:7" x14ac:dyDescent="0.25">
      <c r="A15295">
        <v>14591</v>
      </c>
      <c r="B15295" t="s">
        <v>671</v>
      </c>
      <c r="C15295" t="s">
        <v>1075</v>
      </c>
      <c r="E15295">
        <v>125200</v>
      </c>
      <c r="F15295">
        <v>8.6805555555555594E-2</v>
      </c>
      <c r="G15295">
        <v>0</v>
      </c>
    </row>
    <row r="15296" spans="1:7" x14ac:dyDescent="0.25">
      <c r="A15296">
        <v>21649</v>
      </c>
      <c r="B15296" t="s">
        <v>2058</v>
      </c>
      <c r="C15296" t="s">
        <v>101</v>
      </c>
      <c r="E15296">
        <v>155900</v>
      </c>
      <c r="F15296">
        <v>-2.4405506883604499E-2</v>
      </c>
      <c r="G15296">
        <v>99.5</v>
      </c>
    </row>
    <row r="15297" spans="1:7" x14ac:dyDescent="0.25">
      <c r="A15297">
        <v>21777</v>
      </c>
      <c r="B15297" t="s">
        <v>2287</v>
      </c>
      <c r="C15297" t="s">
        <v>101</v>
      </c>
      <c r="D15297" t="s">
        <v>8259</v>
      </c>
      <c r="E15297">
        <v>359600</v>
      </c>
      <c r="F15297">
        <v>1.03961787018826E-2</v>
      </c>
      <c r="G15297">
        <v>83</v>
      </c>
    </row>
    <row r="15298" spans="1:7" x14ac:dyDescent="0.25">
      <c r="A15298">
        <v>28531</v>
      </c>
      <c r="B15298" t="s">
        <v>8180</v>
      </c>
      <c r="C15298" t="s">
        <v>2564</v>
      </c>
      <c r="D15298" t="s">
        <v>8181</v>
      </c>
      <c r="E15298">
        <v>237800</v>
      </c>
      <c r="F15298">
        <v>6.8764044943820199E-2</v>
      </c>
      <c r="G15298">
        <v>111</v>
      </c>
    </row>
    <row r="15299" spans="1:7" x14ac:dyDescent="0.25">
      <c r="A15299">
        <v>62540</v>
      </c>
      <c r="B15299" t="s">
        <v>8990</v>
      </c>
      <c r="C15299" t="s">
        <v>5519</v>
      </c>
      <c r="D15299" t="s">
        <v>8474</v>
      </c>
      <c r="E15299">
        <v>61900</v>
      </c>
      <c r="F15299">
        <v>3.68509212730318E-2</v>
      </c>
      <c r="G15299">
        <v>0</v>
      </c>
    </row>
    <row r="15300" spans="1:7" x14ac:dyDescent="0.25">
      <c r="A15300">
        <v>97376</v>
      </c>
      <c r="B15300" t="s">
        <v>8991</v>
      </c>
      <c r="C15300" t="s">
        <v>7409</v>
      </c>
      <c r="D15300" t="s">
        <v>423</v>
      </c>
      <c r="E15300">
        <v>319000</v>
      </c>
      <c r="F15300">
        <v>2.9364311068086499E-2</v>
      </c>
      <c r="G15300">
        <v>0</v>
      </c>
    </row>
    <row r="15301" spans="1:7" x14ac:dyDescent="0.25">
      <c r="A15301">
        <v>5651</v>
      </c>
      <c r="B15301" t="s">
        <v>659</v>
      </c>
      <c r="C15301" t="s">
        <v>641</v>
      </c>
      <c r="D15301" t="s">
        <v>109</v>
      </c>
      <c r="E15301">
        <v>286400</v>
      </c>
      <c r="F15301">
        <v>0.112665112665113</v>
      </c>
      <c r="G15301">
        <v>97</v>
      </c>
    </row>
    <row r="15302" spans="1:7" x14ac:dyDescent="0.25">
      <c r="A15302">
        <v>28736</v>
      </c>
      <c r="B15302" t="s">
        <v>1277</v>
      </c>
      <c r="C15302" t="s">
        <v>2564</v>
      </c>
      <c r="D15302" t="s">
        <v>2839</v>
      </c>
      <c r="E15302">
        <v>302700</v>
      </c>
      <c r="F15302">
        <v>9.3174431202600203E-2</v>
      </c>
      <c r="G15302">
        <v>0</v>
      </c>
    </row>
    <row r="15303" spans="1:7" x14ac:dyDescent="0.25">
      <c r="A15303">
        <v>61877</v>
      </c>
      <c r="B15303" t="s">
        <v>1439</v>
      </c>
      <c r="C15303" t="s">
        <v>5519</v>
      </c>
      <c r="D15303" t="s">
        <v>8372</v>
      </c>
      <c r="E15303">
        <v>142000</v>
      </c>
      <c r="F15303">
        <v>1.2116892373485399E-2</v>
      </c>
      <c r="G15303">
        <v>88</v>
      </c>
    </row>
    <row r="15304" spans="1:7" x14ac:dyDescent="0.25">
      <c r="A15304">
        <v>8067</v>
      </c>
      <c r="B15304" t="s">
        <v>954</v>
      </c>
      <c r="C15304" t="s">
        <v>733</v>
      </c>
      <c r="D15304" t="s">
        <v>8293</v>
      </c>
      <c r="E15304">
        <v>157300</v>
      </c>
      <c r="F15304">
        <v>-9.8050458715596298E-2</v>
      </c>
      <c r="G15304">
        <v>134</v>
      </c>
    </row>
    <row r="15305" spans="1:7" x14ac:dyDescent="0.25">
      <c r="A15305">
        <v>16865</v>
      </c>
      <c r="B15305" t="s">
        <v>1737</v>
      </c>
      <c r="C15305" t="s">
        <v>1538</v>
      </c>
      <c r="D15305" t="s">
        <v>1728</v>
      </c>
      <c r="E15305">
        <v>230800</v>
      </c>
      <c r="F15305">
        <v>1.3614404918752701E-2</v>
      </c>
      <c r="G15305">
        <v>73.5</v>
      </c>
    </row>
    <row r="15306" spans="1:7" x14ac:dyDescent="0.25">
      <c r="A15306">
        <v>34797</v>
      </c>
      <c r="B15306" t="s">
        <v>3560</v>
      </c>
      <c r="C15306" t="s">
        <v>3212</v>
      </c>
      <c r="D15306" t="s">
        <v>8272</v>
      </c>
      <c r="E15306">
        <v>209800</v>
      </c>
      <c r="F15306">
        <v>6.6598881545500796E-2</v>
      </c>
      <c r="G15306">
        <v>86</v>
      </c>
    </row>
    <row r="15307" spans="1:7" x14ac:dyDescent="0.25">
      <c r="A15307">
        <v>51347</v>
      </c>
      <c r="B15307" t="s">
        <v>3194</v>
      </c>
      <c r="C15307" t="s">
        <v>4942</v>
      </c>
      <c r="D15307" t="s">
        <v>5001</v>
      </c>
      <c r="E15307">
        <v>135400</v>
      </c>
      <c r="F15307">
        <v>2.1886792452830199E-2</v>
      </c>
      <c r="G15307">
        <v>46</v>
      </c>
    </row>
    <row r="15308" spans="1:7" x14ac:dyDescent="0.25">
      <c r="A15308">
        <v>62360</v>
      </c>
      <c r="B15308" t="s">
        <v>5786</v>
      </c>
      <c r="C15308" t="s">
        <v>5519</v>
      </c>
      <c r="D15308" t="s">
        <v>325</v>
      </c>
      <c r="E15308">
        <v>97800</v>
      </c>
      <c r="F15308">
        <v>0.120274914089347</v>
      </c>
      <c r="G15308">
        <v>66</v>
      </c>
    </row>
    <row r="15309" spans="1:7" x14ac:dyDescent="0.25">
      <c r="A15309">
        <v>14507</v>
      </c>
      <c r="B15309" t="s">
        <v>1057</v>
      </c>
      <c r="C15309" t="s">
        <v>1075</v>
      </c>
      <c r="D15309" t="s">
        <v>403</v>
      </c>
      <c r="E15309">
        <v>136700</v>
      </c>
      <c r="F15309">
        <v>1.46520146520147E-3</v>
      </c>
      <c r="G15309">
        <v>76</v>
      </c>
    </row>
    <row r="15310" spans="1:7" x14ac:dyDescent="0.25">
      <c r="A15310">
        <v>48861</v>
      </c>
      <c r="B15310" t="s">
        <v>4758</v>
      </c>
      <c r="C15310" t="s">
        <v>4633</v>
      </c>
      <c r="D15310" t="s">
        <v>8309</v>
      </c>
      <c r="E15310">
        <v>125900</v>
      </c>
      <c r="F15310">
        <v>1.12449799196787E-2</v>
      </c>
      <c r="G15310">
        <v>66</v>
      </c>
    </row>
    <row r="15311" spans="1:7" x14ac:dyDescent="0.25">
      <c r="A15311">
        <v>49654</v>
      </c>
      <c r="B15311" t="s">
        <v>2774</v>
      </c>
      <c r="C15311" t="s">
        <v>4633</v>
      </c>
      <c r="D15311" t="s">
        <v>4899</v>
      </c>
      <c r="E15311">
        <v>597700</v>
      </c>
      <c r="F15311">
        <v>0.146556685210052</v>
      </c>
      <c r="G15311">
        <v>0</v>
      </c>
    </row>
    <row r="15312" spans="1:7" x14ac:dyDescent="0.25">
      <c r="A15312">
        <v>60511</v>
      </c>
      <c r="B15312" t="s">
        <v>3699</v>
      </c>
      <c r="C15312" t="s">
        <v>5519</v>
      </c>
      <c r="D15312" t="s">
        <v>8251</v>
      </c>
      <c r="E15312">
        <v>245900</v>
      </c>
      <c r="F15312">
        <v>1.2767710049423399E-2</v>
      </c>
      <c r="G15312">
        <v>83.5</v>
      </c>
    </row>
    <row r="15313" spans="1:7" x14ac:dyDescent="0.25">
      <c r="A15313">
        <v>24479</v>
      </c>
      <c r="B15313" t="s">
        <v>2492</v>
      </c>
      <c r="C15313" t="s">
        <v>2066</v>
      </c>
      <c r="D15313" t="s">
        <v>8368</v>
      </c>
      <c r="E15313">
        <v>236500</v>
      </c>
      <c r="F15313">
        <v>3.2300305543430802E-2</v>
      </c>
      <c r="G15313">
        <v>73</v>
      </c>
    </row>
    <row r="15314" spans="1:7" x14ac:dyDescent="0.25">
      <c r="A15314">
        <v>12974</v>
      </c>
      <c r="B15314" t="s">
        <v>1354</v>
      </c>
      <c r="C15314" t="s">
        <v>1075</v>
      </c>
      <c r="E15314">
        <v>81600</v>
      </c>
      <c r="F15314">
        <v>-1.21065375302663E-2</v>
      </c>
      <c r="G15314">
        <v>123</v>
      </c>
    </row>
    <row r="15315" spans="1:7" x14ac:dyDescent="0.25">
      <c r="A15315">
        <v>46776</v>
      </c>
      <c r="B15315" t="s">
        <v>4511</v>
      </c>
      <c r="C15315" t="s">
        <v>4413</v>
      </c>
      <c r="D15315" t="s">
        <v>4494</v>
      </c>
      <c r="E15315">
        <v>124100</v>
      </c>
      <c r="F15315">
        <v>8.2897033158813305E-2</v>
      </c>
      <c r="G15315">
        <v>90</v>
      </c>
    </row>
    <row r="15316" spans="1:7" x14ac:dyDescent="0.25">
      <c r="A15316">
        <v>68358</v>
      </c>
      <c r="B15316" t="s">
        <v>6075</v>
      </c>
      <c r="C15316" t="s">
        <v>6064</v>
      </c>
      <c r="D15316" t="s">
        <v>242</v>
      </c>
      <c r="E15316">
        <v>270200</v>
      </c>
      <c r="F15316">
        <v>3.4456355283307802E-2</v>
      </c>
      <c r="G15316">
        <v>56</v>
      </c>
    </row>
    <row r="15317" spans="1:7" x14ac:dyDescent="0.25">
      <c r="A15317">
        <v>67548</v>
      </c>
      <c r="B15317" t="s">
        <v>5216</v>
      </c>
      <c r="C15317" t="s">
        <v>5958</v>
      </c>
      <c r="E15317">
        <v>53800</v>
      </c>
      <c r="F15317">
        <v>-3.9285714285714299E-2</v>
      </c>
      <c r="G15317">
        <v>0</v>
      </c>
    </row>
    <row r="15318" spans="1:7" x14ac:dyDescent="0.25">
      <c r="A15318">
        <v>13650</v>
      </c>
      <c r="B15318" t="s">
        <v>3888</v>
      </c>
      <c r="C15318" t="s">
        <v>1075</v>
      </c>
      <c r="D15318" t="s">
        <v>8367</v>
      </c>
      <c r="E15318">
        <v>118000</v>
      </c>
      <c r="F15318">
        <v>-4.9919484702093397E-2</v>
      </c>
      <c r="G15318">
        <v>0</v>
      </c>
    </row>
    <row r="15319" spans="1:7" x14ac:dyDescent="0.25">
      <c r="A15319">
        <v>27305</v>
      </c>
      <c r="B15319" t="s">
        <v>329</v>
      </c>
      <c r="C15319" t="s">
        <v>2564</v>
      </c>
      <c r="E15319">
        <v>73600</v>
      </c>
      <c r="F15319">
        <v>4.6941678520625897E-2</v>
      </c>
      <c r="G15319">
        <v>0</v>
      </c>
    </row>
    <row r="15320" spans="1:7" x14ac:dyDescent="0.25">
      <c r="A15320">
        <v>28682</v>
      </c>
      <c r="B15320" t="s">
        <v>2825</v>
      </c>
      <c r="C15320" t="s">
        <v>2564</v>
      </c>
      <c r="D15320" t="s">
        <v>8307</v>
      </c>
      <c r="E15320">
        <v>538600</v>
      </c>
      <c r="F15320">
        <v>5.1747705526264398E-2</v>
      </c>
      <c r="G15320">
        <v>78</v>
      </c>
    </row>
    <row r="15321" spans="1:7" x14ac:dyDescent="0.25">
      <c r="A15321">
        <v>77982</v>
      </c>
      <c r="B15321" t="s">
        <v>8992</v>
      </c>
      <c r="C15321" t="s">
        <v>6396</v>
      </c>
      <c r="D15321" t="s">
        <v>8464</v>
      </c>
      <c r="E15321">
        <v>219600</v>
      </c>
      <c r="F15321">
        <v>4.5216563541170901E-2</v>
      </c>
      <c r="G15321">
        <v>0</v>
      </c>
    </row>
    <row r="15322" spans="1:7" x14ac:dyDescent="0.25">
      <c r="A15322">
        <v>49050</v>
      </c>
      <c r="B15322" t="s">
        <v>4784</v>
      </c>
      <c r="C15322" t="s">
        <v>4633</v>
      </c>
      <c r="D15322" t="s">
        <v>8353</v>
      </c>
      <c r="E15322">
        <v>158800</v>
      </c>
      <c r="F15322">
        <v>8.2539682539682496E-3</v>
      </c>
      <c r="G15322">
        <v>78</v>
      </c>
    </row>
    <row r="15323" spans="1:7" x14ac:dyDescent="0.25">
      <c r="A15323">
        <v>49238</v>
      </c>
      <c r="B15323" t="s">
        <v>446</v>
      </c>
      <c r="C15323" t="s">
        <v>4633</v>
      </c>
      <c r="D15323" t="s">
        <v>4806</v>
      </c>
      <c r="E15323">
        <v>124700</v>
      </c>
      <c r="F15323">
        <v>6.7636986301369897E-2</v>
      </c>
      <c r="G15323">
        <v>77</v>
      </c>
    </row>
    <row r="15324" spans="1:7" x14ac:dyDescent="0.25">
      <c r="A15324">
        <v>98262</v>
      </c>
      <c r="B15324" t="s">
        <v>7564</v>
      </c>
      <c r="C15324" t="s">
        <v>7521</v>
      </c>
      <c r="D15324" t="s">
        <v>293</v>
      </c>
      <c r="E15324">
        <v>456300</v>
      </c>
      <c r="F15324">
        <v>0.10457516339869299</v>
      </c>
      <c r="G15324">
        <v>60</v>
      </c>
    </row>
    <row r="15325" spans="1:7" x14ac:dyDescent="0.25">
      <c r="A15325">
        <v>3047</v>
      </c>
      <c r="B15325" t="s">
        <v>164</v>
      </c>
      <c r="C15325" t="s">
        <v>444</v>
      </c>
      <c r="D15325" t="s">
        <v>8390</v>
      </c>
      <c r="E15325">
        <v>241000</v>
      </c>
      <c r="F15325">
        <v>5.5166374781085797E-2</v>
      </c>
      <c r="G15325">
        <v>65</v>
      </c>
    </row>
    <row r="15326" spans="1:7" x14ac:dyDescent="0.25">
      <c r="A15326">
        <v>38258</v>
      </c>
      <c r="B15326" t="s">
        <v>8993</v>
      </c>
      <c r="C15326" t="s">
        <v>3692</v>
      </c>
      <c r="E15326">
        <v>56600</v>
      </c>
      <c r="F15326">
        <v>7.8095238095238106E-2</v>
      </c>
      <c r="G15326">
        <v>0</v>
      </c>
    </row>
    <row r="15327" spans="1:7" x14ac:dyDescent="0.25">
      <c r="A15327">
        <v>83623</v>
      </c>
      <c r="B15327" t="s">
        <v>6668</v>
      </c>
      <c r="C15327" t="s">
        <v>6625</v>
      </c>
      <c r="D15327" t="s">
        <v>6248</v>
      </c>
      <c r="E15327">
        <v>106900</v>
      </c>
      <c r="F15327">
        <v>8.4178498985801195E-2</v>
      </c>
      <c r="G15327">
        <v>63</v>
      </c>
    </row>
    <row r="15328" spans="1:7" x14ac:dyDescent="0.25">
      <c r="A15328">
        <v>62084</v>
      </c>
      <c r="B15328" t="s">
        <v>5768</v>
      </c>
      <c r="C15328" t="s">
        <v>5519</v>
      </c>
      <c r="D15328" t="s">
        <v>8263</v>
      </c>
      <c r="E15328">
        <v>66700</v>
      </c>
      <c r="F15328">
        <v>6.3795853269537503E-2</v>
      </c>
      <c r="G15328">
        <v>83</v>
      </c>
    </row>
    <row r="15329" spans="1:7" x14ac:dyDescent="0.25">
      <c r="A15329">
        <v>55951</v>
      </c>
      <c r="B15329" t="s">
        <v>1496</v>
      </c>
      <c r="C15329" t="s">
        <v>5260</v>
      </c>
      <c r="D15329" t="s">
        <v>5369</v>
      </c>
      <c r="E15329">
        <v>100300</v>
      </c>
      <c r="F15329">
        <v>0.102197802197802</v>
      </c>
      <c r="G15329">
        <v>0</v>
      </c>
    </row>
    <row r="15330" spans="1:7" x14ac:dyDescent="0.25">
      <c r="A15330">
        <v>60407</v>
      </c>
      <c r="B15330" t="s">
        <v>5600</v>
      </c>
      <c r="C15330" t="s">
        <v>5519</v>
      </c>
      <c r="D15330" t="s">
        <v>8251</v>
      </c>
      <c r="E15330">
        <v>132100</v>
      </c>
      <c r="F15330">
        <v>4.42687747035573E-2</v>
      </c>
      <c r="G15330">
        <v>85</v>
      </c>
    </row>
    <row r="15331" spans="1:7" x14ac:dyDescent="0.25">
      <c r="A15331">
        <v>18355</v>
      </c>
      <c r="B15331" t="s">
        <v>1892</v>
      </c>
      <c r="C15331" t="s">
        <v>1538</v>
      </c>
      <c r="D15331" t="s">
        <v>1891</v>
      </c>
      <c r="E15331">
        <v>157700</v>
      </c>
      <c r="F15331">
        <v>6.48210668467252E-2</v>
      </c>
      <c r="G15331">
        <v>88</v>
      </c>
    </row>
    <row r="15332" spans="1:7" x14ac:dyDescent="0.25">
      <c r="A15332">
        <v>66856</v>
      </c>
      <c r="B15332" t="s">
        <v>8994</v>
      </c>
      <c r="C15332" t="s">
        <v>5958</v>
      </c>
      <c r="E15332">
        <v>114100</v>
      </c>
      <c r="F15332">
        <v>3.2579185520362E-2</v>
      </c>
      <c r="G15332">
        <v>0</v>
      </c>
    </row>
    <row r="15333" spans="1:7" x14ac:dyDescent="0.25">
      <c r="A15333">
        <v>14167</v>
      </c>
      <c r="B15333" t="s">
        <v>4997</v>
      </c>
      <c r="C15333" t="s">
        <v>1075</v>
      </c>
      <c r="E15333">
        <v>143000</v>
      </c>
      <c r="F15333">
        <v>7.5996990218209201E-2</v>
      </c>
      <c r="G15333">
        <v>100</v>
      </c>
    </row>
    <row r="15334" spans="1:7" x14ac:dyDescent="0.25">
      <c r="A15334">
        <v>12941</v>
      </c>
      <c r="B15334" t="s">
        <v>1351</v>
      </c>
      <c r="C15334" t="s">
        <v>1075</v>
      </c>
      <c r="E15334">
        <v>152700</v>
      </c>
      <c r="F15334">
        <v>4.2320819112628E-2</v>
      </c>
      <c r="G15334">
        <v>123</v>
      </c>
    </row>
    <row r="15335" spans="1:7" x14ac:dyDescent="0.25">
      <c r="A15335">
        <v>19453</v>
      </c>
      <c r="B15335" t="s">
        <v>2010</v>
      </c>
      <c r="C15335" t="s">
        <v>1538</v>
      </c>
      <c r="D15335" t="s">
        <v>8293</v>
      </c>
      <c r="E15335">
        <v>133300</v>
      </c>
      <c r="F15335">
        <v>3.7354085603112798E-2</v>
      </c>
      <c r="G15335">
        <v>75</v>
      </c>
    </row>
    <row r="15336" spans="1:7" x14ac:dyDescent="0.25">
      <c r="A15336">
        <v>50602</v>
      </c>
      <c r="B15336" t="s">
        <v>9273</v>
      </c>
      <c r="C15336" t="s">
        <v>4942</v>
      </c>
      <c r="E15336">
        <v>118300</v>
      </c>
      <c r="F15336">
        <v>0.145208131655373</v>
      </c>
      <c r="G15336">
        <v>0</v>
      </c>
    </row>
    <row r="15337" spans="1:7" x14ac:dyDescent="0.25">
      <c r="A15337">
        <v>98547</v>
      </c>
      <c r="B15337" t="s">
        <v>7618</v>
      </c>
      <c r="C15337" t="s">
        <v>7521</v>
      </c>
      <c r="D15337" t="s">
        <v>2172</v>
      </c>
      <c r="E15337">
        <v>176000</v>
      </c>
      <c r="F15337">
        <v>0.12388250319284801</v>
      </c>
      <c r="G15337">
        <v>83</v>
      </c>
    </row>
    <row r="15338" spans="1:7" x14ac:dyDescent="0.25">
      <c r="A15338">
        <v>51575</v>
      </c>
      <c r="B15338" t="s">
        <v>5005</v>
      </c>
      <c r="C15338" t="s">
        <v>4942</v>
      </c>
      <c r="D15338" t="s">
        <v>8386</v>
      </c>
      <c r="E15338">
        <v>197800</v>
      </c>
      <c r="F15338">
        <v>6.61577608142494E-3</v>
      </c>
      <c r="G15338">
        <v>56</v>
      </c>
    </row>
    <row r="15339" spans="1:7" x14ac:dyDescent="0.25">
      <c r="A15339">
        <v>37337</v>
      </c>
      <c r="B15339" t="s">
        <v>3760</v>
      </c>
      <c r="C15339" t="s">
        <v>3692</v>
      </c>
      <c r="D15339" t="s">
        <v>2183</v>
      </c>
      <c r="E15339">
        <v>101000</v>
      </c>
      <c r="F15339">
        <v>7.6759061833688705E-2</v>
      </c>
      <c r="G15339">
        <v>153</v>
      </c>
    </row>
    <row r="15340" spans="1:7" x14ac:dyDescent="0.25">
      <c r="A15340">
        <v>5658</v>
      </c>
      <c r="B15340" t="s">
        <v>304</v>
      </c>
      <c r="C15340" t="s">
        <v>641</v>
      </c>
      <c r="D15340" t="s">
        <v>109</v>
      </c>
      <c r="E15340">
        <v>174800</v>
      </c>
      <c r="F15340">
        <v>6.2613981762917895E-2</v>
      </c>
      <c r="G15340">
        <v>97</v>
      </c>
    </row>
    <row r="15341" spans="1:7" x14ac:dyDescent="0.25">
      <c r="A15341">
        <v>23432</v>
      </c>
      <c r="B15341" t="s">
        <v>2427</v>
      </c>
      <c r="C15341" t="s">
        <v>2066</v>
      </c>
      <c r="D15341" t="s">
        <v>8266</v>
      </c>
      <c r="E15341">
        <v>308500</v>
      </c>
      <c r="F15341">
        <v>1.94976867151355E-2</v>
      </c>
      <c r="G15341">
        <v>90</v>
      </c>
    </row>
    <row r="15342" spans="1:7" x14ac:dyDescent="0.25">
      <c r="A15342">
        <v>14555</v>
      </c>
      <c r="B15342" t="s">
        <v>8995</v>
      </c>
      <c r="C15342" t="s">
        <v>1075</v>
      </c>
      <c r="D15342" t="s">
        <v>403</v>
      </c>
      <c r="E15342">
        <v>157900</v>
      </c>
      <c r="F15342">
        <v>0.100348432055749</v>
      </c>
      <c r="G15342">
        <v>0</v>
      </c>
    </row>
    <row r="15343" spans="1:7" x14ac:dyDescent="0.25">
      <c r="A15343">
        <v>41080</v>
      </c>
      <c r="B15343" t="s">
        <v>2431</v>
      </c>
      <c r="C15343" t="s">
        <v>4016</v>
      </c>
      <c r="D15343" t="s">
        <v>4333</v>
      </c>
      <c r="E15343">
        <v>178000</v>
      </c>
      <c r="F15343">
        <v>2.59365994236311E-2</v>
      </c>
      <c r="G15343">
        <v>62.5</v>
      </c>
    </row>
    <row r="15344" spans="1:7" x14ac:dyDescent="0.25">
      <c r="A15344">
        <v>21780</v>
      </c>
      <c r="B15344" t="s">
        <v>2288</v>
      </c>
      <c r="C15344" t="s">
        <v>101</v>
      </c>
      <c r="D15344" t="s">
        <v>8259</v>
      </c>
      <c r="E15344">
        <v>233700</v>
      </c>
      <c r="F15344">
        <v>-3.3498759305210901E-2</v>
      </c>
      <c r="G15344">
        <v>83</v>
      </c>
    </row>
    <row r="15345" spans="1:7" x14ac:dyDescent="0.25">
      <c r="A15345">
        <v>53093</v>
      </c>
      <c r="B15345" t="s">
        <v>1497</v>
      </c>
      <c r="C15345" t="s">
        <v>5049</v>
      </c>
      <c r="D15345" t="s">
        <v>9158</v>
      </c>
      <c r="E15345">
        <v>199200</v>
      </c>
      <c r="F15345">
        <v>5.9011164274322202E-2</v>
      </c>
      <c r="G15345">
        <v>62</v>
      </c>
    </row>
    <row r="15346" spans="1:7" x14ac:dyDescent="0.25">
      <c r="A15346">
        <v>50028</v>
      </c>
      <c r="B15346" t="s">
        <v>3917</v>
      </c>
      <c r="C15346" t="s">
        <v>4942</v>
      </c>
      <c r="D15346" t="s">
        <v>354</v>
      </c>
      <c r="E15346">
        <v>143100</v>
      </c>
      <c r="F15346">
        <v>2.21428571428571E-2</v>
      </c>
      <c r="G15346">
        <v>67</v>
      </c>
    </row>
    <row r="15347" spans="1:7" x14ac:dyDescent="0.25">
      <c r="A15347">
        <v>96052</v>
      </c>
      <c r="B15347" t="s">
        <v>611</v>
      </c>
      <c r="C15347" t="s">
        <v>99</v>
      </c>
      <c r="E15347">
        <v>199200</v>
      </c>
      <c r="F15347">
        <v>-7.2193758733115995E-2</v>
      </c>
      <c r="G15347">
        <v>0</v>
      </c>
    </row>
    <row r="15348" spans="1:7" x14ac:dyDescent="0.25">
      <c r="A15348">
        <v>56009</v>
      </c>
      <c r="B15348" t="s">
        <v>1446</v>
      </c>
      <c r="C15348" t="s">
        <v>5260</v>
      </c>
      <c r="D15348" t="s">
        <v>8434</v>
      </c>
      <c r="E15348">
        <v>123400</v>
      </c>
      <c r="F15348">
        <v>3.6974789915966401E-2</v>
      </c>
      <c r="G15348">
        <v>0</v>
      </c>
    </row>
    <row r="15349" spans="1:7" x14ac:dyDescent="0.25">
      <c r="A15349">
        <v>77577</v>
      </c>
      <c r="B15349" t="s">
        <v>1379</v>
      </c>
      <c r="C15349" t="s">
        <v>6396</v>
      </c>
      <c r="D15349" t="s">
        <v>8252</v>
      </c>
      <c r="E15349">
        <v>170400</v>
      </c>
      <c r="F15349">
        <v>6.9679849340866296E-2</v>
      </c>
      <c r="G15349">
        <v>0</v>
      </c>
    </row>
    <row r="15350" spans="1:7" x14ac:dyDescent="0.25">
      <c r="A15350">
        <v>12474</v>
      </c>
      <c r="B15350" t="s">
        <v>900</v>
      </c>
      <c r="C15350" t="s">
        <v>1075</v>
      </c>
      <c r="E15350">
        <v>152900</v>
      </c>
      <c r="F15350">
        <v>-3.83647798742138E-2</v>
      </c>
      <c r="G15350">
        <v>0</v>
      </c>
    </row>
    <row r="15351" spans="1:7" x14ac:dyDescent="0.25">
      <c r="A15351">
        <v>64624</v>
      </c>
      <c r="B15351" t="s">
        <v>5894</v>
      </c>
      <c r="C15351" t="s">
        <v>5817</v>
      </c>
      <c r="D15351" t="s">
        <v>5890</v>
      </c>
      <c r="E15351">
        <v>61200</v>
      </c>
      <c r="F15351">
        <v>3.37837837837838E-2</v>
      </c>
      <c r="G15351">
        <v>58</v>
      </c>
    </row>
    <row r="15352" spans="1:7" x14ac:dyDescent="0.25">
      <c r="A15352">
        <v>68520</v>
      </c>
      <c r="B15352" t="s">
        <v>242</v>
      </c>
      <c r="C15352" t="s">
        <v>6064</v>
      </c>
      <c r="D15352" t="s">
        <v>242</v>
      </c>
      <c r="E15352">
        <v>395800</v>
      </c>
      <c r="F15352">
        <v>-2.4402267685481899E-2</v>
      </c>
      <c r="G15352">
        <v>55</v>
      </c>
    </row>
    <row r="15353" spans="1:7" x14ac:dyDescent="0.25">
      <c r="A15353">
        <v>55775</v>
      </c>
      <c r="B15353" t="s">
        <v>4624</v>
      </c>
      <c r="C15353" t="s">
        <v>5260</v>
      </c>
      <c r="D15353" t="s">
        <v>4149</v>
      </c>
      <c r="E15353">
        <v>155900</v>
      </c>
      <c r="F15353">
        <v>0.19555214723926401</v>
      </c>
      <c r="G15353">
        <v>97</v>
      </c>
    </row>
    <row r="15354" spans="1:7" x14ac:dyDescent="0.25">
      <c r="A15354">
        <v>61818</v>
      </c>
      <c r="B15354" t="s">
        <v>5742</v>
      </c>
      <c r="C15354" t="s">
        <v>5519</v>
      </c>
      <c r="D15354" t="s">
        <v>8372</v>
      </c>
      <c r="E15354">
        <v>90300</v>
      </c>
      <c r="F15354">
        <v>-3.2154340836012901E-2</v>
      </c>
      <c r="G15354">
        <v>84</v>
      </c>
    </row>
    <row r="15355" spans="1:7" x14ac:dyDescent="0.25">
      <c r="A15355">
        <v>89440</v>
      </c>
      <c r="B15355" t="s">
        <v>2183</v>
      </c>
      <c r="C15355" t="s">
        <v>6849</v>
      </c>
      <c r="D15355" t="s">
        <v>8237</v>
      </c>
      <c r="E15355">
        <v>239900</v>
      </c>
      <c r="F15355">
        <v>1.9549511262218398E-2</v>
      </c>
      <c r="G15355">
        <v>0</v>
      </c>
    </row>
    <row r="15356" spans="1:7" x14ac:dyDescent="0.25">
      <c r="A15356">
        <v>12486</v>
      </c>
      <c r="B15356" t="s">
        <v>1294</v>
      </c>
      <c r="C15356" t="s">
        <v>1075</v>
      </c>
      <c r="D15356" t="s">
        <v>345</v>
      </c>
      <c r="E15356">
        <v>224700</v>
      </c>
      <c r="F15356">
        <v>5.1474029012634502E-2</v>
      </c>
      <c r="G15356">
        <v>119</v>
      </c>
    </row>
    <row r="15357" spans="1:7" x14ac:dyDescent="0.25">
      <c r="A15357">
        <v>22742</v>
      </c>
      <c r="B15357" t="s">
        <v>2362</v>
      </c>
      <c r="C15357" t="s">
        <v>2066</v>
      </c>
      <c r="D15357" t="s">
        <v>8259</v>
      </c>
      <c r="E15357">
        <v>313900</v>
      </c>
      <c r="F15357">
        <v>2.8505897771952799E-2</v>
      </c>
      <c r="G15357">
        <v>81</v>
      </c>
    </row>
    <row r="15358" spans="1:7" x14ac:dyDescent="0.25">
      <c r="A15358">
        <v>8887</v>
      </c>
      <c r="B15358" t="s">
        <v>1070</v>
      </c>
      <c r="C15358" t="s">
        <v>733</v>
      </c>
      <c r="D15358" t="s">
        <v>8250</v>
      </c>
      <c r="E15358">
        <v>191800</v>
      </c>
      <c r="F15358">
        <v>2.1843367075119899E-2</v>
      </c>
      <c r="G15358">
        <v>100</v>
      </c>
    </row>
    <row r="15359" spans="1:7" x14ac:dyDescent="0.25">
      <c r="A15359">
        <v>54159</v>
      </c>
      <c r="B15359" t="s">
        <v>5178</v>
      </c>
      <c r="C15359" t="s">
        <v>5049</v>
      </c>
      <c r="D15359" t="s">
        <v>5173</v>
      </c>
      <c r="E15359">
        <v>153900</v>
      </c>
      <c r="F15359">
        <v>0.19953234606391301</v>
      </c>
      <c r="G15359">
        <v>88</v>
      </c>
    </row>
    <row r="15360" spans="1:7" x14ac:dyDescent="0.25">
      <c r="A15360">
        <v>54104</v>
      </c>
      <c r="B15360" t="s">
        <v>5160</v>
      </c>
      <c r="C15360" t="s">
        <v>5049</v>
      </c>
      <c r="D15360" t="s">
        <v>5173</v>
      </c>
      <c r="E15360">
        <v>125300</v>
      </c>
      <c r="F15360">
        <v>0.148487626031164</v>
      </c>
      <c r="G15360">
        <v>88</v>
      </c>
    </row>
    <row r="15361" spans="1:7" x14ac:dyDescent="0.25">
      <c r="A15361">
        <v>51003</v>
      </c>
      <c r="B15361" t="s">
        <v>542</v>
      </c>
      <c r="C15361" t="s">
        <v>4942</v>
      </c>
      <c r="E15361">
        <v>157700</v>
      </c>
      <c r="F15361">
        <v>4.3679682329583101E-2</v>
      </c>
      <c r="G15361">
        <v>0</v>
      </c>
    </row>
    <row r="15362" spans="1:7" x14ac:dyDescent="0.25">
      <c r="A15362">
        <v>17881</v>
      </c>
      <c r="B15362" t="s">
        <v>1845</v>
      </c>
      <c r="C15362" t="s">
        <v>1538</v>
      </c>
      <c r="D15362" t="s">
        <v>1835</v>
      </c>
      <c r="E15362">
        <v>56800</v>
      </c>
      <c r="F15362">
        <v>-1.5597920277296401E-2</v>
      </c>
      <c r="G15362">
        <v>113.5</v>
      </c>
    </row>
    <row r="15363" spans="1:7" x14ac:dyDescent="0.25">
      <c r="A15363">
        <v>67839</v>
      </c>
      <c r="B15363" t="s">
        <v>389</v>
      </c>
      <c r="C15363" t="s">
        <v>5958</v>
      </c>
      <c r="E15363">
        <v>59600</v>
      </c>
      <c r="F15363">
        <v>0</v>
      </c>
      <c r="G15363">
        <v>0</v>
      </c>
    </row>
    <row r="15364" spans="1:7" x14ac:dyDescent="0.25">
      <c r="A15364">
        <v>54407</v>
      </c>
      <c r="B15364" t="s">
        <v>5196</v>
      </c>
      <c r="C15364" t="s">
        <v>5049</v>
      </c>
      <c r="D15364" t="s">
        <v>5208</v>
      </c>
      <c r="E15364">
        <v>188000</v>
      </c>
      <c r="F15364">
        <v>3.8100496963003903E-2</v>
      </c>
      <c r="G15364">
        <v>66</v>
      </c>
    </row>
    <row r="15365" spans="1:7" x14ac:dyDescent="0.25">
      <c r="A15365">
        <v>24070</v>
      </c>
      <c r="B15365" t="s">
        <v>2446</v>
      </c>
      <c r="C15365" t="s">
        <v>2066</v>
      </c>
      <c r="D15365" t="s">
        <v>2435</v>
      </c>
      <c r="E15365">
        <v>203200</v>
      </c>
      <c r="F15365">
        <v>5.1759834368530003E-2</v>
      </c>
      <c r="G15365">
        <v>74</v>
      </c>
    </row>
    <row r="15366" spans="1:7" x14ac:dyDescent="0.25">
      <c r="A15366">
        <v>38342</v>
      </c>
      <c r="B15366" t="s">
        <v>3890</v>
      </c>
      <c r="C15366" t="s">
        <v>3692</v>
      </c>
      <c r="E15366">
        <v>58400</v>
      </c>
      <c r="F15366">
        <v>0.14509803921568601</v>
      </c>
      <c r="G15366">
        <v>156</v>
      </c>
    </row>
    <row r="15367" spans="1:7" x14ac:dyDescent="0.25">
      <c r="A15367">
        <v>54856</v>
      </c>
      <c r="B15367" t="s">
        <v>454</v>
      </c>
      <c r="C15367" t="s">
        <v>5049</v>
      </c>
      <c r="E15367">
        <v>117300</v>
      </c>
      <c r="F15367">
        <v>0.208032955715757</v>
      </c>
      <c r="G15367">
        <v>0</v>
      </c>
    </row>
    <row r="15368" spans="1:7" x14ac:dyDescent="0.25">
      <c r="A15368">
        <v>62554</v>
      </c>
      <c r="B15368" t="s">
        <v>8051</v>
      </c>
      <c r="C15368" t="s">
        <v>5519</v>
      </c>
      <c r="D15368" t="s">
        <v>1721</v>
      </c>
      <c r="E15368">
        <v>104500</v>
      </c>
      <c r="F15368">
        <v>-4.1284403669724801E-2</v>
      </c>
      <c r="G15368">
        <v>80</v>
      </c>
    </row>
    <row r="15369" spans="1:7" x14ac:dyDescent="0.25">
      <c r="A15369">
        <v>20621</v>
      </c>
      <c r="B15369" t="s">
        <v>2098</v>
      </c>
      <c r="C15369" t="s">
        <v>101</v>
      </c>
      <c r="D15369" t="s">
        <v>8432</v>
      </c>
      <c r="E15369">
        <v>248000</v>
      </c>
      <c r="F15369">
        <v>5.2631578947368397E-2</v>
      </c>
      <c r="G15369">
        <v>101</v>
      </c>
    </row>
    <row r="15370" spans="1:7" x14ac:dyDescent="0.25">
      <c r="A15370">
        <v>68017</v>
      </c>
      <c r="B15370" t="s">
        <v>9386</v>
      </c>
      <c r="C15370" t="s">
        <v>6064</v>
      </c>
      <c r="D15370" t="s">
        <v>8386</v>
      </c>
      <c r="E15370">
        <v>177100</v>
      </c>
      <c r="F15370">
        <v>6.0479041916167701E-2</v>
      </c>
      <c r="G15370">
        <v>0</v>
      </c>
    </row>
    <row r="15371" spans="1:7" x14ac:dyDescent="0.25">
      <c r="A15371">
        <v>5457</v>
      </c>
      <c r="B15371" t="s">
        <v>300</v>
      </c>
      <c r="C15371" t="s">
        <v>641</v>
      </c>
      <c r="D15371" t="s">
        <v>8398</v>
      </c>
      <c r="E15371">
        <v>163600</v>
      </c>
      <c r="F15371">
        <v>1.9950124688279301E-2</v>
      </c>
      <c r="G15371">
        <v>100.5</v>
      </c>
    </row>
    <row r="15372" spans="1:7" x14ac:dyDescent="0.25">
      <c r="A15372">
        <v>54082</v>
      </c>
      <c r="B15372" t="s">
        <v>5157</v>
      </c>
      <c r="C15372" t="s">
        <v>5049</v>
      </c>
      <c r="D15372" t="s">
        <v>8314</v>
      </c>
      <c r="E15372">
        <v>400600</v>
      </c>
      <c r="F15372">
        <v>5.97883597883598E-2</v>
      </c>
      <c r="G15372">
        <v>72</v>
      </c>
    </row>
    <row r="15373" spans="1:7" x14ac:dyDescent="0.25">
      <c r="A15373">
        <v>96730</v>
      </c>
      <c r="B15373" t="s">
        <v>8996</v>
      </c>
      <c r="C15373" t="s">
        <v>7368</v>
      </c>
      <c r="D15373" t="s">
        <v>8315</v>
      </c>
      <c r="E15373">
        <v>807400</v>
      </c>
      <c r="F15373">
        <v>-2.84055823144374E-3</v>
      </c>
      <c r="G15373">
        <v>0</v>
      </c>
    </row>
    <row r="15374" spans="1:7" x14ac:dyDescent="0.25">
      <c r="A15374">
        <v>3882</v>
      </c>
      <c r="B15374" t="s">
        <v>570</v>
      </c>
      <c r="C15374" t="s">
        <v>444</v>
      </c>
      <c r="E15374">
        <v>195000</v>
      </c>
      <c r="F15374">
        <v>8.3333333333333301E-2</v>
      </c>
      <c r="G15374">
        <v>87</v>
      </c>
    </row>
    <row r="15375" spans="1:7" x14ac:dyDescent="0.25">
      <c r="A15375">
        <v>68430</v>
      </c>
      <c r="B15375" t="s">
        <v>6076</v>
      </c>
      <c r="C15375" t="s">
        <v>6064</v>
      </c>
      <c r="D15375" t="s">
        <v>242</v>
      </c>
      <c r="E15375">
        <v>368600</v>
      </c>
      <c r="F15375">
        <v>7.1038251366120197E-3</v>
      </c>
      <c r="G15375">
        <v>56</v>
      </c>
    </row>
    <row r="15376" spans="1:7" x14ac:dyDescent="0.25">
      <c r="A15376">
        <v>61864</v>
      </c>
      <c r="B15376" t="s">
        <v>4168</v>
      </c>
      <c r="C15376" t="s">
        <v>5519</v>
      </c>
      <c r="D15376" t="s">
        <v>8372</v>
      </c>
      <c r="E15376">
        <v>151300</v>
      </c>
      <c r="F15376">
        <v>2.1607022282241699E-2</v>
      </c>
      <c r="G15376">
        <v>88</v>
      </c>
    </row>
    <row r="15377" spans="1:7" x14ac:dyDescent="0.25">
      <c r="A15377">
        <v>67108</v>
      </c>
      <c r="B15377" t="s">
        <v>6024</v>
      </c>
      <c r="C15377" t="s">
        <v>5958</v>
      </c>
      <c r="D15377" t="s">
        <v>6031</v>
      </c>
      <c r="E15377">
        <v>129900</v>
      </c>
      <c r="F15377">
        <v>4.64037122969838E-3</v>
      </c>
      <c r="G15377">
        <v>61</v>
      </c>
    </row>
    <row r="15378" spans="1:7" x14ac:dyDescent="0.25">
      <c r="A15378">
        <v>80545</v>
      </c>
      <c r="B15378" t="s">
        <v>6555</v>
      </c>
      <c r="C15378" t="s">
        <v>6509</v>
      </c>
      <c r="D15378" t="s">
        <v>6553</v>
      </c>
      <c r="E15378">
        <v>277000</v>
      </c>
      <c r="F15378">
        <v>6.7848882035466504E-2</v>
      </c>
      <c r="G15378">
        <v>58</v>
      </c>
    </row>
    <row r="15379" spans="1:7" x14ac:dyDescent="0.25">
      <c r="A15379">
        <v>77663</v>
      </c>
      <c r="B15379" t="s">
        <v>9387</v>
      </c>
      <c r="C15379" t="s">
        <v>6396</v>
      </c>
      <c r="D15379" t="s">
        <v>8388</v>
      </c>
      <c r="E15379">
        <v>169900</v>
      </c>
      <c r="F15379">
        <v>0.144878706199461</v>
      </c>
      <c r="G15379">
        <v>0</v>
      </c>
    </row>
    <row r="15380" spans="1:7" x14ac:dyDescent="0.25">
      <c r="A15380">
        <v>52069</v>
      </c>
      <c r="B15380" t="s">
        <v>2258</v>
      </c>
      <c r="C15380" t="s">
        <v>4942</v>
      </c>
      <c r="E15380">
        <v>131200</v>
      </c>
      <c r="F15380">
        <v>8.1615828524319894E-2</v>
      </c>
      <c r="G15380">
        <v>0</v>
      </c>
    </row>
    <row r="15381" spans="1:7" x14ac:dyDescent="0.25">
      <c r="A15381">
        <v>55312</v>
      </c>
      <c r="B15381" t="s">
        <v>8997</v>
      </c>
      <c r="C15381" t="s">
        <v>5260</v>
      </c>
      <c r="D15381" t="s">
        <v>6045</v>
      </c>
      <c r="E15381">
        <v>136900</v>
      </c>
      <c r="F15381">
        <v>6.2063615205585697E-2</v>
      </c>
      <c r="G15381">
        <v>0</v>
      </c>
    </row>
    <row r="15382" spans="1:7" x14ac:dyDescent="0.25">
      <c r="A15382">
        <v>48157</v>
      </c>
      <c r="B15382" t="s">
        <v>4669</v>
      </c>
      <c r="C15382" t="s">
        <v>4633</v>
      </c>
      <c r="D15382" t="s">
        <v>709</v>
      </c>
      <c r="E15382">
        <v>106200</v>
      </c>
      <c r="F15382">
        <v>3.1067961165048501E-2</v>
      </c>
      <c r="G15382">
        <v>75</v>
      </c>
    </row>
    <row r="15383" spans="1:7" x14ac:dyDescent="0.25">
      <c r="A15383">
        <v>47561</v>
      </c>
      <c r="B15383" t="s">
        <v>4594</v>
      </c>
      <c r="C15383" t="s">
        <v>4413</v>
      </c>
      <c r="D15383" t="s">
        <v>4599</v>
      </c>
      <c r="E15383">
        <v>70800</v>
      </c>
      <c r="F15383">
        <v>-9.2307692307692299E-2</v>
      </c>
      <c r="G15383">
        <v>0</v>
      </c>
    </row>
    <row r="15384" spans="1:7" x14ac:dyDescent="0.25">
      <c r="A15384">
        <v>50626</v>
      </c>
      <c r="B15384" t="s">
        <v>4989</v>
      </c>
      <c r="C15384" t="s">
        <v>4942</v>
      </c>
      <c r="D15384" t="s">
        <v>8362</v>
      </c>
      <c r="E15384">
        <v>150100</v>
      </c>
      <c r="F15384">
        <v>-8.0832823025107206E-2</v>
      </c>
      <c r="G15384">
        <v>72</v>
      </c>
    </row>
    <row r="15385" spans="1:7" x14ac:dyDescent="0.25">
      <c r="A15385">
        <v>99110</v>
      </c>
      <c r="B15385" t="s">
        <v>998</v>
      </c>
      <c r="C15385" t="s">
        <v>7521</v>
      </c>
      <c r="D15385" t="s">
        <v>8306</v>
      </c>
      <c r="E15385">
        <v>217200</v>
      </c>
      <c r="F15385">
        <v>0.186237028945931</v>
      </c>
      <c r="G15385">
        <v>75.5</v>
      </c>
    </row>
    <row r="15386" spans="1:7" x14ac:dyDescent="0.25">
      <c r="A15386">
        <v>3082</v>
      </c>
      <c r="B15386" t="s">
        <v>465</v>
      </c>
      <c r="C15386" t="s">
        <v>444</v>
      </c>
      <c r="D15386" t="s">
        <v>8390</v>
      </c>
      <c r="E15386">
        <v>270700</v>
      </c>
      <c r="F15386">
        <v>4.3159922928709099E-2</v>
      </c>
      <c r="G15386">
        <v>65</v>
      </c>
    </row>
    <row r="15387" spans="1:7" x14ac:dyDescent="0.25">
      <c r="A15387">
        <v>3280</v>
      </c>
      <c r="B15387" t="s">
        <v>494</v>
      </c>
      <c r="C15387" t="s">
        <v>444</v>
      </c>
      <c r="D15387" t="s">
        <v>8477</v>
      </c>
      <c r="E15387">
        <v>200900</v>
      </c>
      <c r="F15387">
        <v>7.2038420490928498E-2</v>
      </c>
      <c r="G15387">
        <v>91</v>
      </c>
    </row>
    <row r="15388" spans="1:7" x14ac:dyDescent="0.25">
      <c r="A15388">
        <v>60150</v>
      </c>
      <c r="B15388" t="s">
        <v>5574</v>
      </c>
      <c r="C15388" t="s">
        <v>5519</v>
      </c>
      <c r="D15388" t="s">
        <v>8251</v>
      </c>
      <c r="E15388">
        <v>149300</v>
      </c>
      <c r="F15388">
        <v>-1.96979645436638E-2</v>
      </c>
      <c r="G15388">
        <v>79</v>
      </c>
    </row>
    <row r="15389" spans="1:7" x14ac:dyDescent="0.25">
      <c r="A15389">
        <v>47281</v>
      </c>
      <c r="B15389" t="s">
        <v>4569</v>
      </c>
      <c r="C15389" t="s">
        <v>4413</v>
      </c>
      <c r="D15389" t="s">
        <v>713</v>
      </c>
      <c r="E15389">
        <v>146400</v>
      </c>
      <c r="F15389">
        <v>0.104905660377358</v>
      </c>
      <c r="G15389">
        <v>0</v>
      </c>
    </row>
    <row r="15390" spans="1:7" x14ac:dyDescent="0.25">
      <c r="A15390">
        <v>46763</v>
      </c>
      <c r="B15390" t="s">
        <v>4507</v>
      </c>
      <c r="C15390" t="s">
        <v>4413</v>
      </c>
      <c r="D15390" t="s">
        <v>4506</v>
      </c>
      <c r="E15390">
        <v>170200</v>
      </c>
      <c r="F15390">
        <v>6.7084639498432602E-2</v>
      </c>
      <c r="G15390">
        <v>70</v>
      </c>
    </row>
    <row r="15391" spans="1:7" x14ac:dyDescent="0.25">
      <c r="A15391">
        <v>72482</v>
      </c>
      <c r="B15391" t="s">
        <v>9169</v>
      </c>
      <c r="C15391" t="s">
        <v>6206</v>
      </c>
      <c r="E15391">
        <v>50200</v>
      </c>
      <c r="F15391">
        <v>6.3559322033898302E-2</v>
      </c>
      <c r="G15391">
        <v>0</v>
      </c>
    </row>
    <row r="15392" spans="1:7" x14ac:dyDescent="0.25">
      <c r="A15392">
        <v>53137</v>
      </c>
      <c r="B15392" t="s">
        <v>5087</v>
      </c>
      <c r="C15392" t="s">
        <v>5049</v>
      </c>
      <c r="D15392" t="s">
        <v>8457</v>
      </c>
      <c r="E15392">
        <v>253000</v>
      </c>
      <c r="F15392">
        <v>4.8922056384743E-2</v>
      </c>
      <c r="G15392">
        <v>71</v>
      </c>
    </row>
    <row r="15393" spans="1:7" x14ac:dyDescent="0.25">
      <c r="A15393">
        <v>47436</v>
      </c>
      <c r="B15393" t="s">
        <v>8998</v>
      </c>
      <c r="C15393" t="s">
        <v>4413</v>
      </c>
      <c r="D15393" t="s">
        <v>227</v>
      </c>
      <c r="E15393">
        <v>112600</v>
      </c>
      <c r="F15393">
        <v>3.3027522935779798E-2</v>
      </c>
      <c r="G15393">
        <v>0</v>
      </c>
    </row>
    <row r="15394" spans="1:7" x14ac:dyDescent="0.25">
      <c r="A15394">
        <v>50641</v>
      </c>
      <c r="B15394" t="s">
        <v>1884</v>
      </c>
      <c r="C15394" t="s">
        <v>4942</v>
      </c>
      <c r="E15394">
        <v>85100</v>
      </c>
      <c r="F15394">
        <v>-1.6184971098265898E-2</v>
      </c>
      <c r="G15394">
        <v>0</v>
      </c>
    </row>
    <row r="15395" spans="1:7" x14ac:dyDescent="0.25">
      <c r="A15395">
        <v>52042</v>
      </c>
      <c r="B15395" t="s">
        <v>1844</v>
      </c>
      <c r="C15395" t="s">
        <v>4942</v>
      </c>
      <c r="E15395">
        <v>140800</v>
      </c>
      <c r="F15395">
        <v>2.6987600291757799E-2</v>
      </c>
      <c r="G15395">
        <v>0</v>
      </c>
    </row>
    <row r="15396" spans="1:7" x14ac:dyDescent="0.25">
      <c r="A15396">
        <v>56037</v>
      </c>
      <c r="B15396" t="s">
        <v>5393</v>
      </c>
      <c r="C15396" t="s">
        <v>5260</v>
      </c>
      <c r="D15396" t="s">
        <v>8329</v>
      </c>
      <c r="E15396">
        <v>203700</v>
      </c>
      <c r="F15396">
        <v>5.59875583203732E-2</v>
      </c>
      <c r="G15396">
        <v>69</v>
      </c>
    </row>
    <row r="15397" spans="1:7" x14ac:dyDescent="0.25">
      <c r="A15397">
        <v>4973</v>
      </c>
      <c r="B15397" t="s">
        <v>9388</v>
      </c>
      <c r="C15397" t="s">
        <v>575</v>
      </c>
      <c r="E15397">
        <v>197500</v>
      </c>
      <c r="F15397">
        <v>7.2204125950054293E-2</v>
      </c>
      <c r="G15397">
        <v>0</v>
      </c>
    </row>
    <row r="15398" spans="1:7" x14ac:dyDescent="0.25">
      <c r="A15398">
        <v>42410</v>
      </c>
      <c r="B15398" t="s">
        <v>4070</v>
      </c>
      <c r="C15398" t="s">
        <v>4016</v>
      </c>
      <c r="D15398" t="s">
        <v>3765</v>
      </c>
      <c r="E15398">
        <v>25900</v>
      </c>
      <c r="F15398">
        <v>8.3682008368200805E-2</v>
      </c>
      <c r="G15398">
        <v>83</v>
      </c>
    </row>
    <row r="15399" spans="1:7" x14ac:dyDescent="0.25">
      <c r="A15399">
        <v>50236</v>
      </c>
      <c r="B15399" t="s">
        <v>4971</v>
      </c>
      <c r="C15399" t="s">
        <v>4942</v>
      </c>
      <c r="D15399" t="s">
        <v>4943</v>
      </c>
      <c r="E15399">
        <v>166200</v>
      </c>
      <c r="F15399">
        <v>2.9102167182662501E-2</v>
      </c>
      <c r="G15399">
        <v>77</v>
      </c>
    </row>
    <row r="15400" spans="1:7" x14ac:dyDescent="0.25">
      <c r="A15400">
        <v>68057</v>
      </c>
      <c r="B15400" t="s">
        <v>6068</v>
      </c>
      <c r="C15400" t="s">
        <v>6064</v>
      </c>
      <c r="D15400" t="s">
        <v>450</v>
      </c>
      <c r="E15400">
        <v>109500</v>
      </c>
      <c r="F15400">
        <v>9.9397590361445798E-2</v>
      </c>
      <c r="G15400">
        <v>0</v>
      </c>
    </row>
    <row r="15401" spans="1:7" x14ac:dyDescent="0.25">
      <c r="A15401">
        <v>56330</v>
      </c>
      <c r="B15401" t="s">
        <v>5405</v>
      </c>
      <c r="C15401" t="s">
        <v>5260</v>
      </c>
      <c r="D15401" t="s">
        <v>8314</v>
      </c>
      <c r="E15401">
        <v>192600</v>
      </c>
      <c r="F15401">
        <v>4.8448557430593397E-2</v>
      </c>
      <c r="G15401">
        <v>72.5</v>
      </c>
    </row>
    <row r="15402" spans="1:7" x14ac:dyDescent="0.25">
      <c r="A15402">
        <v>70725</v>
      </c>
      <c r="B15402" t="s">
        <v>6157</v>
      </c>
      <c r="C15402" t="s">
        <v>6091</v>
      </c>
      <c r="D15402" t="s">
        <v>6175</v>
      </c>
      <c r="E15402">
        <v>174300</v>
      </c>
      <c r="F15402">
        <v>3.4421364985163197E-2</v>
      </c>
      <c r="G15402">
        <v>68</v>
      </c>
    </row>
    <row r="15403" spans="1:7" x14ac:dyDescent="0.25">
      <c r="A15403">
        <v>55954</v>
      </c>
      <c r="B15403" t="s">
        <v>5379</v>
      </c>
      <c r="C15403" t="s">
        <v>5260</v>
      </c>
      <c r="D15403" t="s">
        <v>403</v>
      </c>
      <c r="E15403">
        <v>104500</v>
      </c>
      <c r="F15403">
        <v>1.1616650532429801E-2</v>
      </c>
      <c r="G15403">
        <v>82.5</v>
      </c>
    </row>
    <row r="15404" spans="1:7" x14ac:dyDescent="0.25">
      <c r="A15404">
        <v>60180</v>
      </c>
      <c r="B15404" t="s">
        <v>637</v>
      </c>
      <c r="C15404" t="s">
        <v>5519</v>
      </c>
      <c r="D15404" t="s">
        <v>8251</v>
      </c>
      <c r="E15404">
        <v>242600</v>
      </c>
      <c r="F15404">
        <v>-6.5125240847784205E-2</v>
      </c>
      <c r="G15404">
        <v>82</v>
      </c>
    </row>
    <row r="15405" spans="1:7" x14ac:dyDescent="0.25">
      <c r="A15405">
        <v>52223</v>
      </c>
      <c r="B15405" t="s">
        <v>7250</v>
      </c>
      <c r="C15405" t="s">
        <v>4942</v>
      </c>
      <c r="E15405">
        <v>189900</v>
      </c>
      <c r="F15405">
        <v>4.6857772877618498E-2</v>
      </c>
      <c r="G15405">
        <v>0</v>
      </c>
    </row>
    <row r="15406" spans="1:7" x14ac:dyDescent="0.25">
      <c r="A15406">
        <v>54974</v>
      </c>
      <c r="B15406" t="s">
        <v>1290</v>
      </c>
      <c r="C15406" t="s">
        <v>5049</v>
      </c>
      <c r="D15406" t="s">
        <v>8355</v>
      </c>
      <c r="E15406">
        <v>173200</v>
      </c>
      <c r="F15406">
        <v>0.101781170483461</v>
      </c>
      <c r="G15406">
        <v>0</v>
      </c>
    </row>
    <row r="15407" spans="1:7" x14ac:dyDescent="0.25">
      <c r="A15407">
        <v>61878</v>
      </c>
      <c r="B15407" t="s">
        <v>5752</v>
      </c>
      <c r="C15407" t="s">
        <v>5519</v>
      </c>
      <c r="D15407" t="s">
        <v>8372</v>
      </c>
      <c r="E15407">
        <v>84200</v>
      </c>
      <c r="F15407">
        <v>-6.1315496098104799E-2</v>
      </c>
      <c r="G15407">
        <v>88</v>
      </c>
    </row>
    <row r="15408" spans="1:7" x14ac:dyDescent="0.25">
      <c r="A15408">
        <v>84326</v>
      </c>
      <c r="B15408" t="s">
        <v>208</v>
      </c>
      <c r="C15408" t="s">
        <v>6693</v>
      </c>
      <c r="D15408" t="s">
        <v>4100</v>
      </c>
      <c r="E15408">
        <v>305600</v>
      </c>
      <c r="F15408">
        <v>0.101261261261261</v>
      </c>
      <c r="G15408">
        <v>0</v>
      </c>
    </row>
    <row r="15409" spans="1:7" x14ac:dyDescent="0.25">
      <c r="A15409">
        <v>12067</v>
      </c>
      <c r="B15409" t="s">
        <v>1252</v>
      </c>
      <c r="C15409" t="s">
        <v>1075</v>
      </c>
      <c r="D15409" t="s">
        <v>8320</v>
      </c>
      <c r="E15409">
        <v>225000</v>
      </c>
      <c r="F15409">
        <v>2.7866605756053001E-2</v>
      </c>
      <c r="G15409">
        <v>84</v>
      </c>
    </row>
    <row r="15410" spans="1:7" x14ac:dyDescent="0.25">
      <c r="A15410">
        <v>12815</v>
      </c>
      <c r="B15410" t="s">
        <v>1336</v>
      </c>
      <c r="C15410" t="s">
        <v>1075</v>
      </c>
      <c r="D15410" t="s">
        <v>1331</v>
      </c>
      <c r="E15410">
        <v>260800</v>
      </c>
      <c r="F15410">
        <v>-7.9878280715100797E-3</v>
      </c>
      <c r="G15410">
        <v>111</v>
      </c>
    </row>
    <row r="15411" spans="1:7" x14ac:dyDescent="0.25">
      <c r="A15411">
        <v>23169</v>
      </c>
      <c r="B15411" t="s">
        <v>2419</v>
      </c>
      <c r="C15411" t="s">
        <v>2066</v>
      </c>
      <c r="E15411">
        <v>220200</v>
      </c>
      <c r="F15411">
        <v>8.6870681145113496E-2</v>
      </c>
      <c r="G15411">
        <v>161</v>
      </c>
    </row>
    <row r="15412" spans="1:7" x14ac:dyDescent="0.25">
      <c r="A15412">
        <v>97135</v>
      </c>
      <c r="B15412" t="s">
        <v>2448</v>
      </c>
      <c r="C15412" t="s">
        <v>7409</v>
      </c>
      <c r="E15412">
        <v>389400</v>
      </c>
      <c r="F15412">
        <v>0.132305902878744</v>
      </c>
      <c r="G15412">
        <v>0</v>
      </c>
    </row>
    <row r="15413" spans="1:7" x14ac:dyDescent="0.25">
      <c r="A15413">
        <v>16133</v>
      </c>
      <c r="B15413" t="s">
        <v>557</v>
      </c>
      <c r="C15413" t="s">
        <v>1538</v>
      </c>
      <c r="D15413" t="s">
        <v>8379</v>
      </c>
      <c r="E15413">
        <v>143300</v>
      </c>
      <c r="F15413">
        <v>0.14823717948717899</v>
      </c>
      <c r="G15413">
        <v>97</v>
      </c>
    </row>
    <row r="15414" spans="1:7" x14ac:dyDescent="0.25">
      <c r="A15414">
        <v>55983</v>
      </c>
      <c r="B15414" t="s">
        <v>5387</v>
      </c>
      <c r="C15414" t="s">
        <v>5260</v>
      </c>
      <c r="D15414" t="s">
        <v>5283</v>
      </c>
      <c r="E15414">
        <v>177300</v>
      </c>
      <c r="F15414">
        <v>8.8397790055248601E-2</v>
      </c>
      <c r="G15414">
        <v>67.5</v>
      </c>
    </row>
    <row r="15415" spans="1:7" x14ac:dyDescent="0.25">
      <c r="A15415">
        <v>62665</v>
      </c>
      <c r="B15415" t="s">
        <v>5803</v>
      </c>
      <c r="C15415" t="s">
        <v>5519</v>
      </c>
      <c r="D15415" t="s">
        <v>2800</v>
      </c>
      <c r="E15415">
        <v>49700</v>
      </c>
      <c r="F15415">
        <v>2.6859504132231399E-2</v>
      </c>
      <c r="G15415">
        <v>81</v>
      </c>
    </row>
    <row r="15416" spans="1:7" x14ac:dyDescent="0.25">
      <c r="A15416">
        <v>49879</v>
      </c>
      <c r="B15416" t="s">
        <v>4315</v>
      </c>
      <c r="C15416" t="s">
        <v>4633</v>
      </c>
      <c r="D15416" t="s">
        <v>4937</v>
      </c>
      <c r="E15416">
        <v>75600</v>
      </c>
      <c r="F15416">
        <v>-3.6942675159235702E-2</v>
      </c>
      <c r="G15416">
        <v>64</v>
      </c>
    </row>
    <row r="15417" spans="1:7" x14ac:dyDescent="0.25">
      <c r="A15417">
        <v>62974</v>
      </c>
      <c r="B15417" t="s">
        <v>526</v>
      </c>
      <c r="C15417" t="s">
        <v>5519</v>
      </c>
      <c r="D15417" t="s">
        <v>8482</v>
      </c>
      <c r="E15417">
        <v>85200</v>
      </c>
      <c r="F15417">
        <v>-1.6166281755196299E-2</v>
      </c>
      <c r="G15417">
        <v>113.5</v>
      </c>
    </row>
    <row r="15418" spans="1:7" x14ac:dyDescent="0.25">
      <c r="A15418">
        <v>57068</v>
      </c>
      <c r="B15418" t="s">
        <v>5465</v>
      </c>
      <c r="C15418" t="s">
        <v>5459</v>
      </c>
      <c r="D15418" t="s">
        <v>5468</v>
      </c>
      <c r="E15418">
        <v>211900</v>
      </c>
      <c r="F15418">
        <v>0</v>
      </c>
      <c r="G15418">
        <v>58</v>
      </c>
    </row>
    <row r="15419" spans="1:7" x14ac:dyDescent="0.25">
      <c r="A15419">
        <v>95664</v>
      </c>
      <c r="B15419" t="s">
        <v>7311</v>
      </c>
      <c r="C15419" t="s">
        <v>99</v>
      </c>
      <c r="D15419" t="s">
        <v>8273</v>
      </c>
      <c r="E15419">
        <v>547900</v>
      </c>
      <c r="F15419">
        <v>-2.2305496074232701E-2</v>
      </c>
      <c r="G15419">
        <v>77</v>
      </c>
    </row>
    <row r="15420" spans="1:7" x14ac:dyDescent="0.25">
      <c r="A15420">
        <v>4547</v>
      </c>
      <c r="B15420" t="s">
        <v>633</v>
      </c>
      <c r="C15420" t="s">
        <v>575</v>
      </c>
      <c r="E15420">
        <v>220900</v>
      </c>
      <c r="F15420">
        <v>1.23739688359303E-2</v>
      </c>
      <c r="G15420">
        <v>103</v>
      </c>
    </row>
    <row r="15421" spans="1:7" x14ac:dyDescent="0.25">
      <c r="A15421">
        <v>23315</v>
      </c>
      <c r="B15421" t="s">
        <v>2425</v>
      </c>
      <c r="C15421" t="s">
        <v>2066</v>
      </c>
      <c r="D15421" t="s">
        <v>8266</v>
      </c>
      <c r="E15421">
        <v>174800</v>
      </c>
      <c r="F15421">
        <v>1.50987224157956E-2</v>
      </c>
      <c r="G15421">
        <v>82</v>
      </c>
    </row>
    <row r="15422" spans="1:7" x14ac:dyDescent="0.25">
      <c r="A15422">
        <v>37181</v>
      </c>
      <c r="B15422" t="s">
        <v>3743</v>
      </c>
      <c r="C15422" t="s">
        <v>3692</v>
      </c>
      <c r="D15422" t="s">
        <v>8255</v>
      </c>
      <c r="E15422">
        <v>130900</v>
      </c>
      <c r="F15422">
        <v>0.113095238095238</v>
      </c>
      <c r="G15422">
        <v>64</v>
      </c>
    </row>
    <row r="15423" spans="1:7" x14ac:dyDescent="0.25">
      <c r="A15423">
        <v>14030</v>
      </c>
      <c r="B15423" t="s">
        <v>1447</v>
      </c>
      <c r="C15423" t="s">
        <v>1075</v>
      </c>
      <c r="D15423" t="s">
        <v>8302</v>
      </c>
      <c r="E15423">
        <v>147600</v>
      </c>
      <c r="F15423">
        <v>0.15312500000000001</v>
      </c>
      <c r="G15423">
        <v>84</v>
      </c>
    </row>
    <row r="15424" spans="1:7" x14ac:dyDescent="0.25">
      <c r="A15424">
        <v>15687</v>
      </c>
      <c r="B15424" t="s">
        <v>1604</v>
      </c>
      <c r="C15424" t="s">
        <v>1538</v>
      </c>
      <c r="D15424" t="s">
        <v>1587</v>
      </c>
      <c r="E15424">
        <v>116200</v>
      </c>
      <c r="F15424">
        <v>-1.7182130584192401E-3</v>
      </c>
      <c r="G15424">
        <v>85</v>
      </c>
    </row>
    <row r="15425" spans="1:7" x14ac:dyDescent="0.25">
      <c r="A15425">
        <v>12430</v>
      </c>
      <c r="B15425" t="s">
        <v>424</v>
      </c>
      <c r="C15425" t="s">
        <v>1075</v>
      </c>
      <c r="E15425">
        <v>188100</v>
      </c>
      <c r="F15425">
        <v>3.98009950248756E-2</v>
      </c>
      <c r="G15425">
        <v>0</v>
      </c>
    </row>
    <row r="15426" spans="1:7" x14ac:dyDescent="0.25">
      <c r="A15426">
        <v>12932</v>
      </c>
      <c r="B15426" t="s">
        <v>1751</v>
      </c>
      <c r="C15426" t="s">
        <v>1075</v>
      </c>
      <c r="E15426">
        <v>144000</v>
      </c>
      <c r="F15426">
        <v>2.5641025641025599E-2</v>
      </c>
      <c r="G15426">
        <v>0</v>
      </c>
    </row>
    <row r="15427" spans="1:7" x14ac:dyDescent="0.25">
      <c r="A15427">
        <v>49636</v>
      </c>
      <c r="B15427" t="s">
        <v>7912</v>
      </c>
      <c r="C15427" t="s">
        <v>4633</v>
      </c>
      <c r="D15427" t="s">
        <v>4899</v>
      </c>
      <c r="E15427">
        <v>406500</v>
      </c>
      <c r="F15427">
        <v>0.13897450266181</v>
      </c>
      <c r="G15427">
        <v>79.5</v>
      </c>
    </row>
    <row r="15428" spans="1:7" x14ac:dyDescent="0.25">
      <c r="A15428">
        <v>37328</v>
      </c>
      <c r="B15428" t="s">
        <v>3756</v>
      </c>
      <c r="C15428" t="s">
        <v>3692</v>
      </c>
      <c r="E15428">
        <v>101000</v>
      </c>
      <c r="F15428">
        <v>8.7190527448869806E-2</v>
      </c>
      <c r="G15428">
        <v>89</v>
      </c>
    </row>
    <row r="15429" spans="1:7" x14ac:dyDescent="0.25">
      <c r="A15429">
        <v>82214</v>
      </c>
      <c r="B15429" t="s">
        <v>8999</v>
      </c>
      <c r="C15429" t="s">
        <v>6604</v>
      </c>
      <c r="E15429">
        <v>148800</v>
      </c>
      <c r="F15429">
        <v>-6.0120240480961897E-3</v>
      </c>
      <c r="G15429">
        <v>0</v>
      </c>
    </row>
    <row r="15430" spans="1:7" x14ac:dyDescent="0.25">
      <c r="A15430">
        <v>63437</v>
      </c>
      <c r="B15430" t="s">
        <v>1448</v>
      </c>
      <c r="C15430" t="s">
        <v>5817</v>
      </c>
      <c r="E15430">
        <v>70400</v>
      </c>
      <c r="F15430">
        <v>0.16749585406301801</v>
      </c>
      <c r="G15430">
        <v>0</v>
      </c>
    </row>
    <row r="15431" spans="1:7" x14ac:dyDescent="0.25">
      <c r="A15431">
        <v>56050</v>
      </c>
      <c r="B15431" t="s">
        <v>9001</v>
      </c>
      <c r="C15431" t="s">
        <v>5260</v>
      </c>
      <c r="D15431" t="s">
        <v>8314</v>
      </c>
      <c r="E15431">
        <v>218300</v>
      </c>
      <c r="F15431">
        <v>3.9523809523809503E-2</v>
      </c>
      <c r="G15431">
        <v>0</v>
      </c>
    </row>
    <row r="15432" spans="1:7" x14ac:dyDescent="0.25">
      <c r="A15432">
        <v>62546</v>
      </c>
      <c r="B15432" t="s">
        <v>9000</v>
      </c>
      <c r="C15432" t="s">
        <v>5519</v>
      </c>
      <c r="D15432" t="s">
        <v>8474</v>
      </c>
      <c r="E15432">
        <v>87000</v>
      </c>
      <c r="F15432">
        <v>3.6948748510131101E-2</v>
      </c>
      <c r="G15432">
        <v>0</v>
      </c>
    </row>
    <row r="15433" spans="1:7" x14ac:dyDescent="0.25">
      <c r="A15433">
        <v>97413</v>
      </c>
      <c r="B15433" t="s">
        <v>9002</v>
      </c>
      <c r="C15433" t="s">
        <v>7409</v>
      </c>
      <c r="D15433" t="s">
        <v>7471</v>
      </c>
      <c r="E15433">
        <v>285800</v>
      </c>
      <c r="F15433">
        <v>2.5843503230437902E-2</v>
      </c>
      <c r="G15433">
        <v>0</v>
      </c>
    </row>
    <row r="15434" spans="1:7" x14ac:dyDescent="0.25">
      <c r="A15434">
        <v>3837</v>
      </c>
      <c r="B15434" t="s">
        <v>478</v>
      </c>
      <c r="C15434" t="s">
        <v>444</v>
      </c>
      <c r="D15434" t="s">
        <v>482</v>
      </c>
      <c r="E15434">
        <v>234600</v>
      </c>
      <c r="F15434">
        <v>-3.9705280392959501E-2</v>
      </c>
      <c r="G15434">
        <v>79</v>
      </c>
    </row>
    <row r="15435" spans="1:7" x14ac:dyDescent="0.25">
      <c r="A15435">
        <v>38587</v>
      </c>
      <c r="B15435" t="s">
        <v>3930</v>
      </c>
      <c r="C15435" t="s">
        <v>3692</v>
      </c>
      <c r="E15435">
        <v>113200</v>
      </c>
      <c r="F15435">
        <v>0.118577075098814</v>
      </c>
      <c r="G15435">
        <v>94.5</v>
      </c>
    </row>
    <row r="15436" spans="1:7" x14ac:dyDescent="0.25">
      <c r="A15436">
        <v>49459</v>
      </c>
      <c r="B15436" t="s">
        <v>4872</v>
      </c>
      <c r="C15436" t="s">
        <v>4633</v>
      </c>
      <c r="E15436">
        <v>57700</v>
      </c>
      <c r="F15436">
        <v>7.4487895716946001E-2</v>
      </c>
      <c r="G15436">
        <v>96</v>
      </c>
    </row>
    <row r="15437" spans="1:7" x14ac:dyDescent="0.25">
      <c r="A15437">
        <v>1072</v>
      </c>
      <c r="B15437" t="s">
        <v>132</v>
      </c>
      <c r="C15437" t="s">
        <v>106</v>
      </c>
      <c r="D15437" t="s">
        <v>8455</v>
      </c>
      <c r="E15437">
        <v>255900</v>
      </c>
      <c r="F15437">
        <v>3.6871961102106998E-2</v>
      </c>
      <c r="G15437">
        <v>96</v>
      </c>
    </row>
    <row r="15438" spans="1:7" x14ac:dyDescent="0.25">
      <c r="A15438">
        <v>13111</v>
      </c>
      <c r="B15438" t="s">
        <v>216</v>
      </c>
      <c r="C15438" t="s">
        <v>1075</v>
      </c>
      <c r="D15438" t="s">
        <v>194</v>
      </c>
      <c r="E15438">
        <v>96900</v>
      </c>
      <c r="F15438">
        <v>9.9886492622020401E-2</v>
      </c>
      <c r="G15438">
        <v>106</v>
      </c>
    </row>
    <row r="15439" spans="1:7" x14ac:dyDescent="0.25">
      <c r="A15439">
        <v>22938</v>
      </c>
      <c r="B15439" t="s">
        <v>2380</v>
      </c>
      <c r="C15439" t="s">
        <v>2066</v>
      </c>
      <c r="D15439" t="s">
        <v>2373</v>
      </c>
      <c r="E15439">
        <v>220200</v>
      </c>
      <c r="F15439">
        <v>6.6343825665859599E-2</v>
      </c>
      <c r="G15439">
        <v>145</v>
      </c>
    </row>
    <row r="15440" spans="1:7" x14ac:dyDescent="0.25">
      <c r="A15440">
        <v>36505</v>
      </c>
      <c r="B15440" t="s">
        <v>3656</v>
      </c>
      <c r="C15440" t="s">
        <v>3568</v>
      </c>
      <c r="D15440" t="s">
        <v>3679</v>
      </c>
      <c r="E15440">
        <v>132700</v>
      </c>
      <c r="F15440">
        <v>9.5788604459124696E-2</v>
      </c>
      <c r="G15440">
        <v>91</v>
      </c>
    </row>
    <row r="15441" spans="1:7" x14ac:dyDescent="0.25">
      <c r="A15441">
        <v>55751</v>
      </c>
      <c r="B15441" t="s">
        <v>5364</v>
      </c>
      <c r="C15441" t="s">
        <v>5260</v>
      </c>
      <c r="D15441" t="s">
        <v>3011</v>
      </c>
      <c r="E15441">
        <v>136600</v>
      </c>
      <c r="F15441">
        <v>6.8857589984350501E-2</v>
      </c>
      <c r="G15441">
        <v>78</v>
      </c>
    </row>
    <row r="15442" spans="1:7" x14ac:dyDescent="0.25">
      <c r="A15442">
        <v>33051</v>
      </c>
      <c r="B15442" t="s">
        <v>9003</v>
      </c>
      <c r="C15442" t="s">
        <v>3212</v>
      </c>
      <c r="D15442" t="s">
        <v>3357</v>
      </c>
      <c r="E15442">
        <v>514900</v>
      </c>
      <c r="F15442">
        <v>4.9103504482477599E-2</v>
      </c>
      <c r="G15442">
        <v>0</v>
      </c>
    </row>
    <row r="15443" spans="1:7" x14ac:dyDescent="0.25">
      <c r="A15443">
        <v>51038</v>
      </c>
      <c r="B15443" t="s">
        <v>8454</v>
      </c>
      <c r="C15443" t="s">
        <v>4942</v>
      </c>
      <c r="D15443" t="s">
        <v>4996</v>
      </c>
      <c r="E15443">
        <v>152600</v>
      </c>
      <c r="F15443">
        <v>2.6227303295225299E-2</v>
      </c>
      <c r="G15443">
        <v>0</v>
      </c>
    </row>
    <row r="15444" spans="1:7" x14ac:dyDescent="0.25">
      <c r="A15444">
        <v>67578</v>
      </c>
      <c r="B15444" t="s">
        <v>1468</v>
      </c>
      <c r="C15444" t="s">
        <v>5958</v>
      </c>
      <c r="E15444">
        <v>34600</v>
      </c>
      <c r="F15444">
        <v>-3.0812324929972001E-2</v>
      </c>
      <c r="G15444">
        <v>0</v>
      </c>
    </row>
    <row r="15445" spans="1:7" x14ac:dyDescent="0.25">
      <c r="A15445">
        <v>99116</v>
      </c>
      <c r="B15445" t="s">
        <v>7672</v>
      </c>
      <c r="C15445" t="s">
        <v>7521</v>
      </c>
      <c r="E15445">
        <v>158000</v>
      </c>
      <c r="F15445">
        <v>0.18263473053892201</v>
      </c>
      <c r="G15445">
        <v>94</v>
      </c>
    </row>
    <row r="15446" spans="1:7" x14ac:dyDescent="0.25">
      <c r="A15446">
        <v>52216</v>
      </c>
      <c r="B15446" t="s">
        <v>1448</v>
      </c>
      <c r="C15446" t="s">
        <v>4942</v>
      </c>
      <c r="E15446">
        <v>115200</v>
      </c>
      <c r="F15446">
        <v>2.8571428571428598E-2</v>
      </c>
      <c r="G15446">
        <v>0</v>
      </c>
    </row>
    <row r="15447" spans="1:7" x14ac:dyDescent="0.25">
      <c r="A15447">
        <v>83434</v>
      </c>
      <c r="B15447" t="s">
        <v>6652</v>
      </c>
      <c r="C15447" t="s">
        <v>6625</v>
      </c>
      <c r="D15447" t="s">
        <v>6649</v>
      </c>
      <c r="E15447">
        <v>215400</v>
      </c>
      <c r="F15447">
        <v>0.20268006700167501</v>
      </c>
      <c r="G15447">
        <v>58</v>
      </c>
    </row>
    <row r="15448" spans="1:7" x14ac:dyDescent="0.25">
      <c r="A15448">
        <v>61740</v>
      </c>
      <c r="B15448" t="s">
        <v>5733</v>
      </c>
      <c r="C15448" t="s">
        <v>5519</v>
      </c>
      <c r="D15448" t="s">
        <v>4697</v>
      </c>
      <c r="E15448">
        <v>97900</v>
      </c>
      <c r="F15448">
        <v>9.8765432098765399E-2</v>
      </c>
      <c r="G15448">
        <v>122.5</v>
      </c>
    </row>
    <row r="15449" spans="1:7" x14ac:dyDescent="0.25">
      <c r="A15449">
        <v>38381</v>
      </c>
      <c r="B15449" t="s">
        <v>3901</v>
      </c>
      <c r="C15449" t="s">
        <v>3692</v>
      </c>
      <c r="E15449">
        <v>68600</v>
      </c>
      <c r="F15449">
        <v>4.09711684370258E-2</v>
      </c>
      <c r="G15449">
        <v>0</v>
      </c>
    </row>
    <row r="15450" spans="1:7" x14ac:dyDescent="0.25">
      <c r="A15450">
        <v>50469</v>
      </c>
      <c r="B15450" t="s">
        <v>2720</v>
      </c>
      <c r="C15450" t="s">
        <v>4942</v>
      </c>
      <c r="D15450" t="s">
        <v>4983</v>
      </c>
      <c r="E15450">
        <v>118600</v>
      </c>
      <c r="F15450">
        <v>0.13060057197330799</v>
      </c>
      <c r="G15450">
        <v>97</v>
      </c>
    </row>
    <row r="15451" spans="1:7" x14ac:dyDescent="0.25">
      <c r="A15451">
        <v>38460</v>
      </c>
      <c r="B15451" t="s">
        <v>3905</v>
      </c>
      <c r="C15451" t="s">
        <v>3692</v>
      </c>
      <c r="E15451">
        <v>80300</v>
      </c>
      <c r="F15451">
        <v>-1.230012300123E-2</v>
      </c>
      <c r="G15451">
        <v>104.5</v>
      </c>
    </row>
    <row r="15452" spans="1:7" x14ac:dyDescent="0.25">
      <c r="A15452">
        <v>50070</v>
      </c>
      <c r="B15452" t="s">
        <v>4664</v>
      </c>
      <c r="C15452" t="s">
        <v>4942</v>
      </c>
      <c r="D15452" t="s">
        <v>8371</v>
      </c>
      <c r="E15452">
        <v>146400</v>
      </c>
      <c r="F15452">
        <v>0.15457413249211399</v>
      </c>
      <c r="G15452">
        <v>0</v>
      </c>
    </row>
    <row r="15453" spans="1:7" x14ac:dyDescent="0.25">
      <c r="A15453">
        <v>14571</v>
      </c>
      <c r="B15453" t="s">
        <v>1495</v>
      </c>
      <c r="C15453" t="s">
        <v>1075</v>
      </c>
      <c r="D15453" t="s">
        <v>403</v>
      </c>
      <c r="E15453">
        <v>120000</v>
      </c>
      <c r="F15453">
        <v>5.4481546572934997E-2</v>
      </c>
      <c r="G15453">
        <v>97.5</v>
      </c>
    </row>
    <row r="15454" spans="1:7" x14ac:dyDescent="0.25">
      <c r="A15454">
        <v>50166</v>
      </c>
      <c r="B15454" t="s">
        <v>4963</v>
      </c>
      <c r="C15454" t="s">
        <v>4942</v>
      </c>
      <c r="D15454" t="s">
        <v>8371</v>
      </c>
      <c r="E15454">
        <v>153500</v>
      </c>
      <c r="F15454">
        <v>6.7454798331015295E-2</v>
      </c>
      <c r="G15454">
        <v>83</v>
      </c>
    </row>
    <row r="15455" spans="1:7" x14ac:dyDescent="0.25">
      <c r="A15455">
        <v>84774</v>
      </c>
      <c r="B15455" t="s">
        <v>6742</v>
      </c>
      <c r="C15455" t="s">
        <v>6693</v>
      </c>
      <c r="D15455" t="s">
        <v>8361</v>
      </c>
      <c r="E15455">
        <v>334000</v>
      </c>
      <c r="F15455">
        <v>9.8322920092074995E-2</v>
      </c>
      <c r="G15455">
        <v>63</v>
      </c>
    </row>
    <row r="15456" spans="1:7" x14ac:dyDescent="0.25">
      <c r="A15456">
        <v>64746</v>
      </c>
      <c r="B15456" t="s">
        <v>5901</v>
      </c>
      <c r="C15456" t="s">
        <v>5817</v>
      </c>
      <c r="D15456" t="s">
        <v>5890</v>
      </c>
      <c r="E15456">
        <v>176100</v>
      </c>
      <c r="F15456">
        <v>1.4985590778097999E-2</v>
      </c>
      <c r="G15456">
        <v>62</v>
      </c>
    </row>
    <row r="15457" spans="1:7" x14ac:dyDescent="0.25">
      <c r="A15457">
        <v>12442</v>
      </c>
      <c r="B15457" t="s">
        <v>9004</v>
      </c>
      <c r="C15457" t="s">
        <v>1075</v>
      </c>
      <c r="E15457">
        <v>218900</v>
      </c>
      <c r="F15457">
        <v>3.69493131217433E-2</v>
      </c>
      <c r="G15457">
        <v>0</v>
      </c>
    </row>
    <row r="15458" spans="1:7" x14ac:dyDescent="0.25">
      <c r="A15458">
        <v>56266</v>
      </c>
      <c r="B15458" t="s">
        <v>6705</v>
      </c>
      <c r="C15458" t="s">
        <v>5260</v>
      </c>
      <c r="E15458">
        <v>75300</v>
      </c>
      <c r="F15458">
        <v>9.2888243831640099E-2</v>
      </c>
      <c r="G15458">
        <v>0</v>
      </c>
    </row>
    <row r="15459" spans="1:7" x14ac:dyDescent="0.25">
      <c r="A15459">
        <v>52032</v>
      </c>
      <c r="B15459" t="s">
        <v>9389</v>
      </c>
      <c r="C15459" t="s">
        <v>4942</v>
      </c>
      <c r="E15459">
        <v>156500</v>
      </c>
      <c r="F15459">
        <v>-2.5493945188017801E-3</v>
      </c>
      <c r="G15459">
        <v>0</v>
      </c>
    </row>
    <row r="15460" spans="1:7" x14ac:dyDescent="0.25">
      <c r="A15460">
        <v>54475</v>
      </c>
      <c r="B15460" t="s">
        <v>5207</v>
      </c>
      <c r="C15460" t="s">
        <v>5049</v>
      </c>
      <c r="D15460" t="s">
        <v>8406</v>
      </c>
      <c r="E15460">
        <v>131600</v>
      </c>
      <c r="F15460">
        <v>1.77880897138438E-2</v>
      </c>
      <c r="G15460">
        <v>70</v>
      </c>
    </row>
    <row r="15461" spans="1:7" x14ac:dyDescent="0.25">
      <c r="A15461">
        <v>17983</v>
      </c>
      <c r="B15461" t="s">
        <v>8629</v>
      </c>
      <c r="C15461" t="s">
        <v>1538</v>
      </c>
      <c r="D15461" t="s">
        <v>1846</v>
      </c>
      <c r="E15461">
        <v>102700</v>
      </c>
      <c r="F15461">
        <v>4.1582150101419899E-2</v>
      </c>
      <c r="G15461">
        <v>0</v>
      </c>
    </row>
    <row r="15462" spans="1:7" x14ac:dyDescent="0.25">
      <c r="A15462">
        <v>38461</v>
      </c>
      <c r="B15462" t="s">
        <v>3906</v>
      </c>
      <c r="C15462" t="s">
        <v>3692</v>
      </c>
      <c r="D15462" t="s">
        <v>8255</v>
      </c>
      <c r="E15462">
        <v>186100</v>
      </c>
      <c r="F15462">
        <v>3.9664804469273701E-2</v>
      </c>
      <c r="G15462">
        <v>65</v>
      </c>
    </row>
    <row r="15463" spans="1:7" x14ac:dyDescent="0.25">
      <c r="A15463">
        <v>26591</v>
      </c>
      <c r="B15463" t="s">
        <v>143</v>
      </c>
      <c r="C15463" t="s">
        <v>2519</v>
      </c>
      <c r="D15463" t="s">
        <v>2559</v>
      </c>
      <c r="E15463">
        <v>64300</v>
      </c>
      <c r="F15463">
        <v>-1.9817073170731701E-2</v>
      </c>
      <c r="G15463">
        <v>82</v>
      </c>
    </row>
    <row r="15464" spans="1:7" x14ac:dyDescent="0.25">
      <c r="A15464">
        <v>23153</v>
      </c>
      <c r="B15464" t="s">
        <v>2417</v>
      </c>
      <c r="C15464" t="s">
        <v>2066</v>
      </c>
      <c r="D15464" t="s">
        <v>157</v>
      </c>
      <c r="E15464">
        <v>309000</v>
      </c>
      <c r="F15464">
        <v>7.03152060962937E-2</v>
      </c>
      <c r="G15464">
        <v>91.5</v>
      </c>
    </row>
    <row r="15465" spans="1:7" x14ac:dyDescent="0.25">
      <c r="A15465">
        <v>68745</v>
      </c>
      <c r="B15465" t="s">
        <v>2120</v>
      </c>
      <c r="C15465" t="s">
        <v>6064</v>
      </c>
      <c r="E15465">
        <v>105200</v>
      </c>
      <c r="F15465">
        <v>4.5725646123260397E-2</v>
      </c>
      <c r="G15465">
        <v>0</v>
      </c>
    </row>
    <row r="15466" spans="1:7" x14ac:dyDescent="0.25">
      <c r="A15466">
        <v>62520</v>
      </c>
      <c r="B15466" t="s">
        <v>5793</v>
      </c>
      <c r="C15466" t="s">
        <v>5519</v>
      </c>
      <c r="D15466" t="s">
        <v>144</v>
      </c>
      <c r="E15466">
        <v>155500</v>
      </c>
      <c r="F15466">
        <v>8.9698668535388895E-2</v>
      </c>
      <c r="G15466">
        <v>82</v>
      </c>
    </row>
    <row r="15467" spans="1:7" x14ac:dyDescent="0.25">
      <c r="A15467">
        <v>80105</v>
      </c>
      <c r="B15467" t="s">
        <v>6516</v>
      </c>
      <c r="C15467" t="s">
        <v>6509</v>
      </c>
      <c r="D15467" t="s">
        <v>8274</v>
      </c>
      <c r="E15467">
        <v>274400</v>
      </c>
      <c r="F15467">
        <v>5.0938337801608599E-2</v>
      </c>
      <c r="G15467">
        <v>51</v>
      </c>
    </row>
    <row r="15468" spans="1:7" x14ac:dyDescent="0.25">
      <c r="A15468">
        <v>55732</v>
      </c>
      <c r="B15468" t="s">
        <v>5359</v>
      </c>
      <c r="C15468" t="s">
        <v>5260</v>
      </c>
      <c r="D15468" t="s">
        <v>3011</v>
      </c>
      <c r="E15468">
        <v>121200</v>
      </c>
      <c r="F15468">
        <v>3.32480818414322E-2</v>
      </c>
      <c r="G15468">
        <v>78</v>
      </c>
    </row>
    <row r="15469" spans="1:7" x14ac:dyDescent="0.25">
      <c r="A15469">
        <v>50621</v>
      </c>
      <c r="B15469" t="s">
        <v>5498</v>
      </c>
      <c r="C15469" t="s">
        <v>4942</v>
      </c>
      <c r="D15469" t="s">
        <v>8362</v>
      </c>
      <c r="E15469">
        <v>122300</v>
      </c>
      <c r="F15469">
        <v>2.4590163934426201E-3</v>
      </c>
      <c r="G15469">
        <v>0</v>
      </c>
    </row>
    <row r="15470" spans="1:7" x14ac:dyDescent="0.25">
      <c r="A15470">
        <v>38545</v>
      </c>
      <c r="B15470" t="s">
        <v>3918</v>
      </c>
      <c r="C15470" t="s">
        <v>3692</v>
      </c>
      <c r="D15470" t="s">
        <v>3914</v>
      </c>
      <c r="E15470">
        <v>131900</v>
      </c>
      <c r="F15470">
        <v>0.101921470342523</v>
      </c>
      <c r="G15470">
        <v>83</v>
      </c>
    </row>
    <row r="15471" spans="1:7" x14ac:dyDescent="0.25">
      <c r="A15471">
        <v>48370</v>
      </c>
      <c r="B15471" t="s">
        <v>4700</v>
      </c>
      <c r="C15471" t="s">
        <v>4633</v>
      </c>
      <c r="D15471" t="s">
        <v>8278</v>
      </c>
      <c r="E15471">
        <v>356100</v>
      </c>
      <c r="F15471">
        <v>-4.4283413848631201E-2</v>
      </c>
      <c r="G15471">
        <v>67</v>
      </c>
    </row>
    <row r="15472" spans="1:7" x14ac:dyDescent="0.25">
      <c r="A15472">
        <v>7934</v>
      </c>
      <c r="B15472" t="s">
        <v>915</v>
      </c>
      <c r="C15472" t="s">
        <v>733</v>
      </c>
      <c r="D15472" t="s">
        <v>8250</v>
      </c>
      <c r="E15472">
        <v>647700</v>
      </c>
      <c r="F15472">
        <v>-3.7163668797383698E-2</v>
      </c>
      <c r="G15472">
        <v>99</v>
      </c>
    </row>
    <row r="15473" spans="1:7" x14ac:dyDescent="0.25">
      <c r="A15473">
        <v>54979</v>
      </c>
      <c r="B15473" t="s">
        <v>9005</v>
      </c>
      <c r="C15473" t="s">
        <v>5049</v>
      </c>
      <c r="D15473" t="s">
        <v>8346</v>
      </c>
      <c r="E15473">
        <v>200300</v>
      </c>
      <c r="F15473">
        <v>0.222086638194021</v>
      </c>
      <c r="G15473">
        <v>0</v>
      </c>
    </row>
    <row r="15474" spans="1:7" x14ac:dyDescent="0.25">
      <c r="A15474">
        <v>61725</v>
      </c>
      <c r="B15474" t="s">
        <v>5729</v>
      </c>
      <c r="C15474" t="s">
        <v>5519</v>
      </c>
      <c r="D15474" t="s">
        <v>4578</v>
      </c>
      <c r="E15474">
        <v>176300</v>
      </c>
      <c r="F15474">
        <v>-7.0637849235635194E-2</v>
      </c>
      <c r="G15474">
        <v>90</v>
      </c>
    </row>
    <row r="15475" spans="1:7" x14ac:dyDescent="0.25">
      <c r="A15475">
        <v>67119</v>
      </c>
      <c r="B15475" t="s">
        <v>211</v>
      </c>
      <c r="C15475" t="s">
        <v>5958</v>
      </c>
      <c r="D15475" t="s">
        <v>6031</v>
      </c>
      <c r="E15475">
        <v>87000</v>
      </c>
      <c r="F15475">
        <v>2.3041474654377902E-3</v>
      </c>
      <c r="G15475">
        <v>61</v>
      </c>
    </row>
    <row r="15476" spans="1:7" x14ac:dyDescent="0.25">
      <c r="A15476">
        <v>52218</v>
      </c>
      <c r="B15476" t="s">
        <v>5017</v>
      </c>
      <c r="C15476" t="s">
        <v>4942</v>
      </c>
      <c r="D15476" t="s">
        <v>5031</v>
      </c>
      <c r="E15476">
        <v>153400</v>
      </c>
      <c r="F15476">
        <v>7.5736325385694206E-2</v>
      </c>
      <c r="G15476">
        <v>60</v>
      </c>
    </row>
    <row r="15477" spans="1:7" x14ac:dyDescent="0.25">
      <c r="A15477">
        <v>55797</v>
      </c>
      <c r="B15477" t="s">
        <v>9448</v>
      </c>
      <c r="C15477" t="s">
        <v>5260</v>
      </c>
      <c r="D15477" t="s">
        <v>3011</v>
      </c>
      <c r="E15477">
        <v>184100</v>
      </c>
      <c r="F15477">
        <v>8.4216725559481703E-2</v>
      </c>
      <c r="G15477">
        <v>0</v>
      </c>
    </row>
    <row r="15478" spans="1:7" x14ac:dyDescent="0.25">
      <c r="A15478">
        <v>3240</v>
      </c>
      <c r="B15478" t="s">
        <v>202</v>
      </c>
      <c r="C15478" t="s">
        <v>444</v>
      </c>
      <c r="D15478" t="s">
        <v>8477</v>
      </c>
      <c r="E15478">
        <v>162900</v>
      </c>
      <c r="F15478">
        <v>2.2598870056497199E-2</v>
      </c>
      <c r="G15478">
        <v>100.5</v>
      </c>
    </row>
    <row r="15479" spans="1:7" x14ac:dyDescent="0.25">
      <c r="A15479">
        <v>10546</v>
      </c>
      <c r="B15479" t="s">
        <v>1082</v>
      </c>
      <c r="C15479" t="s">
        <v>1075</v>
      </c>
      <c r="D15479" t="s">
        <v>8250</v>
      </c>
      <c r="E15479">
        <v>602400</v>
      </c>
      <c r="F15479">
        <v>-6.3287202612346494E-2</v>
      </c>
      <c r="G15479">
        <v>135.5</v>
      </c>
    </row>
    <row r="15480" spans="1:7" x14ac:dyDescent="0.25">
      <c r="A15480">
        <v>50046</v>
      </c>
      <c r="B15480" t="s">
        <v>317</v>
      </c>
      <c r="C15480" t="s">
        <v>4942</v>
      </c>
      <c r="D15480" t="s">
        <v>4943</v>
      </c>
      <c r="E15480">
        <v>188000</v>
      </c>
      <c r="F15480">
        <v>5.4994388327721702E-2</v>
      </c>
      <c r="G15480">
        <v>77</v>
      </c>
    </row>
    <row r="15481" spans="1:7" x14ac:dyDescent="0.25">
      <c r="A15481">
        <v>84757</v>
      </c>
      <c r="B15481" t="s">
        <v>4603</v>
      </c>
      <c r="C15481" t="s">
        <v>6693</v>
      </c>
      <c r="D15481" t="s">
        <v>8361</v>
      </c>
      <c r="E15481">
        <v>429000</v>
      </c>
      <c r="F15481">
        <v>-4.1782729805013904E-3</v>
      </c>
      <c r="G15481">
        <v>63</v>
      </c>
    </row>
    <row r="15482" spans="1:7" x14ac:dyDescent="0.25">
      <c r="A15482">
        <v>73151</v>
      </c>
      <c r="B15482" t="s">
        <v>6295</v>
      </c>
      <c r="C15482" t="s">
        <v>6269</v>
      </c>
      <c r="D15482" t="s">
        <v>6295</v>
      </c>
      <c r="E15482">
        <v>420700</v>
      </c>
      <c r="F15482">
        <v>-4.2993630573248398E-2</v>
      </c>
      <c r="G15482">
        <v>70</v>
      </c>
    </row>
    <row r="15483" spans="1:7" x14ac:dyDescent="0.25">
      <c r="A15483">
        <v>6793</v>
      </c>
      <c r="B15483" t="s">
        <v>494</v>
      </c>
      <c r="C15483" t="s">
        <v>678</v>
      </c>
      <c r="D15483" t="s">
        <v>725</v>
      </c>
      <c r="E15483">
        <v>648000</v>
      </c>
      <c r="F15483">
        <v>-0.105713497101849</v>
      </c>
      <c r="G15483">
        <v>93</v>
      </c>
    </row>
    <row r="15484" spans="1:7" x14ac:dyDescent="0.25">
      <c r="A15484">
        <v>48050</v>
      </c>
      <c r="B15484" t="s">
        <v>652</v>
      </c>
      <c r="C15484" t="s">
        <v>4633</v>
      </c>
      <c r="D15484" t="s">
        <v>8278</v>
      </c>
      <c r="E15484">
        <v>230600</v>
      </c>
      <c r="F15484">
        <v>-9.3909626719057004E-2</v>
      </c>
      <c r="G15484">
        <v>65</v>
      </c>
    </row>
    <row r="15485" spans="1:7" x14ac:dyDescent="0.25">
      <c r="A15485">
        <v>43067</v>
      </c>
      <c r="B15485" t="s">
        <v>464</v>
      </c>
      <c r="C15485" t="s">
        <v>4080</v>
      </c>
      <c r="D15485" t="s">
        <v>2838</v>
      </c>
      <c r="E15485">
        <v>165200</v>
      </c>
      <c r="F15485">
        <v>0.171631205673759</v>
      </c>
      <c r="G15485">
        <v>77</v>
      </c>
    </row>
    <row r="15486" spans="1:7" x14ac:dyDescent="0.25">
      <c r="A15486">
        <v>79355</v>
      </c>
      <c r="B15486" t="s">
        <v>9006</v>
      </c>
      <c r="C15486" t="s">
        <v>6396</v>
      </c>
      <c r="E15486">
        <v>81000</v>
      </c>
      <c r="F15486">
        <v>-0.14285714285714299</v>
      </c>
      <c r="G15486">
        <v>0</v>
      </c>
    </row>
    <row r="15487" spans="1:7" x14ac:dyDescent="0.25">
      <c r="A15487">
        <v>60460</v>
      </c>
      <c r="B15487" t="s">
        <v>5630</v>
      </c>
      <c r="C15487" t="s">
        <v>5519</v>
      </c>
      <c r="D15487" t="s">
        <v>4697</v>
      </c>
      <c r="E15487">
        <v>100500</v>
      </c>
      <c r="F15487">
        <v>0.111725663716814</v>
      </c>
      <c r="G15487">
        <v>122.5</v>
      </c>
    </row>
    <row r="15488" spans="1:7" x14ac:dyDescent="0.25">
      <c r="A15488">
        <v>24077</v>
      </c>
      <c r="B15488" t="s">
        <v>2448</v>
      </c>
      <c r="C15488" t="s">
        <v>2066</v>
      </c>
      <c r="D15488" t="s">
        <v>2435</v>
      </c>
      <c r="E15488">
        <v>166000</v>
      </c>
      <c r="F15488">
        <v>2.0910209102091001E-2</v>
      </c>
      <c r="G15488">
        <v>84.5</v>
      </c>
    </row>
    <row r="15489" spans="1:7" x14ac:dyDescent="0.25">
      <c r="A15489">
        <v>27212</v>
      </c>
      <c r="B15489" t="s">
        <v>2585</v>
      </c>
      <c r="C15489" t="s">
        <v>2564</v>
      </c>
      <c r="E15489">
        <v>121100</v>
      </c>
      <c r="F15489">
        <v>9.9909173478655799E-2</v>
      </c>
      <c r="G15489">
        <v>0</v>
      </c>
    </row>
    <row r="15490" spans="1:7" x14ac:dyDescent="0.25">
      <c r="A15490">
        <v>38337</v>
      </c>
      <c r="B15490" t="s">
        <v>3626</v>
      </c>
      <c r="C15490" t="s">
        <v>3692</v>
      </c>
      <c r="D15490" t="s">
        <v>557</v>
      </c>
      <c r="E15490">
        <v>83700</v>
      </c>
      <c r="F15490">
        <v>3.5891089108910902E-2</v>
      </c>
      <c r="G15490">
        <v>85</v>
      </c>
    </row>
    <row r="15491" spans="1:7" x14ac:dyDescent="0.25">
      <c r="A15491">
        <v>76941</v>
      </c>
      <c r="B15491" t="s">
        <v>9007</v>
      </c>
      <c r="C15491" t="s">
        <v>6396</v>
      </c>
      <c r="D15491" t="s">
        <v>8376</v>
      </c>
      <c r="E15491">
        <v>123700</v>
      </c>
      <c r="F15491">
        <v>0</v>
      </c>
      <c r="G15491">
        <v>0</v>
      </c>
    </row>
    <row r="15492" spans="1:7" x14ac:dyDescent="0.25">
      <c r="A15492">
        <v>38371</v>
      </c>
      <c r="B15492" t="s">
        <v>3898</v>
      </c>
      <c r="C15492" t="s">
        <v>3692</v>
      </c>
      <c r="E15492">
        <v>67500</v>
      </c>
      <c r="F15492">
        <v>-2.03193033381713E-2</v>
      </c>
      <c r="G15492">
        <v>0</v>
      </c>
    </row>
    <row r="15493" spans="1:7" x14ac:dyDescent="0.25">
      <c r="A15493">
        <v>50020</v>
      </c>
      <c r="B15493" t="s">
        <v>9274</v>
      </c>
      <c r="C15493" t="s">
        <v>4942</v>
      </c>
      <c r="E15493">
        <v>82800</v>
      </c>
      <c r="F15493">
        <v>5.2096569250317699E-2</v>
      </c>
      <c r="G15493">
        <v>0</v>
      </c>
    </row>
    <row r="15494" spans="1:7" x14ac:dyDescent="0.25">
      <c r="A15494">
        <v>24566</v>
      </c>
      <c r="B15494" t="s">
        <v>2507</v>
      </c>
      <c r="C15494" t="s">
        <v>2066</v>
      </c>
      <c r="D15494" t="s">
        <v>547</v>
      </c>
      <c r="E15494">
        <v>95600</v>
      </c>
      <c r="F15494">
        <v>8.3900226757369606E-2</v>
      </c>
      <c r="G15494">
        <v>114</v>
      </c>
    </row>
    <row r="15495" spans="1:7" x14ac:dyDescent="0.25">
      <c r="A15495">
        <v>50543</v>
      </c>
      <c r="B15495" t="s">
        <v>4987</v>
      </c>
      <c r="C15495" t="s">
        <v>4942</v>
      </c>
      <c r="D15495" t="s">
        <v>4985</v>
      </c>
      <c r="E15495">
        <v>80600</v>
      </c>
      <c r="F15495">
        <v>5.9132720105124797E-2</v>
      </c>
      <c r="G15495">
        <v>81.5</v>
      </c>
    </row>
    <row r="15496" spans="1:7" x14ac:dyDescent="0.25">
      <c r="A15496">
        <v>14533</v>
      </c>
      <c r="B15496" t="s">
        <v>576</v>
      </c>
      <c r="C15496" t="s">
        <v>1075</v>
      </c>
      <c r="D15496" t="s">
        <v>403</v>
      </c>
      <c r="E15496">
        <v>127600</v>
      </c>
      <c r="F15496">
        <v>6.3091482649842304E-3</v>
      </c>
      <c r="G15496">
        <v>0</v>
      </c>
    </row>
    <row r="15497" spans="1:7" x14ac:dyDescent="0.25">
      <c r="A15497">
        <v>15340</v>
      </c>
      <c r="B15497" t="s">
        <v>1601</v>
      </c>
      <c r="C15497" t="s">
        <v>1538</v>
      </c>
      <c r="D15497" t="s">
        <v>1587</v>
      </c>
      <c r="E15497">
        <v>171000</v>
      </c>
      <c r="F15497">
        <v>9.5451633568225502E-2</v>
      </c>
      <c r="G15497">
        <v>94</v>
      </c>
    </row>
    <row r="15498" spans="1:7" x14ac:dyDescent="0.25">
      <c r="A15498">
        <v>61759</v>
      </c>
      <c r="B15498" t="s">
        <v>5738</v>
      </c>
      <c r="C15498" t="s">
        <v>5519</v>
      </c>
      <c r="D15498" t="s">
        <v>5722</v>
      </c>
      <c r="E15498">
        <v>117000</v>
      </c>
      <c r="F15498">
        <v>4.5576407506702402E-2</v>
      </c>
      <c r="G15498">
        <v>85.5</v>
      </c>
    </row>
    <row r="15499" spans="1:7" x14ac:dyDescent="0.25">
      <c r="A15499">
        <v>83813</v>
      </c>
      <c r="B15499" t="s">
        <v>6684</v>
      </c>
      <c r="C15499" t="s">
        <v>6625</v>
      </c>
      <c r="D15499" t="s">
        <v>6691</v>
      </c>
      <c r="E15499">
        <v>350400</v>
      </c>
      <c r="F15499">
        <v>0.23903818953323899</v>
      </c>
      <c r="G15499">
        <v>87</v>
      </c>
    </row>
    <row r="15500" spans="1:7" x14ac:dyDescent="0.25">
      <c r="A15500">
        <v>53057</v>
      </c>
      <c r="B15500" t="s">
        <v>9008</v>
      </c>
      <c r="C15500" t="s">
        <v>5049</v>
      </c>
      <c r="D15500" t="s">
        <v>8355</v>
      </c>
      <c r="E15500">
        <v>165400</v>
      </c>
      <c r="F15500">
        <v>6.6408768536428103E-2</v>
      </c>
      <c r="G15500">
        <v>0</v>
      </c>
    </row>
    <row r="15501" spans="1:7" x14ac:dyDescent="0.25">
      <c r="A15501">
        <v>52073</v>
      </c>
      <c r="B15501" t="s">
        <v>1419</v>
      </c>
      <c r="C15501" t="s">
        <v>4942</v>
      </c>
      <c r="D15501" t="s">
        <v>5008</v>
      </c>
      <c r="E15501">
        <v>212600</v>
      </c>
      <c r="F15501">
        <v>0.16684961580680599</v>
      </c>
      <c r="G15501">
        <v>77</v>
      </c>
    </row>
    <row r="15502" spans="1:7" x14ac:dyDescent="0.25">
      <c r="A15502">
        <v>12468</v>
      </c>
      <c r="B15502" t="s">
        <v>9009</v>
      </c>
      <c r="C15502" t="s">
        <v>1075</v>
      </c>
      <c r="E15502">
        <v>175100</v>
      </c>
      <c r="F15502">
        <v>-1.8497757847533599E-2</v>
      </c>
      <c r="G15502">
        <v>0</v>
      </c>
    </row>
    <row r="15503" spans="1:7" x14ac:dyDescent="0.25">
      <c r="A15503">
        <v>47030</v>
      </c>
      <c r="B15503" t="s">
        <v>4152</v>
      </c>
      <c r="C15503" t="s">
        <v>4413</v>
      </c>
      <c r="E15503">
        <v>132900</v>
      </c>
      <c r="F15503">
        <v>-6.2764456981664302E-2</v>
      </c>
      <c r="G15503">
        <v>0</v>
      </c>
    </row>
    <row r="15504" spans="1:7" x14ac:dyDescent="0.25">
      <c r="A15504">
        <v>62668</v>
      </c>
      <c r="B15504" t="s">
        <v>3105</v>
      </c>
      <c r="C15504" t="s">
        <v>5519</v>
      </c>
      <c r="D15504" t="s">
        <v>2800</v>
      </c>
      <c r="E15504">
        <v>78700</v>
      </c>
      <c r="F15504">
        <v>8.7016574585635401E-2</v>
      </c>
      <c r="G15504">
        <v>81</v>
      </c>
    </row>
    <row r="15505" spans="1:7" x14ac:dyDescent="0.25">
      <c r="A15505">
        <v>97388</v>
      </c>
      <c r="B15505" t="s">
        <v>7463</v>
      </c>
      <c r="C15505" t="s">
        <v>7409</v>
      </c>
      <c r="D15505" t="s">
        <v>423</v>
      </c>
      <c r="E15505">
        <v>316600</v>
      </c>
      <c r="F15505">
        <v>4.4195250659630599E-2</v>
      </c>
      <c r="G15505">
        <v>0</v>
      </c>
    </row>
    <row r="15506" spans="1:7" x14ac:dyDescent="0.25">
      <c r="A15506">
        <v>12166</v>
      </c>
      <c r="B15506" t="s">
        <v>1270</v>
      </c>
      <c r="C15506" t="s">
        <v>1075</v>
      </c>
      <c r="D15506" t="s">
        <v>1236</v>
      </c>
      <c r="E15506">
        <v>117500</v>
      </c>
      <c r="F15506">
        <v>-1.09427609427609E-2</v>
      </c>
      <c r="G15506">
        <v>83</v>
      </c>
    </row>
    <row r="15507" spans="1:7" x14ac:dyDescent="0.25">
      <c r="A15507">
        <v>47564</v>
      </c>
      <c r="B15507" t="s">
        <v>4595</v>
      </c>
      <c r="C15507" t="s">
        <v>4413</v>
      </c>
      <c r="D15507" t="s">
        <v>3030</v>
      </c>
      <c r="E15507">
        <v>93000</v>
      </c>
      <c r="F15507">
        <v>0.184713375796178</v>
      </c>
      <c r="G15507">
        <v>0</v>
      </c>
    </row>
    <row r="15508" spans="1:7" x14ac:dyDescent="0.25">
      <c r="A15508">
        <v>14028</v>
      </c>
      <c r="B15508" t="s">
        <v>9010</v>
      </c>
      <c r="C15508" t="s">
        <v>1075</v>
      </c>
      <c r="D15508" t="s">
        <v>8302</v>
      </c>
      <c r="E15508">
        <v>156100</v>
      </c>
      <c r="F15508">
        <v>-2.98321939092604E-2</v>
      </c>
      <c r="G15508">
        <v>0</v>
      </c>
    </row>
    <row r="15509" spans="1:7" x14ac:dyDescent="0.25">
      <c r="A15509">
        <v>56535</v>
      </c>
      <c r="B15509" t="s">
        <v>9275</v>
      </c>
      <c r="C15509" t="s">
        <v>5260</v>
      </c>
      <c r="D15509" t="s">
        <v>5476</v>
      </c>
      <c r="E15509">
        <v>215200</v>
      </c>
      <c r="F15509">
        <v>0.194228634850166</v>
      </c>
      <c r="G15509">
        <v>0</v>
      </c>
    </row>
    <row r="15510" spans="1:7" x14ac:dyDescent="0.25">
      <c r="A15510">
        <v>69129</v>
      </c>
      <c r="B15510" t="s">
        <v>9390</v>
      </c>
      <c r="C15510" t="s">
        <v>6064</v>
      </c>
      <c r="E15510">
        <v>93500</v>
      </c>
      <c r="F15510">
        <v>0.33762517882689602</v>
      </c>
      <c r="G15510">
        <v>0</v>
      </c>
    </row>
    <row r="15511" spans="1:7" x14ac:dyDescent="0.25">
      <c r="A15511">
        <v>1071</v>
      </c>
      <c r="B15511" t="s">
        <v>131</v>
      </c>
      <c r="C15511" t="s">
        <v>106</v>
      </c>
      <c r="D15511" t="s">
        <v>144</v>
      </c>
      <c r="E15511">
        <v>230100</v>
      </c>
      <c r="F15511">
        <v>5.4054054054054099E-2</v>
      </c>
      <c r="G15511">
        <v>78</v>
      </c>
    </row>
    <row r="15512" spans="1:7" x14ac:dyDescent="0.25">
      <c r="A15512">
        <v>42170</v>
      </c>
      <c r="B15512" t="s">
        <v>4516</v>
      </c>
      <c r="C15512" t="s">
        <v>4016</v>
      </c>
      <c r="D15512" t="s">
        <v>2333</v>
      </c>
      <c r="E15512">
        <v>169000</v>
      </c>
      <c r="F15512">
        <v>7.2335025380710696E-2</v>
      </c>
      <c r="G15512">
        <v>0</v>
      </c>
    </row>
    <row r="15513" spans="1:7" x14ac:dyDescent="0.25">
      <c r="A15513">
        <v>38067</v>
      </c>
      <c r="B15513" t="s">
        <v>3867</v>
      </c>
      <c r="C15513" t="s">
        <v>3692</v>
      </c>
      <c r="E15513">
        <v>82000</v>
      </c>
      <c r="F15513">
        <v>4.7254150702426598E-2</v>
      </c>
      <c r="G15513">
        <v>0</v>
      </c>
    </row>
    <row r="15514" spans="1:7" x14ac:dyDescent="0.25">
      <c r="A15514">
        <v>67330</v>
      </c>
      <c r="B15514" t="s">
        <v>5788</v>
      </c>
      <c r="C15514" t="s">
        <v>5958</v>
      </c>
      <c r="D15514" t="s">
        <v>7893</v>
      </c>
      <c r="E15514">
        <v>71100</v>
      </c>
      <c r="F15514">
        <v>-9.5419847328244295E-2</v>
      </c>
      <c r="G15514">
        <v>0</v>
      </c>
    </row>
    <row r="15515" spans="1:7" x14ac:dyDescent="0.25">
      <c r="A15515">
        <v>51005</v>
      </c>
      <c r="B15515" t="s">
        <v>9391</v>
      </c>
      <c r="C15515" t="s">
        <v>4942</v>
      </c>
      <c r="E15515">
        <v>115900</v>
      </c>
      <c r="F15515">
        <v>1.0462074978204E-2</v>
      </c>
      <c r="G15515">
        <v>0</v>
      </c>
    </row>
    <row r="15516" spans="1:7" x14ac:dyDescent="0.25">
      <c r="A15516">
        <v>3287</v>
      </c>
      <c r="B15516" t="s">
        <v>496</v>
      </c>
      <c r="C15516" t="s">
        <v>444</v>
      </c>
      <c r="D15516" t="s">
        <v>230</v>
      </c>
      <c r="E15516">
        <v>266400</v>
      </c>
      <c r="F15516">
        <v>-1.1502782931354399E-2</v>
      </c>
      <c r="G15516">
        <v>74</v>
      </c>
    </row>
    <row r="15517" spans="1:7" x14ac:dyDescent="0.25">
      <c r="A15517">
        <v>38379</v>
      </c>
      <c r="B15517" t="s">
        <v>3900</v>
      </c>
      <c r="C15517" t="s">
        <v>3692</v>
      </c>
      <c r="E15517">
        <v>102000</v>
      </c>
      <c r="F15517">
        <v>6.8062827225130906E-2</v>
      </c>
      <c r="G15517">
        <v>0</v>
      </c>
    </row>
    <row r="15518" spans="1:7" x14ac:dyDescent="0.25">
      <c r="A15518">
        <v>37365</v>
      </c>
      <c r="B15518" t="s">
        <v>130</v>
      </c>
      <c r="C15518" t="s">
        <v>3692</v>
      </c>
      <c r="E15518">
        <v>64600</v>
      </c>
      <c r="F15518">
        <v>-3.8690476190476199E-2</v>
      </c>
      <c r="G15518">
        <v>0</v>
      </c>
    </row>
    <row r="15519" spans="1:7" x14ac:dyDescent="0.25">
      <c r="A15519">
        <v>43464</v>
      </c>
      <c r="B15519" t="s">
        <v>4138</v>
      </c>
      <c r="C15519" t="s">
        <v>4080</v>
      </c>
      <c r="D15519" t="s">
        <v>450</v>
      </c>
      <c r="E15519">
        <v>96900</v>
      </c>
      <c r="F15519">
        <v>-2.12121212121212E-2</v>
      </c>
      <c r="G15519">
        <v>66</v>
      </c>
    </row>
    <row r="15520" spans="1:7" x14ac:dyDescent="0.25">
      <c r="A15520">
        <v>93604</v>
      </c>
      <c r="B15520" t="s">
        <v>7128</v>
      </c>
      <c r="C15520" t="s">
        <v>99</v>
      </c>
      <c r="D15520" t="s">
        <v>7141</v>
      </c>
      <c r="E15520">
        <v>542600</v>
      </c>
      <c r="F15520">
        <v>7.2543981023917806E-2</v>
      </c>
      <c r="G15520">
        <v>82.5</v>
      </c>
    </row>
    <row r="15521" spans="1:7" x14ac:dyDescent="0.25">
      <c r="A15521">
        <v>38559</v>
      </c>
      <c r="B15521" t="s">
        <v>3922</v>
      </c>
      <c r="C15521" t="s">
        <v>3692</v>
      </c>
      <c r="E15521">
        <v>100800</v>
      </c>
      <c r="F15521">
        <v>7.0063694267515894E-2</v>
      </c>
      <c r="G15521">
        <v>94.5</v>
      </c>
    </row>
    <row r="15522" spans="1:7" x14ac:dyDescent="0.25">
      <c r="A15522">
        <v>63846</v>
      </c>
      <c r="B15522" t="s">
        <v>2223</v>
      </c>
      <c r="C15522" t="s">
        <v>5817</v>
      </c>
      <c r="E15522">
        <v>82500</v>
      </c>
      <c r="F15522">
        <v>-0.18154761904761901</v>
      </c>
      <c r="G15522">
        <v>0</v>
      </c>
    </row>
    <row r="15523" spans="1:7" x14ac:dyDescent="0.25">
      <c r="A15523">
        <v>57020</v>
      </c>
      <c r="B15523" t="s">
        <v>5462</v>
      </c>
      <c r="C15523" t="s">
        <v>5459</v>
      </c>
      <c r="D15523" t="s">
        <v>5468</v>
      </c>
      <c r="E15523">
        <v>217000</v>
      </c>
      <c r="F15523">
        <v>3.6294173829990499E-2</v>
      </c>
      <c r="G15523">
        <v>58</v>
      </c>
    </row>
    <row r="15524" spans="1:7" x14ac:dyDescent="0.25">
      <c r="A15524">
        <v>67561</v>
      </c>
      <c r="B15524" t="s">
        <v>6054</v>
      </c>
      <c r="C15524" t="s">
        <v>5958</v>
      </c>
      <c r="D15524" t="s">
        <v>6045</v>
      </c>
      <c r="E15524">
        <v>66400</v>
      </c>
      <c r="F15524">
        <v>-0.134289439374185</v>
      </c>
      <c r="G15524">
        <v>65</v>
      </c>
    </row>
    <row r="15525" spans="1:7" x14ac:dyDescent="0.25">
      <c r="A15525">
        <v>47666</v>
      </c>
      <c r="B15525" t="s">
        <v>4612</v>
      </c>
      <c r="C15525" t="s">
        <v>4413</v>
      </c>
      <c r="E15525">
        <v>62800</v>
      </c>
      <c r="F15525">
        <v>-2.1806853582554499E-2</v>
      </c>
      <c r="G15525">
        <v>64.5</v>
      </c>
    </row>
    <row r="15526" spans="1:7" x14ac:dyDescent="0.25">
      <c r="A15526">
        <v>62086</v>
      </c>
      <c r="B15526" t="s">
        <v>9011</v>
      </c>
      <c r="C15526" t="s">
        <v>5519</v>
      </c>
      <c r="D15526" t="s">
        <v>8263</v>
      </c>
      <c r="E15526">
        <v>79100</v>
      </c>
      <c r="F15526">
        <v>6.3172043010752701E-2</v>
      </c>
      <c r="G15526">
        <v>0</v>
      </c>
    </row>
    <row r="15527" spans="1:7" x14ac:dyDescent="0.25">
      <c r="A15527">
        <v>52237</v>
      </c>
      <c r="B15527" t="s">
        <v>233</v>
      </c>
      <c r="C15527" t="s">
        <v>4942</v>
      </c>
      <c r="E15527">
        <v>150600</v>
      </c>
      <c r="F15527">
        <v>-5.4020100502512602E-2</v>
      </c>
      <c r="G15527">
        <v>0</v>
      </c>
    </row>
    <row r="15528" spans="1:7" x14ac:dyDescent="0.25">
      <c r="A15528">
        <v>56282</v>
      </c>
      <c r="B15528" t="s">
        <v>464</v>
      </c>
      <c r="C15528" t="s">
        <v>5260</v>
      </c>
      <c r="D15528" t="s">
        <v>5399</v>
      </c>
      <c r="E15528">
        <v>129600</v>
      </c>
      <c r="F15528">
        <v>0.153024911032028</v>
      </c>
      <c r="G15528">
        <v>77</v>
      </c>
    </row>
    <row r="15529" spans="1:7" x14ac:dyDescent="0.25">
      <c r="A15529">
        <v>45312</v>
      </c>
      <c r="B15529" t="s">
        <v>4351</v>
      </c>
      <c r="C15529" t="s">
        <v>4080</v>
      </c>
      <c r="D15529" t="s">
        <v>2183</v>
      </c>
      <c r="E15529">
        <v>197500</v>
      </c>
      <c r="F15529">
        <v>0.14559164733178701</v>
      </c>
      <c r="G15529">
        <v>64</v>
      </c>
    </row>
    <row r="15530" spans="1:7" x14ac:dyDescent="0.25">
      <c r="A15530">
        <v>62560</v>
      </c>
      <c r="B15530" t="s">
        <v>464</v>
      </c>
      <c r="C15530" t="s">
        <v>5519</v>
      </c>
      <c r="E15530">
        <v>80600</v>
      </c>
      <c r="F15530">
        <v>5.3594771241830097E-2</v>
      </c>
      <c r="G15530">
        <v>96</v>
      </c>
    </row>
    <row r="15531" spans="1:7" x14ac:dyDescent="0.25">
      <c r="A15531">
        <v>63769</v>
      </c>
      <c r="B15531" t="s">
        <v>2602</v>
      </c>
      <c r="C15531" t="s">
        <v>5817</v>
      </c>
      <c r="D15531" t="s">
        <v>5870</v>
      </c>
      <c r="E15531">
        <v>189400</v>
      </c>
      <c r="F15531">
        <v>0.147878787878788</v>
      </c>
      <c r="G15531">
        <v>75</v>
      </c>
    </row>
    <row r="15532" spans="1:7" x14ac:dyDescent="0.25">
      <c r="A15532">
        <v>3227</v>
      </c>
      <c r="B15532" t="s">
        <v>373</v>
      </c>
      <c r="C15532" t="s">
        <v>444</v>
      </c>
      <c r="E15532">
        <v>296200</v>
      </c>
      <c r="F15532">
        <v>-2.94888597640891E-2</v>
      </c>
      <c r="G15532">
        <v>87</v>
      </c>
    </row>
    <row r="15533" spans="1:7" x14ac:dyDescent="0.25">
      <c r="A15533">
        <v>13348</v>
      </c>
      <c r="B15533" t="s">
        <v>9012</v>
      </c>
      <c r="C15533" t="s">
        <v>1075</v>
      </c>
      <c r="D15533" t="s">
        <v>1436</v>
      </c>
      <c r="E15533">
        <v>152600</v>
      </c>
      <c r="F15533">
        <v>1.53027278775782E-2</v>
      </c>
      <c r="G15533">
        <v>0</v>
      </c>
    </row>
    <row r="15534" spans="1:7" x14ac:dyDescent="0.25">
      <c r="A15534">
        <v>74471</v>
      </c>
      <c r="B15534" t="s">
        <v>6369</v>
      </c>
      <c r="C15534" t="s">
        <v>6269</v>
      </c>
      <c r="D15534" t="s">
        <v>6367</v>
      </c>
      <c r="E15534">
        <v>78600</v>
      </c>
      <c r="F15534">
        <v>5.1150895140665001E-3</v>
      </c>
      <c r="G15534">
        <v>111</v>
      </c>
    </row>
    <row r="15535" spans="1:7" x14ac:dyDescent="0.25">
      <c r="A15535">
        <v>24326</v>
      </c>
      <c r="B15535" t="s">
        <v>2477</v>
      </c>
      <c r="C15535" t="s">
        <v>2066</v>
      </c>
      <c r="E15535">
        <v>133800</v>
      </c>
      <c r="F15535">
        <v>8.8689991863303494E-2</v>
      </c>
      <c r="G15535">
        <v>0</v>
      </c>
    </row>
    <row r="15536" spans="1:7" x14ac:dyDescent="0.25">
      <c r="A15536">
        <v>5151</v>
      </c>
      <c r="B15536" t="s">
        <v>646</v>
      </c>
      <c r="C15536" t="s">
        <v>641</v>
      </c>
      <c r="D15536" t="s">
        <v>8477</v>
      </c>
      <c r="E15536">
        <v>181400</v>
      </c>
      <c r="F15536">
        <v>9.4749547374773702E-2</v>
      </c>
      <c r="G15536">
        <v>121</v>
      </c>
    </row>
    <row r="15537" spans="1:7" x14ac:dyDescent="0.25">
      <c r="A15537">
        <v>12733</v>
      </c>
      <c r="B15537" t="s">
        <v>7862</v>
      </c>
      <c r="C15537" t="s">
        <v>1075</v>
      </c>
      <c r="E15537">
        <v>160600</v>
      </c>
      <c r="F15537">
        <v>2.4888321633695001E-2</v>
      </c>
      <c r="G15537">
        <v>148</v>
      </c>
    </row>
    <row r="15538" spans="1:7" x14ac:dyDescent="0.25">
      <c r="A15538">
        <v>13335</v>
      </c>
      <c r="B15538" t="s">
        <v>9013</v>
      </c>
      <c r="C15538" t="s">
        <v>1075</v>
      </c>
      <c r="D15538" t="s">
        <v>1436</v>
      </c>
      <c r="E15538">
        <v>110100</v>
      </c>
      <c r="F15538">
        <v>1.8501387604070298E-2</v>
      </c>
      <c r="G15538">
        <v>0</v>
      </c>
    </row>
    <row r="15539" spans="1:7" x14ac:dyDescent="0.25">
      <c r="A15539">
        <v>16738</v>
      </c>
      <c r="B15539" t="s">
        <v>899</v>
      </c>
      <c r="C15539" t="s">
        <v>1538</v>
      </c>
      <c r="D15539" t="s">
        <v>410</v>
      </c>
      <c r="E15539">
        <v>71600</v>
      </c>
      <c r="F15539">
        <v>6.8656716417910393E-2</v>
      </c>
      <c r="G15539">
        <v>0</v>
      </c>
    </row>
    <row r="15540" spans="1:7" x14ac:dyDescent="0.25">
      <c r="A15540">
        <v>38753</v>
      </c>
      <c r="B15540" t="s">
        <v>3527</v>
      </c>
      <c r="C15540" t="s">
        <v>3932</v>
      </c>
      <c r="D15540" t="s">
        <v>4958</v>
      </c>
      <c r="E15540">
        <v>77800</v>
      </c>
      <c r="F15540">
        <v>2.5773195876288698E-3</v>
      </c>
      <c r="G15540">
        <v>0</v>
      </c>
    </row>
    <row r="15541" spans="1:7" x14ac:dyDescent="0.25">
      <c r="A15541">
        <v>48662</v>
      </c>
      <c r="B15541" t="s">
        <v>4736</v>
      </c>
      <c r="C15541" t="s">
        <v>4633</v>
      </c>
      <c r="D15541" t="s">
        <v>5987</v>
      </c>
      <c r="E15541">
        <v>83500</v>
      </c>
      <c r="F15541">
        <v>0.114819759679573</v>
      </c>
      <c r="G15541">
        <v>0</v>
      </c>
    </row>
    <row r="15542" spans="1:7" x14ac:dyDescent="0.25">
      <c r="A15542">
        <v>48729</v>
      </c>
      <c r="B15542" t="s">
        <v>4739</v>
      </c>
      <c r="C15542" t="s">
        <v>4633</v>
      </c>
      <c r="E15542">
        <v>71000</v>
      </c>
      <c r="F15542">
        <v>0.19127516778523501</v>
      </c>
      <c r="G15542">
        <v>86</v>
      </c>
    </row>
    <row r="15543" spans="1:7" x14ac:dyDescent="0.25">
      <c r="A15543">
        <v>61370</v>
      </c>
      <c r="B15543" t="s">
        <v>5706</v>
      </c>
      <c r="C15543" t="s">
        <v>5519</v>
      </c>
      <c r="D15543" t="s">
        <v>8423</v>
      </c>
      <c r="E15543">
        <v>106000</v>
      </c>
      <c r="F15543">
        <v>8.7179487179487203E-2</v>
      </c>
      <c r="G15543">
        <v>92</v>
      </c>
    </row>
    <row r="15544" spans="1:7" x14ac:dyDescent="0.25">
      <c r="A15544">
        <v>12070</v>
      </c>
      <c r="B15544" t="s">
        <v>1236</v>
      </c>
      <c r="C15544" t="s">
        <v>1075</v>
      </c>
      <c r="D15544" t="s">
        <v>1236</v>
      </c>
      <c r="E15544">
        <v>111000</v>
      </c>
      <c r="F15544">
        <v>-6.8010075566750594E-2</v>
      </c>
      <c r="G15544">
        <v>83</v>
      </c>
    </row>
    <row r="15545" spans="1:7" x14ac:dyDescent="0.25">
      <c r="A15545">
        <v>52768</v>
      </c>
      <c r="B15545" t="s">
        <v>212</v>
      </c>
      <c r="C15545" t="s">
        <v>4942</v>
      </c>
      <c r="D15545" t="s">
        <v>8334</v>
      </c>
      <c r="E15545">
        <v>221200</v>
      </c>
      <c r="F15545">
        <v>3.6065573770491799E-2</v>
      </c>
      <c r="G15545">
        <v>67</v>
      </c>
    </row>
    <row r="15546" spans="1:7" x14ac:dyDescent="0.25">
      <c r="A15546">
        <v>12029</v>
      </c>
      <c r="B15546" t="s">
        <v>531</v>
      </c>
      <c r="C15546" t="s">
        <v>1075</v>
      </c>
      <c r="D15546" t="s">
        <v>234</v>
      </c>
      <c r="E15546">
        <v>278000</v>
      </c>
      <c r="F15546">
        <v>6.8815646504889498E-3</v>
      </c>
      <c r="G15546">
        <v>125</v>
      </c>
    </row>
    <row r="15547" spans="1:7" x14ac:dyDescent="0.25">
      <c r="A15547">
        <v>20779</v>
      </c>
      <c r="B15547" t="s">
        <v>2145</v>
      </c>
      <c r="C15547" t="s">
        <v>101</v>
      </c>
      <c r="D15547" t="s">
        <v>8267</v>
      </c>
      <c r="E15547">
        <v>436800</v>
      </c>
      <c r="F15547">
        <v>4.24821002386635E-2</v>
      </c>
      <c r="G15547">
        <v>90</v>
      </c>
    </row>
    <row r="15548" spans="1:7" x14ac:dyDescent="0.25">
      <c r="A15548">
        <v>50056</v>
      </c>
      <c r="B15548" t="s">
        <v>4950</v>
      </c>
      <c r="C15548" t="s">
        <v>4942</v>
      </c>
      <c r="D15548" t="s">
        <v>4943</v>
      </c>
      <c r="E15548">
        <v>141600</v>
      </c>
      <c r="F15548">
        <v>2.9818181818181799E-2</v>
      </c>
      <c r="G15548">
        <v>77</v>
      </c>
    </row>
    <row r="15549" spans="1:7" x14ac:dyDescent="0.25">
      <c r="A15549">
        <v>46165</v>
      </c>
      <c r="B15549" t="s">
        <v>1096</v>
      </c>
      <c r="C15549" t="s">
        <v>4413</v>
      </c>
      <c r="D15549" t="s">
        <v>8292</v>
      </c>
      <c r="E15549">
        <v>191100</v>
      </c>
      <c r="F15549">
        <v>4.2553191489361701E-2</v>
      </c>
      <c r="G15549">
        <v>57</v>
      </c>
    </row>
    <row r="15550" spans="1:7" x14ac:dyDescent="0.25">
      <c r="A15550">
        <v>60966</v>
      </c>
      <c r="B15550" t="s">
        <v>4997</v>
      </c>
      <c r="C15550" t="s">
        <v>5519</v>
      </c>
      <c r="E15550">
        <v>51300</v>
      </c>
      <c r="F15550">
        <v>7.3221757322175701E-2</v>
      </c>
      <c r="G15550">
        <v>132</v>
      </c>
    </row>
    <row r="15551" spans="1:7" x14ac:dyDescent="0.25">
      <c r="A15551">
        <v>1098</v>
      </c>
      <c r="B15551" t="s">
        <v>143</v>
      </c>
      <c r="C15551" t="s">
        <v>106</v>
      </c>
      <c r="D15551" t="s">
        <v>144</v>
      </c>
      <c r="E15551">
        <v>240300</v>
      </c>
      <c r="F15551">
        <v>-8.6633663366336607E-3</v>
      </c>
      <c r="G15551">
        <v>88</v>
      </c>
    </row>
    <row r="15552" spans="1:7" x14ac:dyDescent="0.25">
      <c r="A15552">
        <v>1254</v>
      </c>
      <c r="B15552" t="s">
        <v>157</v>
      </c>
      <c r="C15552" t="s">
        <v>106</v>
      </c>
      <c r="D15552" t="s">
        <v>146</v>
      </c>
      <c r="E15552">
        <v>383100</v>
      </c>
      <c r="F15552">
        <v>2.07833733013589E-2</v>
      </c>
      <c r="G15552">
        <v>94</v>
      </c>
    </row>
    <row r="15553" spans="1:7" x14ac:dyDescent="0.25">
      <c r="A15553">
        <v>47637</v>
      </c>
      <c r="B15553" t="s">
        <v>4605</v>
      </c>
      <c r="C15553" t="s">
        <v>4413</v>
      </c>
      <c r="D15553" t="s">
        <v>4613</v>
      </c>
      <c r="E15553">
        <v>140400</v>
      </c>
      <c r="F15553">
        <v>0.08</v>
      </c>
      <c r="G15553">
        <v>56</v>
      </c>
    </row>
    <row r="15554" spans="1:7" x14ac:dyDescent="0.25">
      <c r="A15554">
        <v>60921</v>
      </c>
      <c r="B15554" t="s">
        <v>3127</v>
      </c>
      <c r="C15554" t="s">
        <v>5519</v>
      </c>
      <c r="D15554" t="s">
        <v>4697</v>
      </c>
      <c r="E15554">
        <v>44700</v>
      </c>
      <c r="F15554">
        <v>5.6737588652482303E-2</v>
      </c>
      <c r="G15554">
        <v>122.5</v>
      </c>
    </row>
    <row r="15555" spans="1:7" x14ac:dyDescent="0.25">
      <c r="A15555">
        <v>14418</v>
      </c>
      <c r="B15555" t="s">
        <v>1478</v>
      </c>
      <c r="C15555" t="s">
        <v>1075</v>
      </c>
      <c r="D15555" t="s">
        <v>403</v>
      </c>
      <c r="E15555">
        <v>164600</v>
      </c>
      <c r="F15555">
        <v>3.0682529743268599E-2</v>
      </c>
      <c r="G15555">
        <v>76</v>
      </c>
    </row>
    <row r="15556" spans="1:7" x14ac:dyDescent="0.25">
      <c r="A15556">
        <v>47451</v>
      </c>
      <c r="B15556" t="s">
        <v>4584</v>
      </c>
      <c r="C15556" t="s">
        <v>4413</v>
      </c>
      <c r="D15556" t="s">
        <v>227</v>
      </c>
      <c r="E15556">
        <v>91600</v>
      </c>
      <c r="F15556">
        <v>8.9179548156956001E-2</v>
      </c>
      <c r="G15556">
        <v>67</v>
      </c>
    </row>
    <row r="15557" spans="1:7" x14ac:dyDescent="0.25">
      <c r="A15557">
        <v>89124</v>
      </c>
      <c r="B15557" t="s">
        <v>6855</v>
      </c>
      <c r="C15557" t="s">
        <v>6849</v>
      </c>
      <c r="D15557" t="s">
        <v>8277</v>
      </c>
      <c r="E15557">
        <v>371700</v>
      </c>
      <c r="F15557">
        <v>3.9720279720279701E-2</v>
      </c>
      <c r="G15557">
        <v>55</v>
      </c>
    </row>
    <row r="15558" spans="1:7" x14ac:dyDescent="0.25">
      <c r="A15558">
        <v>55991</v>
      </c>
      <c r="B15558" t="s">
        <v>9014</v>
      </c>
      <c r="C15558" t="s">
        <v>5260</v>
      </c>
      <c r="D15558" t="s">
        <v>403</v>
      </c>
      <c r="E15558">
        <v>311600</v>
      </c>
      <c r="F15558">
        <v>0.14812085482682399</v>
      </c>
      <c r="G15558">
        <v>0</v>
      </c>
    </row>
    <row r="15559" spans="1:7" x14ac:dyDescent="0.25">
      <c r="A15559">
        <v>52041</v>
      </c>
      <c r="B15559" t="s">
        <v>7914</v>
      </c>
      <c r="C15559" t="s">
        <v>4942</v>
      </c>
      <c r="E15559">
        <v>156700</v>
      </c>
      <c r="F15559">
        <v>5.7354925775978401E-2</v>
      </c>
      <c r="G15559">
        <v>0</v>
      </c>
    </row>
    <row r="15560" spans="1:7" x14ac:dyDescent="0.25">
      <c r="A15560">
        <v>56469</v>
      </c>
      <c r="B15560" t="s">
        <v>5432</v>
      </c>
      <c r="C15560" t="s">
        <v>5260</v>
      </c>
      <c r="E15560">
        <v>172100</v>
      </c>
      <c r="F15560">
        <v>6.5634674922600597E-2</v>
      </c>
      <c r="G15560">
        <v>95</v>
      </c>
    </row>
    <row r="15561" spans="1:7" x14ac:dyDescent="0.25">
      <c r="A15561">
        <v>62573</v>
      </c>
      <c r="B15561" t="s">
        <v>1347</v>
      </c>
      <c r="C15561" t="s">
        <v>5519</v>
      </c>
      <c r="D15561" t="s">
        <v>1721</v>
      </c>
      <c r="E15561">
        <v>96900</v>
      </c>
      <c r="F15561">
        <v>-4.9067713444553497E-2</v>
      </c>
      <c r="G15561">
        <v>80</v>
      </c>
    </row>
    <row r="15562" spans="1:7" x14ac:dyDescent="0.25">
      <c r="A15562">
        <v>21821</v>
      </c>
      <c r="B15562" t="s">
        <v>2300</v>
      </c>
      <c r="C15562" t="s">
        <v>101</v>
      </c>
      <c r="D15562" t="s">
        <v>284</v>
      </c>
      <c r="E15562">
        <v>125900</v>
      </c>
      <c r="F15562">
        <v>2.9435813573180699E-2</v>
      </c>
      <c r="G15562">
        <v>160</v>
      </c>
    </row>
    <row r="15563" spans="1:7" x14ac:dyDescent="0.25">
      <c r="A15563">
        <v>12997</v>
      </c>
      <c r="B15563" t="s">
        <v>266</v>
      </c>
      <c r="C15563" t="s">
        <v>1075</v>
      </c>
      <c r="E15563">
        <v>194700</v>
      </c>
      <c r="F15563">
        <v>3.0158730158730201E-2</v>
      </c>
      <c r="G15563">
        <v>0</v>
      </c>
    </row>
    <row r="15564" spans="1:7" x14ac:dyDescent="0.25">
      <c r="A15564">
        <v>50682</v>
      </c>
      <c r="B15564" t="s">
        <v>323</v>
      </c>
      <c r="C15564" t="s">
        <v>4942</v>
      </c>
      <c r="E15564">
        <v>130200</v>
      </c>
      <c r="F15564">
        <v>2.4390243902439001E-2</v>
      </c>
      <c r="G15564">
        <v>0</v>
      </c>
    </row>
    <row r="15565" spans="1:7" x14ac:dyDescent="0.25">
      <c r="A15565">
        <v>61741</v>
      </c>
      <c r="B15565" t="s">
        <v>5734</v>
      </c>
      <c r="C15565" t="s">
        <v>5519</v>
      </c>
      <c r="D15565" t="s">
        <v>4697</v>
      </c>
      <c r="E15565">
        <v>96100</v>
      </c>
      <c r="F15565">
        <v>7.6147816349384098E-2</v>
      </c>
      <c r="G15565">
        <v>122.5</v>
      </c>
    </row>
    <row r="15566" spans="1:7" x14ac:dyDescent="0.25">
      <c r="A15566">
        <v>63036</v>
      </c>
      <c r="B15566" t="s">
        <v>9015</v>
      </c>
      <c r="C15566" t="s">
        <v>5817</v>
      </c>
      <c r="D15566" t="s">
        <v>1482</v>
      </c>
      <c r="E15566">
        <v>88900</v>
      </c>
      <c r="F15566">
        <v>-0.16838166510757699</v>
      </c>
      <c r="G15566">
        <v>0</v>
      </c>
    </row>
    <row r="15567" spans="1:7" x14ac:dyDescent="0.25">
      <c r="A15567">
        <v>58059</v>
      </c>
      <c r="B15567" t="s">
        <v>5472</v>
      </c>
      <c r="C15567" t="s">
        <v>5471</v>
      </c>
      <c r="D15567" t="s">
        <v>8298</v>
      </c>
      <c r="E15567">
        <v>200300</v>
      </c>
      <c r="F15567">
        <v>-1.6691212567501199E-2</v>
      </c>
      <c r="G15567">
        <v>84</v>
      </c>
    </row>
    <row r="15568" spans="1:7" x14ac:dyDescent="0.25">
      <c r="A15568">
        <v>13026</v>
      </c>
      <c r="B15568" t="s">
        <v>699</v>
      </c>
      <c r="C15568" t="s">
        <v>1075</v>
      </c>
      <c r="D15568" t="s">
        <v>194</v>
      </c>
      <c r="E15568">
        <v>185800</v>
      </c>
      <c r="F15568">
        <v>5.26912181303116E-2</v>
      </c>
      <c r="G15568">
        <v>106</v>
      </c>
    </row>
    <row r="15569" spans="1:7" x14ac:dyDescent="0.25">
      <c r="A15569">
        <v>12502</v>
      </c>
      <c r="B15569" t="s">
        <v>1295</v>
      </c>
      <c r="C15569" t="s">
        <v>1075</v>
      </c>
      <c r="D15569" t="s">
        <v>234</v>
      </c>
      <c r="E15569">
        <v>276600</v>
      </c>
      <c r="F15569">
        <v>4.7221213221939704E-3</v>
      </c>
      <c r="G15569">
        <v>125</v>
      </c>
    </row>
    <row r="15570" spans="1:7" x14ac:dyDescent="0.25">
      <c r="A15570">
        <v>48897</v>
      </c>
      <c r="B15570" t="s">
        <v>4770</v>
      </c>
      <c r="C15570" t="s">
        <v>4633</v>
      </c>
      <c r="D15570" t="s">
        <v>8353</v>
      </c>
      <c r="E15570">
        <v>122800</v>
      </c>
      <c r="F15570">
        <v>0.10930442637759701</v>
      </c>
      <c r="G15570">
        <v>78</v>
      </c>
    </row>
    <row r="15571" spans="1:7" x14ac:dyDescent="0.25">
      <c r="A15571">
        <v>55710</v>
      </c>
      <c r="B15571" t="s">
        <v>5355</v>
      </c>
      <c r="C15571" t="s">
        <v>5260</v>
      </c>
      <c r="D15571" t="s">
        <v>3011</v>
      </c>
      <c r="E15571">
        <v>175800</v>
      </c>
      <c r="F15571">
        <v>1.97215777262181E-2</v>
      </c>
      <c r="G15571">
        <v>78</v>
      </c>
    </row>
    <row r="15572" spans="1:7" x14ac:dyDescent="0.25">
      <c r="A15572">
        <v>55910</v>
      </c>
      <c r="B15572" t="s">
        <v>9016</v>
      </c>
      <c r="C15572" t="s">
        <v>5260</v>
      </c>
      <c r="D15572" t="s">
        <v>8392</v>
      </c>
      <c r="E15572">
        <v>164600</v>
      </c>
      <c r="F15572">
        <v>4.5079365079365101E-2</v>
      </c>
      <c r="G15572">
        <v>0</v>
      </c>
    </row>
    <row r="15573" spans="1:7" x14ac:dyDescent="0.25">
      <c r="A15573">
        <v>18915</v>
      </c>
      <c r="B15573" t="s">
        <v>123</v>
      </c>
      <c r="C15573" t="s">
        <v>1538</v>
      </c>
      <c r="D15573" t="s">
        <v>8293</v>
      </c>
      <c r="E15573">
        <v>329300</v>
      </c>
      <c r="F15573">
        <v>-9.1019417475728202E-4</v>
      </c>
      <c r="G15573">
        <v>71</v>
      </c>
    </row>
    <row r="15574" spans="1:7" x14ac:dyDescent="0.25">
      <c r="A15574">
        <v>47166</v>
      </c>
      <c r="B15574" t="s">
        <v>812</v>
      </c>
      <c r="C15574" t="s">
        <v>4413</v>
      </c>
      <c r="D15574" t="s">
        <v>8319</v>
      </c>
      <c r="E15574">
        <v>155700</v>
      </c>
      <c r="F15574">
        <v>7.3053066850448004E-2</v>
      </c>
      <c r="G15574">
        <v>65.5</v>
      </c>
    </row>
    <row r="15575" spans="1:7" x14ac:dyDescent="0.25">
      <c r="A15575">
        <v>47940</v>
      </c>
      <c r="B15575" t="s">
        <v>2181</v>
      </c>
      <c r="C15575" t="s">
        <v>4413</v>
      </c>
      <c r="D15575" t="s">
        <v>4620</v>
      </c>
      <c r="E15575">
        <v>116400</v>
      </c>
      <c r="F15575">
        <v>0.102272727272727</v>
      </c>
      <c r="G15575">
        <v>71.5</v>
      </c>
    </row>
    <row r="15576" spans="1:7" x14ac:dyDescent="0.25">
      <c r="A15576">
        <v>53577</v>
      </c>
      <c r="B15576" t="s">
        <v>5130</v>
      </c>
      <c r="C15576" t="s">
        <v>5049</v>
      </c>
      <c r="D15576" t="s">
        <v>5139</v>
      </c>
      <c r="E15576">
        <v>169100</v>
      </c>
      <c r="F15576">
        <v>3.8697788697788699E-2</v>
      </c>
      <c r="G15576">
        <v>85</v>
      </c>
    </row>
    <row r="15577" spans="1:7" x14ac:dyDescent="0.25">
      <c r="A15577">
        <v>47649</v>
      </c>
      <c r="B15577" t="s">
        <v>4609</v>
      </c>
      <c r="C15577" t="s">
        <v>4413</v>
      </c>
      <c r="E15577">
        <v>89000</v>
      </c>
      <c r="F15577">
        <v>-2.2421524663677099E-3</v>
      </c>
      <c r="G15577">
        <v>64.5</v>
      </c>
    </row>
    <row r="15578" spans="1:7" x14ac:dyDescent="0.25">
      <c r="A15578">
        <v>56152</v>
      </c>
      <c r="B15578" t="s">
        <v>9276</v>
      </c>
      <c r="C15578" t="s">
        <v>5260</v>
      </c>
      <c r="E15578">
        <v>68900</v>
      </c>
      <c r="F15578">
        <v>0.11308562197092099</v>
      </c>
      <c r="G15578">
        <v>0</v>
      </c>
    </row>
    <row r="15579" spans="1:7" x14ac:dyDescent="0.25">
      <c r="A15579">
        <v>12485</v>
      </c>
      <c r="B15579" t="s">
        <v>9004</v>
      </c>
      <c r="C15579" t="s">
        <v>1075</v>
      </c>
      <c r="E15579">
        <v>185100</v>
      </c>
      <c r="F15579">
        <v>4.5172219085262602E-2</v>
      </c>
      <c r="G15579">
        <v>0</v>
      </c>
    </row>
    <row r="15580" spans="1:7" x14ac:dyDescent="0.25">
      <c r="A15580">
        <v>1354</v>
      </c>
      <c r="B15580" t="s">
        <v>173</v>
      </c>
      <c r="C15580" t="s">
        <v>106</v>
      </c>
      <c r="D15580" t="s">
        <v>8455</v>
      </c>
      <c r="E15580">
        <v>216300</v>
      </c>
      <c r="F15580">
        <v>4.1782729805013904E-3</v>
      </c>
      <c r="G15580">
        <v>96</v>
      </c>
    </row>
    <row r="15581" spans="1:7" x14ac:dyDescent="0.25">
      <c r="A15581">
        <v>3464</v>
      </c>
      <c r="B15581" t="s">
        <v>514</v>
      </c>
      <c r="C15581" t="s">
        <v>444</v>
      </c>
      <c r="D15581" t="s">
        <v>501</v>
      </c>
      <c r="E15581">
        <v>231700</v>
      </c>
      <c r="F15581">
        <v>2.0704845814978001E-2</v>
      </c>
      <c r="G15581">
        <v>78</v>
      </c>
    </row>
    <row r="15582" spans="1:7" x14ac:dyDescent="0.25">
      <c r="A15582">
        <v>25202</v>
      </c>
      <c r="B15582" t="s">
        <v>2524</v>
      </c>
      <c r="C15582" t="s">
        <v>2519</v>
      </c>
      <c r="D15582" t="s">
        <v>1740</v>
      </c>
      <c r="E15582">
        <v>103800</v>
      </c>
      <c r="F15582">
        <v>-6.6985645933014398E-3</v>
      </c>
      <c r="G15582">
        <v>96</v>
      </c>
    </row>
    <row r="15583" spans="1:7" x14ac:dyDescent="0.25">
      <c r="A15583">
        <v>61232</v>
      </c>
      <c r="B15583" t="s">
        <v>5695</v>
      </c>
      <c r="C15583" t="s">
        <v>5519</v>
      </c>
      <c r="D15583" t="s">
        <v>8334</v>
      </c>
      <c r="E15583">
        <v>145300</v>
      </c>
      <c r="F15583">
        <v>0.110007639419404</v>
      </c>
      <c r="G15583">
        <v>79</v>
      </c>
    </row>
    <row r="15584" spans="1:7" x14ac:dyDescent="0.25">
      <c r="A15584">
        <v>62638</v>
      </c>
      <c r="B15584" t="s">
        <v>300</v>
      </c>
      <c r="C15584" t="s">
        <v>5519</v>
      </c>
      <c r="D15584" t="s">
        <v>2800</v>
      </c>
      <c r="E15584">
        <v>79800</v>
      </c>
      <c r="F15584">
        <v>1.3977128335451099E-2</v>
      </c>
      <c r="G15584">
        <v>81</v>
      </c>
    </row>
    <row r="15585" spans="1:7" x14ac:dyDescent="0.25">
      <c r="A15585">
        <v>49814</v>
      </c>
      <c r="B15585" t="s">
        <v>4932</v>
      </c>
      <c r="C15585" t="s">
        <v>4633</v>
      </c>
      <c r="D15585" t="s">
        <v>4937</v>
      </c>
      <c r="E15585">
        <v>91800</v>
      </c>
      <c r="F15585">
        <v>0.11951219512195101</v>
      </c>
      <c r="G15585">
        <v>64</v>
      </c>
    </row>
    <row r="15586" spans="1:7" x14ac:dyDescent="0.25">
      <c r="A15586">
        <v>56115</v>
      </c>
      <c r="B15586" t="s">
        <v>5396</v>
      </c>
      <c r="C15586" t="s">
        <v>5260</v>
      </c>
      <c r="D15586" t="s">
        <v>2070</v>
      </c>
      <c r="E15586">
        <v>79600</v>
      </c>
      <c r="F15586">
        <v>-1.9704433497536901E-2</v>
      </c>
      <c r="G15586">
        <v>81</v>
      </c>
    </row>
    <row r="15587" spans="1:7" x14ac:dyDescent="0.25">
      <c r="A15587">
        <v>52049</v>
      </c>
      <c r="B15587" t="s">
        <v>9017</v>
      </c>
      <c r="C15587" t="s">
        <v>4942</v>
      </c>
      <c r="E15587">
        <v>109900</v>
      </c>
      <c r="F15587">
        <v>-9.6217105263157895E-2</v>
      </c>
      <c r="G15587">
        <v>0</v>
      </c>
    </row>
    <row r="15588" spans="1:7" x14ac:dyDescent="0.25">
      <c r="A15588">
        <v>3777</v>
      </c>
      <c r="B15588" t="s">
        <v>539</v>
      </c>
      <c r="C15588" t="s">
        <v>444</v>
      </c>
      <c r="D15588" t="s">
        <v>8477</v>
      </c>
      <c r="E15588">
        <v>210000</v>
      </c>
      <c r="F15588">
        <v>-2.84900284900285E-3</v>
      </c>
      <c r="G15588">
        <v>100.5</v>
      </c>
    </row>
    <row r="15589" spans="1:7" x14ac:dyDescent="0.25">
      <c r="A15589">
        <v>45889</v>
      </c>
      <c r="B15589" t="s">
        <v>4412</v>
      </c>
      <c r="C15589" t="s">
        <v>4080</v>
      </c>
      <c r="D15589" t="s">
        <v>1550</v>
      </c>
      <c r="E15589">
        <v>171900</v>
      </c>
      <c r="F15589">
        <v>6.3079777365491696E-2</v>
      </c>
      <c r="G15589">
        <v>65</v>
      </c>
    </row>
    <row r="15590" spans="1:7" x14ac:dyDescent="0.25">
      <c r="A15590">
        <v>47234</v>
      </c>
      <c r="B15590" t="s">
        <v>2842</v>
      </c>
      <c r="C15590" t="s">
        <v>4413</v>
      </c>
      <c r="D15590" t="s">
        <v>8292</v>
      </c>
      <c r="E15590">
        <v>146600</v>
      </c>
      <c r="F15590">
        <v>0.11737804878048801</v>
      </c>
      <c r="G15590">
        <v>67</v>
      </c>
    </row>
    <row r="15591" spans="1:7" x14ac:dyDescent="0.25">
      <c r="A15591">
        <v>52141</v>
      </c>
      <c r="B15591" t="s">
        <v>2878</v>
      </c>
      <c r="C15591" t="s">
        <v>4942</v>
      </c>
      <c r="E15591">
        <v>105000</v>
      </c>
      <c r="F15591">
        <v>-5.6818181818181802E-3</v>
      </c>
      <c r="G15591">
        <v>0</v>
      </c>
    </row>
    <row r="15592" spans="1:7" x14ac:dyDescent="0.25">
      <c r="A15592">
        <v>96142</v>
      </c>
      <c r="B15592" t="s">
        <v>7363</v>
      </c>
      <c r="C15592" t="s">
        <v>99</v>
      </c>
      <c r="D15592" t="s">
        <v>8273</v>
      </c>
      <c r="E15592">
        <v>568000</v>
      </c>
      <c r="F15592">
        <v>3.4985422740524803E-2</v>
      </c>
      <c r="G15592">
        <v>77</v>
      </c>
    </row>
    <row r="15593" spans="1:7" x14ac:dyDescent="0.25">
      <c r="A15593">
        <v>54864</v>
      </c>
      <c r="B15593" t="s">
        <v>8746</v>
      </c>
      <c r="C15593" t="s">
        <v>5049</v>
      </c>
      <c r="D15593" t="s">
        <v>3011</v>
      </c>
      <c r="E15593">
        <v>169700</v>
      </c>
      <c r="F15593">
        <v>3.9828431372549003E-2</v>
      </c>
      <c r="G15593">
        <v>0</v>
      </c>
    </row>
    <row r="15594" spans="1:7" x14ac:dyDescent="0.25">
      <c r="A15594">
        <v>8319</v>
      </c>
      <c r="B15594" t="s">
        <v>1000</v>
      </c>
      <c r="C15594" t="s">
        <v>733</v>
      </c>
      <c r="D15594" t="s">
        <v>8369</v>
      </c>
      <c r="E15594">
        <v>202800</v>
      </c>
      <c r="F15594">
        <v>0.105779716466739</v>
      </c>
      <c r="G15594">
        <v>129</v>
      </c>
    </row>
    <row r="15595" spans="1:7" x14ac:dyDescent="0.25">
      <c r="A15595">
        <v>47941</v>
      </c>
      <c r="B15595" t="s">
        <v>2183</v>
      </c>
      <c r="C15595" t="s">
        <v>4413</v>
      </c>
      <c r="D15595" t="s">
        <v>8286</v>
      </c>
      <c r="E15595">
        <v>146100</v>
      </c>
      <c r="F15595">
        <v>3.2508833922261497E-2</v>
      </c>
      <c r="G15595">
        <v>56</v>
      </c>
    </row>
    <row r="15596" spans="1:7" x14ac:dyDescent="0.25">
      <c r="A15596">
        <v>47992</v>
      </c>
      <c r="B15596" t="s">
        <v>9392</v>
      </c>
      <c r="C15596" t="s">
        <v>4413</v>
      </c>
      <c r="D15596" t="s">
        <v>8286</v>
      </c>
      <c r="E15596">
        <v>174900</v>
      </c>
      <c r="F15596">
        <v>-2.7252502780867601E-2</v>
      </c>
      <c r="G15596">
        <v>0</v>
      </c>
    </row>
    <row r="15597" spans="1:7" x14ac:dyDescent="0.25">
      <c r="A15597">
        <v>22937</v>
      </c>
      <c r="B15597" t="s">
        <v>2379</v>
      </c>
      <c r="C15597" t="s">
        <v>2066</v>
      </c>
      <c r="D15597" t="s">
        <v>2373</v>
      </c>
      <c r="E15597">
        <v>160300</v>
      </c>
      <c r="F15597">
        <v>9.0476190476190502E-2</v>
      </c>
      <c r="G15597">
        <v>81</v>
      </c>
    </row>
    <row r="15598" spans="1:7" x14ac:dyDescent="0.25">
      <c r="A15598">
        <v>61776</v>
      </c>
      <c r="B15598" t="s">
        <v>1934</v>
      </c>
      <c r="C15598" t="s">
        <v>5519</v>
      </c>
      <c r="D15598" t="s">
        <v>4578</v>
      </c>
      <c r="E15598">
        <v>161500</v>
      </c>
      <c r="F15598">
        <v>-1.10226576852419E-2</v>
      </c>
      <c r="G15598">
        <v>90</v>
      </c>
    </row>
    <row r="15599" spans="1:7" x14ac:dyDescent="0.25">
      <c r="A15599">
        <v>55924</v>
      </c>
      <c r="B15599" t="s">
        <v>532</v>
      </c>
      <c r="C15599" t="s">
        <v>5260</v>
      </c>
      <c r="D15599" t="s">
        <v>403</v>
      </c>
      <c r="E15599">
        <v>186100</v>
      </c>
      <c r="F15599">
        <v>0.14593596059113301</v>
      </c>
      <c r="G15599">
        <v>63.5</v>
      </c>
    </row>
    <row r="15600" spans="1:7" x14ac:dyDescent="0.25">
      <c r="A15600">
        <v>67001</v>
      </c>
      <c r="B15600" t="s">
        <v>6004</v>
      </c>
      <c r="C15600" t="s">
        <v>5958</v>
      </c>
      <c r="D15600" t="s">
        <v>6031</v>
      </c>
      <c r="E15600">
        <v>195100</v>
      </c>
      <c r="F15600">
        <v>3.5562632696390699E-2</v>
      </c>
      <c r="G15600">
        <v>61</v>
      </c>
    </row>
    <row r="15601" spans="1:7" x14ac:dyDescent="0.25">
      <c r="A15601">
        <v>15673</v>
      </c>
      <c r="B15601" t="s">
        <v>1637</v>
      </c>
      <c r="C15601" t="s">
        <v>1538</v>
      </c>
      <c r="D15601" t="s">
        <v>1587</v>
      </c>
      <c r="E15601">
        <v>91600</v>
      </c>
      <c r="F15601">
        <v>3.5028248587570601E-2</v>
      </c>
      <c r="G15601">
        <v>106</v>
      </c>
    </row>
    <row r="15602" spans="1:7" x14ac:dyDescent="0.25">
      <c r="A15602">
        <v>21719</v>
      </c>
      <c r="B15602" t="s">
        <v>2273</v>
      </c>
      <c r="C15602" t="s">
        <v>101</v>
      </c>
      <c r="D15602" t="s">
        <v>8291</v>
      </c>
      <c r="E15602">
        <v>173400</v>
      </c>
      <c r="F15602">
        <v>-3.4521158129175902E-2</v>
      </c>
      <c r="G15602">
        <v>93</v>
      </c>
    </row>
    <row r="15603" spans="1:7" x14ac:dyDescent="0.25">
      <c r="A15603">
        <v>61728</v>
      </c>
      <c r="B15603" t="s">
        <v>4949</v>
      </c>
      <c r="C15603" t="s">
        <v>5519</v>
      </c>
      <c r="D15603" t="s">
        <v>4578</v>
      </c>
      <c r="E15603">
        <v>90000</v>
      </c>
      <c r="F15603">
        <v>-8.7221095334685597E-2</v>
      </c>
      <c r="G15603">
        <v>90</v>
      </c>
    </row>
    <row r="15604" spans="1:7" x14ac:dyDescent="0.25">
      <c r="A15604">
        <v>98645</v>
      </c>
      <c r="B15604" t="s">
        <v>7635</v>
      </c>
      <c r="C15604" t="s">
        <v>7521</v>
      </c>
      <c r="D15604" t="s">
        <v>7634</v>
      </c>
      <c r="E15604">
        <v>329100</v>
      </c>
      <c r="F15604">
        <v>8.6856010568031702E-2</v>
      </c>
      <c r="G15604">
        <v>61</v>
      </c>
    </row>
    <row r="15605" spans="1:7" x14ac:dyDescent="0.25">
      <c r="A15605">
        <v>6027</v>
      </c>
      <c r="B15605" t="s">
        <v>643</v>
      </c>
      <c r="C15605" t="s">
        <v>678</v>
      </c>
      <c r="D15605" t="s">
        <v>8276</v>
      </c>
      <c r="E15605">
        <v>248400</v>
      </c>
      <c r="F15605">
        <v>-1.4285714285714299E-2</v>
      </c>
      <c r="G15605">
        <v>86</v>
      </c>
    </row>
    <row r="15606" spans="1:7" x14ac:dyDescent="0.25">
      <c r="A15606">
        <v>64444</v>
      </c>
      <c r="B15606" t="s">
        <v>4146</v>
      </c>
      <c r="C15606" t="s">
        <v>5817</v>
      </c>
      <c r="D15606" t="s">
        <v>5890</v>
      </c>
      <c r="E15606">
        <v>177800</v>
      </c>
      <c r="F15606">
        <v>-7.0569785676947203E-2</v>
      </c>
      <c r="G15606">
        <v>62</v>
      </c>
    </row>
    <row r="15607" spans="1:7" x14ac:dyDescent="0.25">
      <c r="A15607">
        <v>52345</v>
      </c>
      <c r="B15607" t="s">
        <v>5029</v>
      </c>
      <c r="C15607" t="s">
        <v>4942</v>
      </c>
      <c r="D15607" t="s">
        <v>5031</v>
      </c>
      <c r="E15607">
        <v>174100</v>
      </c>
      <c r="F15607">
        <v>2.17136150234742E-2</v>
      </c>
      <c r="G15607">
        <v>62</v>
      </c>
    </row>
    <row r="15608" spans="1:7" x14ac:dyDescent="0.25">
      <c r="A15608">
        <v>3230</v>
      </c>
      <c r="B15608" t="s">
        <v>476</v>
      </c>
      <c r="C15608" t="s">
        <v>444</v>
      </c>
      <c r="D15608" t="s">
        <v>230</v>
      </c>
      <c r="E15608">
        <v>184500</v>
      </c>
      <c r="F15608">
        <v>7.64609503003823E-3</v>
      </c>
      <c r="G15608">
        <v>74</v>
      </c>
    </row>
    <row r="15609" spans="1:7" x14ac:dyDescent="0.25">
      <c r="A15609">
        <v>14804</v>
      </c>
      <c r="B15609" t="s">
        <v>9164</v>
      </c>
      <c r="C15609" t="s">
        <v>1075</v>
      </c>
      <c r="E15609">
        <v>86800</v>
      </c>
      <c r="F15609">
        <v>1.63934426229508E-2</v>
      </c>
      <c r="G15609">
        <v>0</v>
      </c>
    </row>
    <row r="15610" spans="1:7" x14ac:dyDescent="0.25">
      <c r="A15610">
        <v>50233</v>
      </c>
      <c r="B15610" t="s">
        <v>4970</v>
      </c>
      <c r="C15610" t="s">
        <v>4942</v>
      </c>
      <c r="D15610" t="s">
        <v>8371</v>
      </c>
      <c r="E15610">
        <v>125000</v>
      </c>
      <c r="F15610">
        <v>8.6012163336229394E-2</v>
      </c>
      <c r="G15610">
        <v>88</v>
      </c>
    </row>
    <row r="15611" spans="1:7" x14ac:dyDescent="0.25">
      <c r="A15611">
        <v>42441</v>
      </c>
      <c r="B15611" t="s">
        <v>2851</v>
      </c>
      <c r="C15611" t="s">
        <v>4016</v>
      </c>
      <c r="D15611" t="s">
        <v>3765</v>
      </c>
      <c r="E15611">
        <v>85200</v>
      </c>
      <c r="F15611">
        <v>7.8481012658227794E-2</v>
      </c>
      <c r="G15611">
        <v>83</v>
      </c>
    </row>
    <row r="15612" spans="1:7" x14ac:dyDescent="0.25">
      <c r="A15612">
        <v>49679</v>
      </c>
      <c r="B15612" t="s">
        <v>9018</v>
      </c>
      <c r="C15612" t="s">
        <v>4633</v>
      </c>
      <c r="E15612">
        <v>77400</v>
      </c>
      <c r="F15612">
        <v>-1.5267175572519101E-2</v>
      </c>
      <c r="G15612">
        <v>0</v>
      </c>
    </row>
    <row r="15613" spans="1:7" x14ac:dyDescent="0.25">
      <c r="A15613">
        <v>3084</v>
      </c>
      <c r="B15613" t="s">
        <v>466</v>
      </c>
      <c r="C15613" t="s">
        <v>444</v>
      </c>
      <c r="D15613" t="s">
        <v>8390</v>
      </c>
      <c r="E15613">
        <v>288100</v>
      </c>
      <c r="F15613">
        <v>7.7412116679132406E-2</v>
      </c>
      <c r="G15613">
        <v>65</v>
      </c>
    </row>
    <row r="15614" spans="1:7" x14ac:dyDescent="0.25">
      <c r="A15614">
        <v>67428</v>
      </c>
      <c r="B15614" t="s">
        <v>294</v>
      </c>
      <c r="C15614" t="s">
        <v>5958</v>
      </c>
      <c r="D15614" t="s">
        <v>6042</v>
      </c>
      <c r="E15614">
        <v>110800</v>
      </c>
      <c r="F15614">
        <v>-9.0171325518485096E-4</v>
      </c>
      <c r="G15614">
        <v>0</v>
      </c>
    </row>
    <row r="15615" spans="1:7" x14ac:dyDescent="0.25">
      <c r="A15615">
        <v>12726</v>
      </c>
      <c r="B15615" t="s">
        <v>1325</v>
      </c>
      <c r="C15615" t="s">
        <v>1075</v>
      </c>
      <c r="E15615">
        <v>162400</v>
      </c>
      <c r="F15615">
        <v>6.3523248199083199E-2</v>
      </c>
      <c r="G15615">
        <v>148</v>
      </c>
    </row>
    <row r="15616" spans="1:7" x14ac:dyDescent="0.25">
      <c r="A15616">
        <v>3442</v>
      </c>
      <c r="B15616" t="s">
        <v>504</v>
      </c>
      <c r="C15616" t="s">
        <v>444</v>
      </c>
      <c r="D15616" t="s">
        <v>8390</v>
      </c>
      <c r="E15616">
        <v>171600</v>
      </c>
      <c r="F15616">
        <v>6.0568603213844302E-2</v>
      </c>
      <c r="G15616">
        <v>65</v>
      </c>
    </row>
    <row r="15617" spans="1:7" x14ac:dyDescent="0.25">
      <c r="A15617">
        <v>22713</v>
      </c>
      <c r="B15617" t="s">
        <v>316</v>
      </c>
      <c r="C15617" t="s">
        <v>2066</v>
      </c>
      <c r="D15617" t="s">
        <v>8259</v>
      </c>
      <c r="E15617">
        <v>299300</v>
      </c>
      <c r="F15617">
        <v>1.1832319134550399E-2</v>
      </c>
      <c r="G15617">
        <v>83.5</v>
      </c>
    </row>
    <row r="15618" spans="1:7" x14ac:dyDescent="0.25">
      <c r="A15618">
        <v>46985</v>
      </c>
      <c r="B15618" t="s">
        <v>4536</v>
      </c>
      <c r="C15618" t="s">
        <v>4413</v>
      </c>
      <c r="E15618">
        <v>84600</v>
      </c>
      <c r="F15618">
        <v>-6.2084257206208401E-2</v>
      </c>
      <c r="G15618">
        <v>0</v>
      </c>
    </row>
    <row r="15619" spans="1:7" x14ac:dyDescent="0.25">
      <c r="A15619">
        <v>23433</v>
      </c>
      <c r="B15619" t="s">
        <v>2427</v>
      </c>
      <c r="C15619" t="s">
        <v>2066</v>
      </c>
      <c r="D15619" t="s">
        <v>8266</v>
      </c>
      <c r="E15619">
        <v>350600</v>
      </c>
      <c r="F15619">
        <v>3.4218289085545701E-2</v>
      </c>
      <c r="G15619">
        <v>90</v>
      </c>
    </row>
    <row r="15620" spans="1:7" x14ac:dyDescent="0.25">
      <c r="A15620">
        <v>66860</v>
      </c>
      <c r="B15620" t="s">
        <v>558</v>
      </c>
      <c r="C15620" t="s">
        <v>5958</v>
      </c>
      <c r="E15620">
        <v>38300</v>
      </c>
      <c r="F15620">
        <v>1.05540897097625E-2</v>
      </c>
      <c r="G15620">
        <v>0</v>
      </c>
    </row>
    <row r="15621" spans="1:7" x14ac:dyDescent="0.25">
      <c r="A15621">
        <v>79313</v>
      </c>
      <c r="B15621" t="s">
        <v>9170</v>
      </c>
      <c r="C15621" t="s">
        <v>6396</v>
      </c>
      <c r="D15621" t="s">
        <v>8469</v>
      </c>
      <c r="E15621">
        <v>54800</v>
      </c>
      <c r="F15621">
        <v>-0.124600638977636</v>
      </c>
      <c r="G15621">
        <v>0</v>
      </c>
    </row>
    <row r="15622" spans="1:7" x14ac:dyDescent="0.25">
      <c r="A15622">
        <v>44093</v>
      </c>
      <c r="B15622" t="s">
        <v>9020</v>
      </c>
      <c r="C15622" t="s">
        <v>4080</v>
      </c>
      <c r="D15622" t="s">
        <v>4185</v>
      </c>
      <c r="E15622">
        <v>83300</v>
      </c>
      <c r="F15622">
        <v>-7.7519379844961198E-2</v>
      </c>
      <c r="G15622">
        <v>0</v>
      </c>
    </row>
    <row r="15623" spans="1:7" x14ac:dyDescent="0.25">
      <c r="A15623">
        <v>56382</v>
      </c>
      <c r="B15623" t="s">
        <v>9019</v>
      </c>
      <c r="C15623" t="s">
        <v>5260</v>
      </c>
      <c r="E15623">
        <v>190600</v>
      </c>
      <c r="F15623">
        <v>2.3630504833512402E-2</v>
      </c>
      <c r="G15623">
        <v>0</v>
      </c>
    </row>
    <row r="15624" spans="1:7" x14ac:dyDescent="0.25">
      <c r="A15624">
        <v>29031</v>
      </c>
      <c r="B15624" t="s">
        <v>229</v>
      </c>
      <c r="C15624" t="s">
        <v>2868</v>
      </c>
      <c r="D15624" t="s">
        <v>2901</v>
      </c>
      <c r="E15624">
        <v>41200</v>
      </c>
      <c r="F15624">
        <v>0.116531165311653</v>
      </c>
      <c r="G15624">
        <v>76</v>
      </c>
    </row>
    <row r="15625" spans="1:7" x14ac:dyDescent="0.25">
      <c r="A15625">
        <v>48889</v>
      </c>
      <c r="B15625" t="s">
        <v>4766</v>
      </c>
      <c r="C15625" t="s">
        <v>4633</v>
      </c>
      <c r="D15625" t="s">
        <v>5987</v>
      </c>
      <c r="E15625">
        <v>85500</v>
      </c>
      <c r="F15625">
        <v>0.20422535211267601</v>
      </c>
      <c r="G15625">
        <v>0</v>
      </c>
    </row>
    <row r="15626" spans="1:7" x14ac:dyDescent="0.25">
      <c r="A15626">
        <v>84328</v>
      </c>
      <c r="B15626" t="s">
        <v>1776</v>
      </c>
      <c r="C15626" t="s">
        <v>6693</v>
      </c>
      <c r="D15626" t="s">
        <v>4100</v>
      </c>
      <c r="E15626">
        <v>360600</v>
      </c>
      <c r="F15626">
        <v>0.128991859737007</v>
      </c>
      <c r="G15626">
        <v>59</v>
      </c>
    </row>
    <row r="15627" spans="1:7" x14ac:dyDescent="0.25">
      <c r="A15627">
        <v>1011</v>
      </c>
      <c r="B15627" t="s">
        <v>114</v>
      </c>
      <c r="C15627" t="s">
        <v>106</v>
      </c>
      <c r="D15627" t="s">
        <v>144</v>
      </c>
      <c r="E15627">
        <v>169300</v>
      </c>
      <c r="F15627">
        <v>0.10006497725796</v>
      </c>
      <c r="G15627">
        <v>78</v>
      </c>
    </row>
    <row r="15628" spans="1:7" x14ac:dyDescent="0.25">
      <c r="A15628">
        <v>42436</v>
      </c>
      <c r="B15628" t="s">
        <v>9021</v>
      </c>
      <c r="C15628" t="s">
        <v>4016</v>
      </c>
      <c r="D15628" t="s">
        <v>3765</v>
      </c>
      <c r="E15628">
        <v>128200</v>
      </c>
      <c r="F15628">
        <v>8.0944350758853298E-2</v>
      </c>
      <c r="G15628">
        <v>0</v>
      </c>
    </row>
    <row r="15629" spans="1:7" x14ac:dyDescent="0.25">
      <c r="A15629">
        <v>54965</v>
      </c>
      <c r="B15629" t="s">
        <v>5255</v>
      </c>
      <c r="C15629" t="s">
        <v>5049</v>
      </c>
      <c r="E15629">
        <v>158600</v>
      </c>
      <c r="F15629">
        <v>4.6864686468646902E-2</v>
      </c>
      <c r="G15629">
        <v>76</v>
      </c>
    </row>
    <row r="15630" spans="1:7" x14ac:dyDescent="0.25">
      <c r="A15630">
        <v>80827</v>
      </c>
      <c r="B15630" t="s">
        <v>1343</v>
      </c>
      <c r="C15630" t="s">
        <v>6509</v>
      </c>
      <c r="D15630" t="s">
        <v>8274</v>
      </c>
      <c r="E15630">
        <v>299600</v>
      </c>
      <c r="F15630">
        <v>7.1147658205219899E-2</v>
      </c>
      <c r="G15630">
        <v>79</v>
      </c>
    </row>
    <row r="15631" spans="1:7" x14ac:dyDescent="0.25">
      <c r="A15631">
        <v>51055</v>
      </c>
      <c r="B15631" t="s">
        <v>9277</v>
      </c>
      <c r="C15631" t="s">
        <v>4942</v>
      </c>
      <c r="D15631" t="s">
        <v>4996</v>
      </c>
      <c r="E15631">
        <v>138300</v>
      </c>
      <c r="F15631">
        <v>6.4665127020785196E-2</v>
      </c>
      <c r="G15631">
        <v>59.5</v>
      </c>
    </row>
    <row r="15632" spans="1:7" x14ac:dyDescent="0.25">
      <c r="A15632">
        <v>47948</v>
      </c>
      <c r="B15632" t="s">
        <v>4624</v>
      </c>
      <c r="C15632" t="s">
        <v>4413</v>
      </c>
      <c r="D15632" t="s">
        <v>8251</v>
      </c>
      <c r="E15632">
        <v>82000</v>
      </c>
      <c r="F15632">
        <v>-2.26460071513707E-2</v>
      </c>
      <c r="G15632">
        <v>87</v>
      </c>
    </row>
    <row r="15633" spans="1:7" x14ac:dyDescent="0.25">
      <c r="A15633">
        <v>93544</v>
      </c>
      <c r="B15633" t="s">
        <v>8523</v>
      </c>
      <c r="C15633" t="s">
        <v>99</v>
      </c>
      <c r="D15633" t="s">
        <v>8256</v>
      </c>
      <c r="E15633">
        <v>281300</v>
      </c>
      <c r="F15633">
        <v>8.4007707129094403E-2</v>
      </c>
      <c r="G15633">
        <v>0</v>
      </c>
    </row>
    <row r="15634" spans="1:7" x14ac:dyDescent="0.25">
      <c r="A15634">
        <v>31829</v>
      </c>
      <c r="B15634" t="s">
        <v>3209</v>
      </c>
      <c r="C15634" t="s">
        <v>2990</v>
      </c>
      <c r="D15634" t="s">
        <v>2838</v>
      </c>
      <c r="E15634">
        <v>247400</v>
      </c>
      <c r="F15634">
        <v>6.7760034527406102E-2</v>
      </c>
      <c r="G15634">
        <v>92</v>
      </c>
    </row>
    <row r="15635" spans="1:7" x14ac:dyDescent="0.25">
      <c r="A15635">
        <v>54459</v>
      </c>
      <c r="B15635" t="s">
        <v>9023</v>
      </c>
      <c r="C15635" t="s">
        <v>5049</v>
      </c>
      <c r="E15635">
        <v>89500</v>
      </c>
      <c r="F15635">
        <v>7.3141486810551604E-2</v>
      </c>
      <c r="G15635">
        <v>0</v>
      </c>
    </row>
    <row r="15636" spans="1:7" x14ac:dyDescent="0.25">
      <c r="A15636">
        <v>50568</v>
      </c>
      <c r="B15636" t="s">
        <v>9278</v>
      </c>
      <c r="C15636" t="s">
        <v>4942</v>
      </c>
      <c r="D15636" t="s">
        <v>9192</v>
      </c>
      <c r="E15636">
        <v>92500</v>
      </c>
      <c r="F15636">
        <v>-4.3057050592034398E-3</v>
      </c>
      <c r="G15636">
        <v>0</v>
      </c>
    </row>
    <row r="15637" spans="1:7" x14ac:dyDescent="0.25">
      <c r="A15637">
        <v>68523</v>
      </c>
      <c r="B15637" t="s">
        <v>242</v>
      </c>
      <c r="C15637" t="s">
        <v>6064</v>
      </c>
      <c r="D15637" t="s">
        <v>242</v>
      </c>
      <c r="E15637">
        <v>417400</v>
      </c>
      <c r="F15637">
        <v>-7.6081787922016196E-3</v>
      </c>
      <c r="G15637">
        <v>55</v>
      </c>
    </row>
    <row r="15638" spans="1:7" x14ac:dyDescent="0.25">
      <c r="A15638">
        <v>13807</v>
      </c>
      <c r="B15638" t="s">
        <v>238</v>
      </c>
      <c r="C15638" t="s">
        <v>1075</v>
      </c>
      <c r="D15638" t="s">
        <v>1436</v>
      </c>
      <c r="E15638">
        <v>163400</v>
      </c>
      <c r="F15638">
        <v>3.4177215189873399E-2</v>
      </c>
      <c r="G15638">
        <v>0</v>
      </c>
    </row>
    <row r="15639" spans="1:7" x14ac:dyDescent="0.25">
      <c r="A15639">
        <v>49318</v>
      </c>
      <c r="B15639" t="s">
        <v>4834</v>
      </c>
      <c r="C15639" t="s">
        <v>4633</v>
      </c>
      <c r="D15639" t="s">
        <v>4865</v>
      </c>
      <c r="E15639">
        <v>155800</v>
      </c>
      <c r="F15639">
        <v>7.5224292615597002E-2</v>
      </c>
      <c r="G15639">
        <v>71</v>
      </c>
    </row>
    <row r="15640" spans="1:7" x14ac:dyDescent="0.25">
      <c r="A15640">
        <v>54921</v>
      </c>
      <c r="B15640" t="s">
        <v>5246</v>
      </c>
      <c r="C15640" t="s">
        <v>5049</v>
      </c>
      <c r="D15640" t="s">
        <v>5208</v>
      </c>
      <c r="E15640">
        <v>145000</v>
      </c>
      <c r="F15640">
        <v>0.19341563786008201</v>
      </c>
      <c r="G15640">
        <v>66</v>
      </c>
    </row>
    <row r="15641" spans="1:7" x14ac:dyDescent="0.25">
      <c r="A15641">
        <v>61841</v>
      </c>
      <c r="B15641" t="s">
        <v>1401</v>
      </c>
      <c r="C15641" t="s">
        <v>5519</v>
      </c>
      <c r="D15641" t="s">
        <v>547</v>
      </c>
      <c r="E15641">
        <v>85500</v>
      </c>
      <c r="F15641">
        <v>5.8823529411764696E-3</v>
      </c>
      <c r="G15641">
        <v>105</v>
      </c>
    </row>
    <row r="15642" spans="1:7" x14ac:dyDescent="0.25">
      <c r="A15642">
        <v>43540</v>
      </c>
      <c r="B15642" t="s">
        <v>4152</v>
      </c>
      <c r="C15642" t="s">
        <v>4080</v>
      </c>
      <c r="D15642" t="s">
        <v>4160</v>
      </c>
      <c r="E15642">
        <v>134400</v>
      </c>
      <c r="F15642">
        <v>6.5820777160983293E-2</v>
      </c>
      <c r="G15642">
        <v>66</v>
      </c>
    </row>
    <row r="15643" spans="1:7" x14ac:dyDescent="0.25">
      <c r="A15643">
        <v>8006</v>
      </c>
      <c r="B15643" t="s">
        <v>922</v>
      </c>
      <c r="C15643" t="s">
        <v>733</v>
      </c>
      <c r="D15643" t="s">
        <v>8250</v>
      </c>
      <c r="E15643">
        <v>774500</v>
      </c>
      <c r="F15643">
        <v>5.1672910476682603E-4</v>
      </c>
      <c r="G15643">
        <v>117</v>
      </c>
    </row>
    <row r="15644" spans="1:7" x14ac:dyDescent="0.25">
      <c r="A15644">
        <v>31097</v>
      </c>
      <c r="B15644" t="s">
        <v>3165</v>
      </c>
      <c r="C15644" t="s">
        <v>2990</v>
      </c>
      <c r="D15644" t="s">
        <v>3060</v>
      </c>
      <c r="E15644">
        <v>100800</v>
      </c>
      <c r="F15644">
        <v>3.2786885245901599E-2</v>
      </c>
      <c r="G15644">
        <v>94.5</v>
      </c>
    </row>
    <row r="15645" spans="1:7" x14ac:dyDescent="0.25">
      <c r="A15645">
        <v>97886</v>
      </c>
      <c r="B15645" t="s">
        <v>360</v>
      </c>
      <c r="C15645" t="s">
        <v>7409</v>
      </c>
      <c r="D15645" t="s">
        <v>8425</v>
      </c>
      <c r="E15645">
        <v>155600</v>
      </c>
      <c r="F15645">
        <v>0.117816091954023</v>
      </c>
      <c r="G15645">
        <v>79</v>
      </c>
    </row>
    <row r="15646" spans="1:7" x14ac:dyDescent="0.25">
      <c r="A15646">
        <v>61747</v>
      </c>
      <c r="B15646" t="s">
        <v>232</v>
      </c>
      <c r="C15646" t="s">
        <v>5519</v>
      </c>
      <c r="D15646" t="s">
        <v>5722</v>
      </c>
      <c r="E15646">
        <v>136800</v>
      </c>
      <c r="F15646">
        <v>5.1432770022042601E-3</v>
      </c>
      <c r="G15646">
        <v>85.5</v>
      </c>
    </row>
    <row r="15647" spans="1:7" x14ac:dyDescent="0.25">
      <c r="A15647">
        <v>12513</v>
      </c>
      <c r="B15647" t="s">
        <v>9022</v>
      </c>
      <c r="C15647" t="s">
        <v>1075</v>
      </c>
      <c r="D15647" t="s">
        <v>234</v>
      </c>
      <c r="E15647">
        <v>209700</v>
      </c>
      <c r="F15647">
        <v>2.5929549902152599E-2</v>
      </c>
      <c r="G15647">
        <v>0</v>
      </c>
    </row>
    <row r="15648" spans="1:7" x14ac:dyDescent="0.25">
      <c r="A15648">
        <v>52161</v>
      </c>
      <c r="B15648" t="s">
        <v>4512</v>
      </c>
      <c r="C15648" t="s">
        <v>4942</v>
      </c>
      <c r="E15648">
        <v>162300</v>
      </c>
      <c r="F15648">
        <v>0.13735108619481401</v>
      </c>
      <c r="G15648">
        <v>0</v>
      </c>
    </row>
    <row r="15649" spans="1:7" x14ac:dyDescent="0.25">
      <c r="A15649">
        <v>45881</v>
      </c>
      <c r="B15649" t="s">
        <v>4410</v>
      </c>
      <c r="C15649" t="s">
        <v>4080</v>
      </c>
      <c r="D15649" t="s">
        <v>1550</v>
      </c>
      <c r="E15649">
        <v>118200</v>
      </c>
      <c r="F15649">
        <v>-2.4752475247524799E-2</v>
      </c>
      <c r="G15649">
        <v>65</v>
      </c>
    </row>
    <row r="15650" spans="1:7" x14ac:dyDescent="0.25">
      <c r="A15650">
        <v>3846</v>
      </c>
      <c r="B15650" t="s">
        <v>557</v>
      </c>
      <c r="C15650" t="s">
        <v>444</v>
      </c>
      <c r="E15650">
        <v>340200</v>
      </c>
      <c r="F15650">
        <v>5.7178371659415798E-2</v>
      </c>
      <c r="G15650">
        <v>87</v>
      </c>
    </row>
    <row r="15651" spans="1:7" x14ac:dyDescent="0.25">
      <c r="A15651">
        <v>43432</v>
      </c>
      <c r="B15651" t="s">
        <v>4129</v>
      </c>
      <c r="C15651" t="s">
        <v>4080</v>
      </c>
      <c r="D15651" t="s">
        <v>4135</v>
      </c>
      <c r="E15651">
        <v>142700</v>
      </c>
      <c r="F15651">
        <v>8.9312977099236607E-2</v>
      </c>
      <c r="G15651">
        <v>74</v>
      </c>
    </row>
    <row r="15652" spans="1:7" x14ac:dyDescent="0.25">
      <c r="A15652">
        <v>52142</v>
      </c>
      <c r="B15652" t="s">
        <v>4148</v>
      </c>
      <c r="C15652" t="s">
        <v>4942</v>
      </c>
      <c r="E15652">
        <v>105400</v>
      </c>
      <c r="F15652">
        <v>5.7171514543630897E-2</v>
      </c>
      <c r="G15652">
        <v>0</v>
      </c>
    </row>
    <row r="15653" spans="1:7" x14ac:dyDescent="0.25">
      <c r="A15653">
        <v>12423</v>
      </c>
      <c r="B15653" t="s">
        <v>549</v>
      </c>
      <c r="C15653" t="s">
        <v>1075</v>
      </c>
      <c r="E15653">
        <v>162900</v>
      </c>
      <c r="F15653">
        <v>-1.5114873035066499E-2</v>
      </c>
      <c r="G15653">
        <v>143.5</v>
      </c>
    </row>
    <row r="15654" spans="1:7" x14ac:dyDescent="0.25">
      <c r="A15654">
        <v>37118</v>
      </c>
      <c r="B15654" t="s">
        <v>329</v>
      </c>
      <c r="C15654" t="s">
        <v>3692</v>
      </c>
      <c r="D15654" t="s">
        <v>8255</v>
      </c>
      <c r="E15654">
        <v>313300</v>
      </c>
      <c r="F15654">
        <v>3.6730641958967601E-2</v>
      </c>
      <c r="G15654">
        <v>54</v>
      </c>
    </row>
    <row r="15655" spans="1:7" x14ac:dyDescent="0.25">
      <c r="A15655">
        <v>56653</v>
      </c>
      <c r="B15655" t="s">
        <v>7923</v>
      </c>
      <c r="C15655" t="s">
        <v>5260</v>
      </c>
      <c r="E15655">
        <v>107900</v>
      </c>
      <c r="F15655">
        <v>0.179234972677596</v>
      </c>
      <c r="G15655">
        <v>91</v>
      </c>
    </row>
    <row r="15656" spans="1:7" x14ac:dyDescent="0.25">
      <c r="A15656">
        <v>57018</v>
      </c>
      <c r="B15656" t="s">
        <v>5461</v>
      </c>
      <c r="C15656" t="s">
        <v>5459</v>
      </c>
      <c r="D15656" t="s">
        <v>5468</v>
      </c>
      <c r="E15656">
        <v>187200</v>
      </c>
      <c r="F15656">
        <v>0</v>
      </c>
      <c r="G15656">
        <v>58</v>
      </c>
    </row>
    <row r="15657" spans="1:7" x14ac:dyDescent="0.25">
      <c r="A15657">
        <v>51638</v>
      </c>
      <c r="B15657" t="s">
        <v>2223</v>
      </c>
      <c r="C15657" t="s">
        <v>4942</v>
      </c>
      <c r="E15657">
        <v>81900</v>
      </c>
      <c r="F15657">
        <v>2.5031289111389202E-2</v>
      </c>
      <c r="G15657">
        <v>0</v>
      </c>
    </row>
    <row r="15658" spans="1:7" x14ac:dyDescent="0.25">
      <c r="A15658">
        <v>55324</v>
      </c>
      <c r="B15658" t="s">
        <v>5317</v>
      </c>
      <c r="C15658" t="s">
        <v>5260</v>
      </c>
      <c r="E15658">
        <v>228400</v>
      </c>
      <c r="F15658">
        <v>6.08453320947515E-2</v>
      </c>
      <c r="G15658">
        <v>87</v>
      </c>
    </row>
    <row r="15659" spans="1:7" x14ac:dyDescent="0.25">
      <c r="A15659">
        <v>62048</v>
      </c>
      <c r="B15659" t="s">
        <v>640</v>
      </c>
      <c r="C15659" t="s">
        <v>5519</v>
      </c>
      <c r="D15659" t="s">
        <v>8263</v>
      </c>
      <c r="E15659">
        <v>42100</v>
      </c>
      <c r="F15659">
        <v>-7.8774617067833702E-2</v>
      </c>
      <c r="G15659">
        <v>0</v>
      </c>
    </row>
    <row r="15660" spans="1:7" x14ac:dyDescent="0.25">
      <c r="A15660">
        <v>37688</v>
      </c>
      <c r="B15660" t="s">
        <v>3796</v>
      </c>
      <c r="C15660" t="s">
        <v>3692</v>
      </c>
      <c r="E15660">
        <v>81300</v>
      </c>
      <c r="F15660">
        <v>5.31088082901554E-2</v>
      </c>
      <c r="G15660">
        <v>0</v>
      </c>
    </row>
    <row r="15661" spans="1:7" x14ac:dyDescent="0.25">
      <c r="A15661">
        <v>38391</v>
      </c>
      <c r="B15661" t="s">
        <v>5186</v>
      </c>
      <c r="C15661" t="s">
        <v>3692</v>
      </c>
      <c r="D15661" t="s">
        <v>557</v>
      </c>
      <c r="E15661">
        <v>74400</v>
      </c>
      <c r="F15661">
        <v>-9.1575091575091597E-2</v>
      </c>
      <c r="G15661">
        <v>0</v>
      </c>
    </row>
    <row r="15662" spans="1:7" x14ac:dyDescent="0.25">
      <c r="A15662">
        <v>61329</v>
      </c>
      <c r="B15662" t="s">
        <v>7925</v>
      </c>
      <c r="C15662" t="s">
        <v>5519</v>
      </c>
      <c r="D15662" t="s">
        <v>8423</v>
      </c>
      <c r="E15662">
        <v>84500</v>
      </c>
      <c r="F15662">
        <v>2.3002421307506099E-2</v>
      </c>
      <c r="G15662">
        <v>83.5</v>
      </c>
    </row>
    <row r="15663" spans="1:7" x14ac:dyDescent="0.25">
      <c r="A15663">
        <v>62338</v>
      </c>
      <c r="B15663" t="s">
        <v>4622</v>
      </c>
      <c r="C15663" t="s">
        <v>5519</v>
      </c>
      <c r="D15663" t="s">
        <v>325</v>
      </c>
      <c r="E15663">
        <v>130700</v>
      </c>
      <c r="F15663">
        <v>0.113287904599659</v>
      </c>
      <c r="G15663">
        <v>66</v>
      </c>
    </row>
    <row r="15664" spans="1:7" x14ac:dyDescent="0.25">
      <c r="A15664">
        <v>68939</v>
      </c>
      <c r="B15664" t="s">
        <v>300</v>
      </c>
      <c r="C15664" t="s">
        <v>6064</v>
      </c>
      <c r="E15664">
        <v>64100</v>
      </c>
      <c r="F15664">
        <v>0.33264033264033299</v>
      </c>
      <c r="G15664">
        <v>0</v>
      </c>
    </row>
    <row r="15665" spans="1:7" x14ac:dyDescent="0.25">
      <c r="A15665">
        <v>56569</v>
      </c>
      <c r="B15665" t="s">
        <v>9023</v>
      </c>
      <c r="C15665" t="s">
        <v>5260</v>
      </c>
      <c r="E15665">
        <v>183800</v>
      </c>
      <c r="F15665">
        <v>0.12968653964351601</v>
      </c>
      <c r="G15665">
        <v>0</v>
      </c>
    </row>
    <row r="15666" spans="1:7" x14ac:dyDescent="0.25">
      <c r="A15666">
        <v>10518</v>
      </c>
      <c r="B15666" t="s">
        <v>1103</v>
      </c>
      <c r="C15666" t="s">
        <v>1075</v>
      </c>
      <c r="D15666" t="s">
        <v>8250</v>
      </c>
      <c r="E15666">
        <v>563300</v>
      </c>
      <c r="F15666">
        <v>-3.0631560832903099E-2</v>
      </c>
      <c r="G15666">
        <v>0</v>
      </c>
    </row>
    <row r="15667" spans="1:7" x14ac:dyDescent="0.25">
      <c r="A15667">
        <v>14008</v>
      </c>
      <c r="B15667" t="s">
        <v>8618</v>
      </c>
      <c r="C15667" t="s">
        <v>1075</v>
      </c>
      <c r="D15667" t="s">
        <v>8302</v>
      </c>
      <c r="E15667">
        <v>144300</v>
      </c>
      <c r="F15667">
        <v>-2.6315789473684199E-2</v>
      </c>
      <c r="G15667">
        <v>0</v>
      </c>
    </row>
    <row r="15668" spans="1:7" x14ac:dyDescent="0.25">
      <c r="A15668">
        <v>38577</v>
      </c>
      <c r="B15668" t="s">
        <v>9024</v>
      </c>
      <c r="C15668" t="s">
        <v>3692</v>
      </c>
      <c r="E15668">
        <v>86500</v>
      </c>
      <c r="F15668">
        <v>1.8845700824499399E-2</v>
      </c>
      <c r="G15668">
        <v>0</v>
      </c>
    </row>
    <row r="15669" spans="1:7" x14ac:dyDescent="0.25">
      <c r="A15669">
        <v>1092</v>
      </c>
      <c r="B15669" t="s">
        <v>138</v>
      </c>
      <c r="C15669" t="s">
        <v>106</v>
      </c>
      <c r="D15669" t="s">
        <v>222</v>
      </c>
      <c r="E15669">
        <v>215300</v>
      </c>
      <c r="F15669">
        <v>0.100715746421268</v>
      </c>
      <c r="G15669">
        <v>0</v>
      </c>
    </row>
    <row r="15670" spans="1:7" x14ac:dyDescent="0.25">
      <c r="A15670">
        <v>12087</v>
      </c>
      <c r="B15670" t="s">
        <v>1258</v>
      </c>
      <c r="C15670" t="s">
        <v>1075</v>
      </c>
      <c r="E15670">
        <v>204600</v>
      </c>
      <c r="F15670">
        <v>2.8657616892910999E-2</v>
      </c>
      <c r="G15670">
        <v>143.5</v>
      </c>
    </row>
    <row r="15671" spans="1:7" x14ac:dyDescent="0.25">
      <c r="A15671">
        <v>56570</v>
      </c>
      <c r="B15671" t="s">
        <v>8597</v>
      </c>
      <c r="C15671" t="s">
        <v>5260</v>
      </c>
      <c r="E15671">
        <v>197400</v>
      </c>
      <c r="F15671">
        <v>5.8445040214477197E-2</v>
      </c>
      <c r="G15671">
        <v>0</v>
      </c>
    </row>
    <row r="15672" spans="1:7" x14ac:dyDescent="0.25">
      <c r="A15672">
        <v>53911</v>
      </c>
      <c r="B15672" t="s">
        <v>356</v>
      </c>
      <c r="C15672" t="s">
        <v>5049</v>
      </c>
      <c r="D15672" t="s">
        <v>558</v>
      </c>
      <c r="E15672">
        <v>218200</v>
      </c>
      <c r="F15672">
        <v>5.5636187711659402E-2</v>
      </c>
      <c r="G15672">
        <v>0</v>
      </c>
    </row>
    <row r="15673" spans="1:7" x14ac:dyDescent="0.25">
      <c r="A15673">
        <v>11958</v>
      </c>
      <c r="B15673" t="s">
        <v>9025</v>
      </c>
      <c r="C15673" t="s">
        <v>1075</v>
      </c>
      <c r="D15673" t="s">
        <v>8250</v>
      </c>
      <c r="E15673">
        <v>689900</v>
      </c>
      <c r="F15673">
        <v>3.3403235470341498E-2</v>
      </c>
      <c r="G15673">
        <v>0</v>
      </c>
    </row>
    <row r="15674" spans="1:7" x14ac:dyDescent="0.25">
      <c r="A15674">
        <v>3583</v>
      </c>
      <c r="B15674" t="s">
        <v>522</v>
      </c>
      <c r="C15674" t="s">
        <v>444</v>
      </c>
      <c r="D15674" t="s">
        <v>195</v>
      </c>
      <c r="E15674">
        <v>175600</v>
      </c>
      <c r="F15674">
        <v>8.8654680719156803E-2</v>
      </c>
      <c r="G15674">
        <v>127</v>
      </c>
    </row>
    <row r="15675" spans="1:7" x14ac:dyDescent="0.25">
      <c r="A15675">
        <v>12959</v>
      </c>
      <c r="B15675" t="s">
        <v>1352</v>
      </c>
      <c r="C15675" t="s">
        <v>1075</v>
      </c>
      <c r="D15675" t="s">
        <v>1349</v>
      </c>
      <c r="E15675">
        <v>104600</v>
      </c>
      <c r="F15675">
        <v>0.12837108953613799</v>
      </c>
      <c r="G15675">
        <v>0</v>
      </c>
    </row>
    <row r="15676" spans="1:7" x14ac:dyDescent="0.25">
      <c r="A15676">
        <v>10964</v>
      </c>
      <c r="B15676" t="s">
        <v>1113</v>
      </c>
      <c r="C15676" t="s">
        <v>1075</v>
      </c>
      <c r="D15676" t="s">
        <v>8250</v>
      </c>
      <c r="E15676">
        <v>614200</v>
      </c>
      <c r="F15676">
        <v>-7.3465077688942504E-2</v>
      </c>
      <c r="G15676">
        <v>129</v>
      </c>
    </row>
    <row r="15677" spans="1:7" x14ac:dyDescent="0.25">
      <c r="A15677">
        <v>13028</v>
      </c>
      <c r="B15677" t="s">
        <v>1367</v>
      </c>
      <c r="C15677" t="s">
        <v>1075</v>
      </c>
      <c r="D15677" t="s">
        <v>1396</v>
      </c>
      <c r="E15677">
        <v>123900</v>
      </c>
      <c r="F15677">
        <v>2.56622516556291E-2</v>
      </c>
      <c r="G15677">
        <v>0</v>
      </c>
    </row>
    <row r="15678" spans="1:7" x14ac:dyDescent="0.25">
      <c r="A15678">
        <v>2812</v>
      </c>
      <c r="B15678" t="s">
        <v>157</v>
      </c>
      <c r="C15678" t="s">
        <v>408</v>
      </c>
      <c r="D15678" t="s">
        <v>8324</v>
      </c>
      <c r="E15678">
        <v>306200</v>
      </c>
      <c r="F15678">
        <v>4.6122309531944003E-2</v>
      </c>
      <c r="G15678">
        <v>82</v>
      </c>
    </row>
    <row r="15679" spans="1:7" x14ac:dyDescent="0.25">
      <c r="A15679">
        <v>24325</v>
      </c>
      <c r="B15679" t="s">
        <v>8172</v>
      </c>
      <c r="C15679" t="s">
        <v>2066</v>
      </c>
      <c r="E15679">
        <v>86500</v>
      </c>
      <c r="F15679">
        <v>2.2458628841607601E-2</v>
      </c>
      <c r="G15679">
        <v>116.5</v>
      </c>
    </row>
    <row r="15680" spans="1:7" x14ac:dyDescent="0.25">
      <c r="A15680">
        <v>8328</v>
      </c>
      <c r="B15680" t="s">
        <v>300</v>
      </c>
      <c r="C15680" t="s">
        <v>733</v>
      </c>
      <c r="D15680" t="s">
        <v>8293</v>
      </c>
      <c r="E15680">
        <v>158200</v>
      </c>
      <c r="F15680">
        <v>-7.5934579439252303E-2</v>
      </c>
      <c r="G15680">
        <v>111</v>
      </c>
    </row>
    <row r="15681" spans="1:7" x14ac:dyDescent="0.25">
      <c r="A15681">
        <v>33924</v>
      </c>
      <c r="B15681" t="s">
        <v>9026</v>
      </c>
      <c r="C15681" t="s">
        <v>3212</v>
      </c>
      <c r="D15681" t="s">
        <v>8280</v>
      </c>
      <c r="E15681">
        <v>911100</v>
      </c>
      <c r="F15681">
        <v>-8.8626587976392904E-2</v>
      </c>
      <c r="G15681">
        <v>0</v>
      </c>
    </row>
    <row r="15682" spans="1:7" x14ac:dyDescent="0.25">
      <c r="A15682">
        <v>21645</v>
      </c>
      <c r="B15682" t="s">
        <v>2256</v>
      </c>
      <c r="C15682" t="s">
        <v>101</v>
      </c>
      <c r="E15682">
        <v>266800</v>
      </c>
      <c r="F15682">
        <v>2.3006134969325201E-2</v>
      </c>
      <c r="G15682">
        <v>114</v>
      </c>
    </row>
    <row r="15683" spans="1:7" x14ac:dyDescent="0.25">
      <c r="A15683">
        <v>66956</v>
      </c>
      <c r="B15683" t="s">
        <v>5390</v>
      </c>
      <c r="C15683" t="s">
        <v>5958</v>
      </c>
      <c r="E15683">
        <v>47400</v>
      </c>
      <c r="F15683">
        <v>0</v>
      </c>
      <c r="G15683">
        <v>0</v>
      </c>
    </row>
    <row r="15684" spans="1:7" x14ac:dyDescent="0.25">
      <c r="A15684">
        <v>44449</v>
      </c>
      <c r="B15684" t="s">
        <v>4275</v>
      </c>
      <c r="C15684" t="s">
        <v>4080</v>
      </c>
      <c r="D15684" t="s">
        <v>1797</v>
      </c>
      <c r="E15684">
        <v>143500</v>
      </c>
      <c r="F15684">
        <v>0.113266097750194</v>
      </c>
      <c r="G15684">
        <v>69</v>
      </c>
    </row>
    <row r="15685" spans="1:7" x14ac:dyDescent="0.25">
      <c r="A15685">
        <v>38560</v>
      </c>
      <c r="B15685" t="s">
        <v>3923</v>
      </c>
      <c r="C15685" t="s">
        <v>3692</v>
      </c>
      <c r="D15685" t="s">
        <v>8255</v>
      </c>
      <c r="E15685">
        <v>119800</v>
      </c>
      <c r="F15685">
        <v>9.5063985374771495E-2</v>
      </c>
      <c r="G15685">
        <v>76</v>
      </c>
    </row>
    <row r="15686" spans="1:7" x14ac:dyDescent="0.25">
      <c r="A15686">
        <v>58042</v>
      </c>
      <c r="B15686" t="s">
        <v>8780</v>
      </c>
      <c r="C15686" t="s">
        <v>5471</v>
      </c>
      <c r="D15686" t="s">
        <v>8298</v>
      </c>
      <c r="E15686">
        <v>254500</v>
      </c>
      <c r="F15686">
        <v>-1.20341614906832E-2</v>
      </c>
      <c r="G15686">
        <v>0</v>
      </c>
    </row>
    <row r="15687" spans="1:7" x14ac:dyDescent="0.25">
      <c r="A15687">
        <v>99123</v>
      </c>
      <c r="B15687" t="s">
        <v>9027</v>
      </c>
      <c r="C15687" t="s">
        <v>7521</v>
      </c>
      <c r="D15687" t="s">
        <v>7647</v>
      </c>
      <c r="E15687">
        <v>202200</v>
      </c>
      <c r="F15687">
        <v>0.106126914660832</v>
      </c>
      <c r="G15687">
        <v>0</v>
      </c>
    </row>
    <row r="15688" spans="1:7" x14ac:dyDescent="0.25">
      <c r="A15688">
        <v>1008</v>
      </c>
      <c r="B15688" t="s">
        <v>112</v>
      </c>
      <c r="C15688" t="s">
        <v>106</v>
      </c>
      <c r="D15688" t="s">
        <v>144</v>
      </c>
      <c r="E15688">
        <v>232900</v>
      </c>
      <c r="F15688">
        <v>4.2991491267353299E-2</v>
      </c>
      <c r="G15688">
        <v>78</v>
      </c>
    </row>
    <row r="15689" spans="1:7" x14ac:dyDescent="0.25">
      <c r="A15689">
        <v>11739</v>
      </c>
      <c r="B15689" t="s">
        <v>1171</v>
      </c>
      <c r="C15689" t="s">
        <v>1075</v>
      </c>
      <c r="D15689" t="s">
        <v>8250</v>
      </c>
      <c r="E15689">
        <v>542500</v>
      </c>
      <c r="F15689">
        <v>4.2267050912584099E-2</v>
      </c>
      <c r="G15689">
        <v>0</v>
      </c>
    </row>
    <row r="15690" spans="1:7" x14ac:dyDescent="0.25">
      <c r="A15690">
        <v>3816</v>
      </c>
      <c r="B15690" t="s">
        <v>546</v>
      </c>
      <c r="C15690" t="s">
        <v>444</v>
      </c>
      <c r="E15690">
        <v>301000</v>
      </c>
      <c r="F15690">
        <v>4.2604780048493197E-2</v>
      </c>
      <c r="G15690">
        <v>87</v>
      </c>
    </row>
    <row r="15691" spans="1:7" x14ac:dyDescent="0.25">
      <c r="A15691">
        <v>14143</v>
      </c>
      <c r="B15691" t="s">
        <v>1468</v>
      </c>
      <c r="C15691" t="s">
        <v>1075</v>
      </c>
      <c r="D15691" t="s">
        <v>4326</v>
      </c>
      <c r="E15691">
        <v>137300</v>
      </c>
      <c r="F15691">
        <v>9.8400000000000001E-2</v>
      </c>
      <c r="G15691">
        <v>94</v>
      </c>
    </row>
    <row r="15692" spans="1:7" x14ac:dyDescent="0.25">
      <c r="A15692">
        <v>73568</v>
      </c>
      <c r="B15692" t="s">
        <v>466</v>
      </c>
      <c r="C15692" t="s">
        <v>6269</v>
      </c>
      <c r="D15692" t="s">
        <v>4788</v>
      </c>
      <c r="E15692">
        <v>36700</v>
      </c>
      <c r="F15692">
        <v>9.2261904761904795E-2</v>
      </c>
      <c r="G15692">
        <v>0</v>
      </c>
    </row>
    <row r="15693" spans="1:7" x14ac:dyDescent="0.25">
      <c r="A15693">
        <v>14054</v>
      </c>
      <c r="B15693" t="s">
        <v>1454</v>
      </c>
      <c r="C15693" t="s">
        <v>1075</v>
      </c>
      <c r="D15693" t="s">
        <v>4326</v>
      </c>
      <c r="E15693">
        <v>125600</v>
      </c>
      <c r="F15693">
        <v>3.2894736842105303E-2</v>
      </c>
      <c r="G15693">
        <v>94</v>
      </c>
    </row>
    <row r="15694" spans="1:7" x14ac:dyDescent="0.25">
      <c r="A15694">
        <v>61870</v>
      </c>
      <c r="B15694" t="s">
        <v>5750</v>
      </c>
      <c r="C15694" t="s">
        <v>5519</v>
      </c>
      <c r="D15694" t="s">
        <v>547</v>
      </c>
      <c r="E15694">
        <v>50400</v>
      </c>
      <c r="F15694">
        <v>3.7037037037037E-2</v>
      </c>
      <c r="G15694">
        <v>105</v>
      </c>
    </row>
    <row r="15695" spans="1:7" x14ac:dyDescent="0.25">
      <c r="A15695">
        <v>1245</v>
      </c>
      <c r="B15695" t="s">
        <v>3926</v>
      </c>
      <c r="C15695" t="s">
        <v>106</v>
      </c>
      <c r="D15695" t="s">
        <v>146</v>
      </c>
      <c r="E15695">
        <v>462900</v>
      </c>
      <c r="F15695">
        <v>5.5885036496350397E-2</v>
      </c>
      <c r="G15695">
        <v>0</v>
      </c>
    </row>
    <row r="15696" spans="1:7" x14ac:dyDescent="0.25">
      <c r="A15696">
        <v>13334</v>
      </c>
      <c r="B15696" t="s">
        <v>4353</v>
      </c>
      <c r="C15696" t="s">
        <v>1075</v>
      </c>
      <c r="D15696" t="s">
        <v>1396</v>
      </c>
      <c r="E15696">
        <v>109000</v>
      </c>
      <c r="F15696">
        <v>-3.7952338923212703E-2</v>
      </c>
      <c r="G15696">
        <v>0</v>
      </c>
    </row>
    <row r="15697" spans="1:7" x14ac:dyDescent="0.25">
      <c r="A15697">
        <v>59846</v>
      </c>
      <c r="B15697" t="s">
        <v>5509</v>
      </c>
      <c r="C15697" t="s">
        <v>5488</v>
      </c>
      <c r="D15697" t="s">
        <v>5507</v>
      </c>
      <c r="E15697">
        <v>384500</v>
      </c>
      <c r="F15697">
        <v>0.15987933634992499</v>
      </c>
      <c r="G15697">
        <v>63</v>
      </c>
    </row>
    <row r="15698" spans="1:7" x14ac:dyDescent="0.25">
      <c r="A15698">
        <v>72845</v>
      </c>
      <c r="B15698" t="s">
        <v>3848</v>
      </c>
      <c r="C15698" t="s">
        <v>6206</v>
      </c>
      <c r="E15698">
        <v>100500</v>
      </c>
      <c r="F15698">
        <v>-6.5985130111524196E-2</v>
      </c>
      <c r="G15698">
        <v>0</v>
      </c>
    </row>
    <row r="15699" spans="1:7" x14ac:dyDescent="0.25">
      <c r="A15699">
        <v>61353</v>
      </c>
      <c r="B15699" t="s">
        <v>4791</v>
      </c>
      <c r="C15699" t="s">
        <v>5519</v>
      </c>
      <c r="D15699" t="s">
        <v>7296</v>
      </c>
      <c r="E15699">
        <v>92200</v>
      </c>
      <c r="F15699">
        <v>0.13128834355828201</v>
      </c>
      <c r="G15699">
        <v>93</v>
      </c>
    </row>
    <row r="15700" spans="1:7" x14ac:dyDescent="0.25">
      <c r="A15700">
        <v>92339</v>
      </c>
      <c r="B15700" t="s">
        <v>7000</v>
      </c>
      <c r="C15700" t="s">
        <v>99</v>
      </c>
      <c r="D15700" t="s">
        <v>8282</v>
      </c>
      <c r="E15700">
        <v>230000</v>
      </c>
      <c r="F15700">
        <v>-1.3722126929674099E-2</v>
      </c>
      <c r="G15700">
        <v>71</v>
      </c>
    </row>
    <row r="15701" spans="1:7" x14ac:dyDescent="0.25">
      <c r="A15701">
        <v>98358</v>
      </c>
      <c r="B15701" t="s">
        <v>7586</v>
      </c>
      <c r="C15701" t="s">
        <v>7521</v>
      </c>
      <c r="E15701">
        <v>524400</v>
      </c>
      <c r="F15701">
        <v>8.5264900662251703E-2</v>
      </c>
      <c r="G15701">
        <v>71</v>
      </c>
    </row>
    <row r="15702" spans="1:7" x14ac:dyDescent="0.25">
      <c r="A15702">
        <v>46913</v>
      </c>
      <c r="B15702" t="s">
        <v>4520</v>
      </c>
      <c r="C15702" t="s">
        <v>4413</v>
      </c>
      <c r="D15702" t="s">
        <v>8286</v>
      </c>
      <c r="E15702">
        <v>153800</v>
      </c>
      <c r="F15702">
        <v>9.7004279600570606E-2</v>
      </c>
      <c r="G15702">
        <v>72.5</v>
      </c>
    </row>
    <row r="15703" spans="1:7" x14ac:dyDescent="0.25">
      <c r="A15703">
        <v>62545</v>
      </c>
      <c r="B15703" t="s">
        <v>5796</v>
      </c>
      <c r="C15703" t="s">
        <v>5519</v>
      </c>
      <c r="D15703" t="s">
        <v>144</v>
      </c>
      <c r="E15703">
        <v>115000</v>
      </c>
      <c r="F15703">
        <v>2.2222222222222199E-2</v>
      </c>
      <c r="G15703">
        <v>82</v>
      </c>
    </row>
    <row r="15704" spans="1:7" x14ac:dyDescent="0.25">
      <c r="A15704">
        <v>54527</v>
      </c>
      <c r="B15704" t="s">
        <v>7913</v>
      </c>
      <c r="C15704" t="s">
        <v>5049</v>
      </c>
      <c r="E15704">
        <v>69000</v>
      </c>
      <c r="F15704">
        <v>0.15191986644407299</v>
      </c>
      <c r="G15704">
        <v>135.5</v>
      </c>
    </row>
    <row r="15705" spans="1:7" x14ac:dyDescent="0.25">
      <c r="A15705">
        <v>3854</v>
      </c>
      <c r="B15705" t="s">
        <v>559</v>
      </c>
      <c r="C15705" t="s">
        <v>444</v>
      </c>
      <c r="D15705" t="s">
        <v>8271</v>
      </c>
      <c r="E15705">
        <v>1257600</v>
      </c>
      <c r="F15705">
        <v>3.1919258225978499E-2</v>
      </c>
      <c r="G15705">
        <v>69</v>
      </c>
    </row>
    <row r="15706" spans="1:7" x14ac:dyDescent="0.25">
      <c r="A15706">
        <v>33855</v>
      </c>
      <c r="B15706" t="s">
        <v>3477</v>
      </c>
      <c r="C15706" t="s">
        <v>3212</v>
      </c>
      <c r="D15706" t="s">
        <v>8337</v>
      </c>
      <c r="E15706">
        <v>153100</v>
      </c>
      <c r="F15706">
        <v>7.2128851540616198E-2</v>
      </c>
      <c r="G15706">
        <v>105</v>
      </c>
    </row>
    <row r="15707" spans="1:7" x14ac:dyDescent="0.25">
      <c r="A15707">
        <v>46764</v>
      </c>
      <c r="B15707" t="s">
        <v>4508</v>
      </c>
      <c r="C15707" t="s">
        <v>4413</v>
      </c>
      <c r="D15707" t="s">
        <v>4517</v>
      </c>
      <c r="E15707">
        <v>159800</v>
      </c>
      <c r="F15707">
        <v>6.10889774236388E-2</v>
      </c>
      <c r="G15707">
        <v>55</v>
      </c>
    </row>
    <row r="15708" spans="1:7" x14ac:dyDescent="0.25">
      <c r="A15708">
        <v>45339</v>
      </c>
      <c r="B15708" t="s">
        <v>4359</v>
      </c>
      <c r="C15708" t="s">
        <v>4080</v>
      </c>
      <c r="D15708" t="s">
        <v>2183</v>
      </c>
      <c r="E15708">
        <v>158600</v>
      </c>
      <c r="F15708">
        <v>5.5222887558216902E-2</v>
      </c>
      <c r="G15708">
        <v>64</v>
      </c>
    </row>
    <row r="15709" spans="1:7" x14ac:dyDescent="0.25">
      <c r="A15709">
        <v>55722</v>
      </c>
      <c r="B15709" t="s">
        <v>9029</v>
      </c>
      <c r="C15709" t="s">
        <v>5260</v>
      </c>
      <c r="D15709" t="s">
        <v>4149</v>
      </c>
      <c r="E15709">
        <v>130900</v>
      </c>
      <c r="F15709">
        <v>0.15943312666076201</v>
      </c>
      <c r="G15709">
        <v>0</v>
      </c>
    </row>
    <row r="15710" spans="1:7" x14ac:dyDescent="0.25">
      <c r="A15710">
        <v>62816</v>
      </c>
      <c r="B15710" t="s">
        <v>9028</v>
      </c>
      <c r="C15710" t="s">
        <v>5519</v>
      </c>
      <c r="D15710" t="s">
        <v>1095</v>
      </c>
      <c r="E15710">
        <v>39500</v>
      </c>
      <c r="F15710">
        <v>2.3316062176165799E-2</v>
      </c>
      <c r="G15710">
        <v>0</v>
      </c>
    </row>
    <row r="15711" spans="1:7" x14ac:dyDescent="0.25">
      <c r="A15711">
        <v>46156</v>
      </c>
      <c r="B15711" t="s">
        <v>4441</v>
      </c>
      <c r="C15711" t="s">
        <v>4413</v>
      </c>
      <c r="E15711">
        <v>98800</v>
      </c>
      <c r="F15711">
        <v>2.3834196891191699E-2</v>
      </c>
      <c r="G15711">
        <v>0</v>
      </c>
    </row>
    <row r="15712" spans="1:7" x14ac:dyDescent="0.25">
      <c r="A15712">
        <v>21521</v>
      </c>
      <c r="B15712" t="s">
        <v>2234</v>
      </c>
      <c r="C15712" t="s">
        <v>101</v>
      </c>
      <c r="D15712" t="s">
        <v>428</v>
      </c>
      <c r="E15712">
        <v>55500</v>
      </c>
      <c r="F15712">
        <v>0.15866388308977</v>
      </c>
      <c r="G15712">
        <v>93</v>
      </c>
    </row>
    <row r="15713" spans="1:7" x14ac:dyDescent="0.25">
      <c r="A15713">
        <v>3268</v>
      </c>
      <c r="B15713" t="s">
        <v>284</v>
      </c>
      <c r="C15713" t="s">
        <v>444</v>
      </c>
      <c r="D15713" t="s">
        <v>230</v>
      </c>
      <c r="E15713">
        <v>238700</v>
      </c>
      <c r="F15713">
        <v>4.23580786026201E-2</v>
      </c>
      <c r="G15713">
        <v>74</v>
      </c>
    </row>
    <row r="15714" spans="1:7" x14ac:dyDescent="0.25">
      <c r="A15714">
        <v>13061</v>
      </c>
      <c r="B15714" t="s">
        <v>511</v>
      </c>
      <c r="C15714" t="s">
        <v>1075</v>
      </c>
      <c r="D15714" t="s">
        <v>1396</v>
      </c>
      <c r="E15714">
        <v>152600</v>
      </c>
      <c r="F15714">
        <v>-3.9042821158690198E-2</v>
      </c>
      <c r="G15714">
        <v>0</v>
      </c>
    </row>
    <row r="15715" spans="1:7" x14ac:dyDescent="0.25">
      <c r="A15715">
        <v>3745</v>
      </c>
      <c r="B15715" t="s">
        <v>533</v>
      </c>
      <c r="C15715" t="s">
        <v>444</v>
      </c>
      <c r="D15715" t="s">
        <v>8477</v>
      </c>
      <c r="E15715">
        <v>227600</v>
      </c>
      <c r="F15715">
        <v>1.7889087656529499E-2</v>
      </c>
      <c r="G15715">
        <v>91</v>
      </c>
    </row>
    <row r="15716" spans="1:7" x14ac:dyDescent="0.25">
      <c r="A15716">
        <v>5738</v>
      </c>
      <c r="B15716" t="s">
        <v>213</v>
      </c>
      <c r="C15716" t="s">
        <v>641</v>
      </c>
      <c r="D15716" t="s">
        <v>666</v>
      </c>
      <c r="E15716">
        <v>208000</v>
      </c>
      <c r="F15716">
        <v>7.6604554865424404E-2</v>
      </c>
      <c r="G15716">
        <v>115</v>
      </c>
    </row>
    <row r="15717" spans="1:7" x14ac:dyDescent="0.25">
      <c r="A15717">
        <v>62539</v>
      </c>
      <c r="B15717" t="s">
        <v>5795</v>
      </c>
      <c r="C15717" t="s">
        <v>5519</v>
      </c>
      <c r="D15717" t="s">
        <v>144</v>
      </c>
      <c r="E15717">
        <v>79000</v>
      </c>
      <c r="F15717">
        <v>-4.81927710843374E-2</v>
      </c>
      <c r="G15717">
        <v>82</v>
      </c>
    </row>
    <row r="15718" spans="1:7" x14ac:dyDescent="0.25">
      <c r="A15718">
        <v>19964</v>
      </c>
      <c r="B15718" t="s">
        <v>2058</v>
      </c>
      <c r="C15718" t="s">
        <v>2044</v>
      </c>
      <c r="D15718" t="s">
        <v>297</v>
      </c>
      <c r="E15718">
        <v>187000</v>
      </c>
      <c r="F15718">
        <v>-5.8479532163742704E-3</v>
      </c>
      <c r="G15718">
        <v>88.5</v>
      </c>
    </row>
    <row r="15719" spans="1:7" x14ac:dyDescent="0.25">
      <c r="A15719">
        <v>15015</v>
      </c>
      <c r="B15719" t="s">
        <v>1544</v>
      </c>
      <c r="C15719" t="s">
        <v>1538</v>
      </c>
      <c r="D15719" t="s">
        <v>1587</v>
      </c>
      <c r="E15719">
        <v>359600</v>
      </c>
      <c r="F15719">
        <v>6.0766961651917403E-2</v>
      </c>
      <c r="G15719">
        <v>71</v>
      </c>
    </row>
    <row r="15720" spans="1:7" x14ac:dyDescent="0.25">
      <c r="A15720">
        <v>38362</v>
      </c>
      <c r="B15720" t="s">
        <v>3894</v>
      </c>
      <c r="C15720" t="s">
        <v>3692</v>
      </c>
      <c r="D15720" t="s">
        <v>557</v>
      </c>
      <c r="E15720">
        <v>108400</v>
      </c>
      <c r="F15720">
        <v>3.2380952380952399E-2</v>
      </c>
      <c r="G15720">
        <v>81</v>
      </c>
    </row>
    <row r="15721" spans="1:7" x14ac:dyDescent="0.25">
      <c r="A15721">
        <v>61230</v>
      </c>
      <c r="B15721" t="s">
        <v>1275</v>
      </c>
      <c r="C15721" t="s">
        <v>5519</v>
      </c>
      <c r="D15721" t="s">
        <v>216</v>
      </c>
      <c r="E15721">
        <v>115700</v>
      </c>
      <c r="F15721">
        <v>0.133202742409403</v>
      </c>
      <c r="G15721">
        <v>93</v>
      </c>
    </row>
    <row r="15722" spans="1:7" x14ac:dyDescent="0.25">
      <c r="A15722">
        <v>62440</v>
      </c>
      <c r="B15722" t="s">
        <v>5789</v>
      </c>
      <c r="C15722" t="s">
        <v>5519</v>
      </c>
      <c r="D15722" t="s">
        <v>8430</v>
      </c>
      <c r="E15722">
        <v>100700</v>
      </c>
      <c r="F15722">
        <v>0.107810781078108</v>
      </c>
      <c r="G15722">
        <v>105.5</v>
      </c>
    </row>
    <row r="15723" spans="1:7" x14ac:dyDescent="0.25">
      <c r="A15723">
        <v>14728</v>
      </c>
      <c r="B15723" t="s">
        <v>8720</v>
      </c>
      <c r="C15723" t="s">
        <v>1075</v>
      </c>
      <c r="D15723" t="s">
        <v>8370</v>
      </c>
      <c r="E15723">
        <v>157600</v>
      </c>
      <c r="F15723">
        <v>8.4652443220922205E-2</v>
      </c>
      <c r="G15723">
        <v>0</v>
      </c>
    </row>
    <row r="15724" spans="1:7" x14ac:dyDescent="0.25">
      <c r="A15724">
        <v>47541</v>
      </c>
      <c r="B15724" t="s">
        <v>204</v>
      </c>
      <c r="C15724" t="s">
        <v>4413</v>
      </c>
      <c r="D15724" t="s">
        <v>3030</v>
      </c>
      <c r="E15724">
        <v>115000</v>
      </c>
      <c r="F15724">
        <v>9.2117758784425394E-2</v>
      </c>
      <c r="G15724">
        <v>0</v>
      </c>
    </row>
    <row r="15725" spans="1:7" x14ac:dyDescent="0.25">
      <c r="A15725">
        <v>67437</v>
      </c>
      <c r="B15725" t="s">
        <v>6039</v>
      </c>
      <c r="C15725" t="s">
        <v>5958</v>
      </c>
      <c r="E15725">
        <v>46600</v>
      </c>
      <c r="F15725">
        <v>-2.1413276231263402E-3</v>
      </c>
      <c r="G15725">
        <v>0</v>
      </c>
    </row>
    <row r="15726" spans="1:7" x14ac:dyDescent="0.25">
      <c r="A15726">
        <v>96141</v>
      </c>
      <c r="B15726" t="s">
        <v>3603</v>
      </c>
      <c r="C15726" t="s">
        <v>99</v>
      </c>
      <c r="D15726" t="s">
        <v>8273</v>
      </c>
      <c r="E15726">
        <v>740200</v>
      </c>
      <c r="F15726">
        <v>6.3505747126436807E-2</v>
      </c>
      <c r="G15726">
        <v>63</v>
      </c>
    </row>
    <row r="15727" spans="1:7" x14ac:dyDescent="0.25">
      <c r="A15727">
        <v>80819</v>
      </c>
      <c r="B15727" t="s">
        <v>6565</v>
      </c>
      <c r="C15727" t="s">
        <v>6509</v>
      </c>
      <c r="D15727" t="s">
        <v>6571</v>
      </c>
      <c r="E15727">
        <v>296200</v>
      </c>
      <c r="F15727">
        <v>0.150738150738151</v>
      </c>
      <c r="G15727">
        <v>52</v>
      </c>
    </row>
    <row r="15728" spans="1:7" x14ac:dyDescent="0.25">
      <c r="A15728">
        <v>51561</v>
      </c>
      <c r="B15728" t="s">
        <v>5004</v>
      </c>
      <c r="C15728" t="s">
        <v>4942</v>
      </c>
      <c r="D15728" t="s">
        <v>8386</v>
      </c>
      <c r="E15728">
        <v>176800</v>
      </c>
      <c r="F15728">
        <v>4.9258160237388701E-2</v>
      </c>
      <c r="G15728">
        <v>56</v>
      </c>
    </row>
    <row r="15729" spans="1:7" x14ac:dyDescent="0.25">
      <c r="A15729">
        <v>49613</v>
      </c>
      <c r="B15729" t="s">
        <v>3514</v>
      </c>
      <c r="C15729" t="s">
        <v>4633</v>
      </c>
      <c r="E15729">
        <v>224500</v>
      </c>
      <c r="F15729">
        <v>0.11858495266567</v>
      </c>
      <c r="G15729">
        <v>0</v>
      </c>
    </row>
    <row r="15730" spans="1:7" x14ac:dyDescent="0.25">
      <c r="A15730">
        <v>38588</v>
      </c>
      <c r="B15730" t="s">
        <v>3931</v>
      </c>
      <c r="C15730" t="s">
        <v>3692</v>
      </c>
      <c r="D15730" t="s">
        <v>3914</v>
      </c>
      <c r="E15730">
        <v>97900</v>
      </c>
      <c r="F15730">
        <v>8.7777777777777802E-2</v>
      </c>
      <c r="G15730">
        <v>83</v>
      </c>
    </row>
    <row r="15731" spans="1:7" x14ac:dyDescent="0.25">
      <c r="A15731">
        <v>12989</v>
      </c>
      <c r="B15731" t="s">
        <v>300</v>
      </c>
      <c r="C15731" t="s">
        <v>1075</v>
      </c>
      <c r="D15731" t="s">
        <v>7863</v>
      </c>
      <c r="E15731">
        <v>179000</v>
      </c>
      <c r="F15731">
        <v>-1.11607142857143E-3</v>
      </c>
      <c r="G15731">
        <v>0</v>
      </c>
    </row>
    <row r="15732" spans="1:7" x14ac:dyDescent="0.25">
      <c r="A15732">
        <v>24439</v>
      </c>
      <c r="B15732" t="s">
        <v>1119</v>
      </c>
      <c r="C15732" t="s">
        <v>2066</v>
      </c>
      <c r="E15732">
        <v>134000</v>
      </c>
      <c r="F15732">
        <v>1.82370820668693E-2</v>
      </c>
      <c r="G15732">
        <v>108</v>
      </c>
    </row>
    <row r="15733" spans="1:7" x14ac:dyDescent="0.25">
      <c r="A15733">
        <v>24530</v>
      </c>
      <c r="B15733" t="s">
        <v>2499</v>
      </c>
      <c r="C15733" t="s">
        <v>2066</v>
      </c>
      <c r="D15733" t="s">
        <v>547</v>
      </c>
      <c r="E15733">
        <v>61500</v>
      </c>
      <c r="F15733">
        <v>0.130514705882353</v>
      </c>
      <c r="G15733">
        <v>114</v>
      </c>
    </row>
    <row r="15734" spans="1:7" x14ac:dyDescent="0.25">
      <c r="A15734">
        <v>6796</v>
      </c>
      <c r="B15734" t="s">
        <v>727</v>
      </c>
      <c r="C15734" t="s">
        <v>678</v>
      </c>
      <c r="D15734" t="s">
        <v>725</v>
      </c>
      <c r="E15734">
        <v>449500</v>
      </c>
      <c r="F15734">
        <v>-2.2826086956521701E-2</v>
      </c>
      <c r="G15734">
        <v>93</v>
      </c>
    </row>
    <row r="15735" spans="1:7" x14ac:dyDescent="0.25">
      <c r="A15735">
        <v>1366</v>
      </c>
      <c r="B15735" t="s">
        <v>9030</v>
      </c>
      <c r="C15735" t="s">
        <v>106</v>
      </c>
      <c r="D15735" t="s">
        <v>222</v>
      </c>
      <c r="E15735">
        <v>274200</v>
      </c>
      <c r="F15735">
        <v>4.2189281641961202E-2</v>
      </c>
      <c r="G15735">
        <v>0</v>
      </c>
    </row>
    <row r="15736" spans="1:7" x14ac:dyDescent="0.25">
      <c r="A15736">
        <v>14506</v>
      </c>
      <c r="B15736" t="s">
        <v>237</v>
      </c>
      <c r="C15736" t="s">
        <v>1075</v>
      </c>
      <c r="D15736" t="s">
        <v>403</v>
      </c>
      <c r="E15736">
        <v>276200</v>
      </c>
      <c r="F15736">
        <v>8.3137254901960805E-2</v>
      </c>
      <c r="G15736">
        <v>74</v>
      </c>
    </row>
    <row r="15737" spans="1:7" x14ac:dyDescent="0.25">
      <c r="A15737">
        <v>49129</v>
      </c>
      <c r="B15737" t="s">
        <v>4804</v>
      </c>
      <c r="C15737" t="s">
        <v>4633</v>
      </c>
      <c r="D15737" t="s">
        <v>8377</v>
      </c>
      <c r="E15737">
        <v>421800</v>
      </c>
      <c r="F15737">
        <v>6.6498103666245298E-2</v>
      </c>
      <c r="G15737">
        <v>71</v>
      </c>
    </row>
    <row r="15738" spans="1:7" x14ac:dyDescent="0.25">
      <c r="A15738">
        <v>52070</v>
      </c>
      <c r="B15738" t="s">
        <v>9393</v>
      </c>
      <c r="C15738" t="s">
        <v>4942</v>
      </c>
      <c r="E15738">
        <v>128800</v>
      </c>
      <c r="F15738">
        <v>0.115151515151515</v>
      </c>
      <c r="G15738">
        <v>0</v>
      </c>
    </row>
    <row r="15739" spans="1:7" x14ac:dyDescent="0.25">
      <c r="A15739">
        <v>61912</v>
      </c>
      <c r="B15739" t="s">
        <v>5754</v>
      </c>
      <c r="C15739" t="s">
        <v>5519</v>
      </c>
      <c r="D15739" t="s">
        <v>8430</v>
      </c>
      <c r="E15739">
        <v>83000</v>
      </c>
      <c r="F15739">
        <v>5.4637865311308799E-2</v>
      </c>
      <c r="G15739">
        <v>105.5</v>
      </c>
    </row>
    <row r="15740" spans="1:7" x14ac:dyDescent="0.25">
      <c r="A15740">
        <v>3450</v>
      </c>
      <c r="B15740" t="s">
        <v>509</v>
      </c>
      <c r="C15740" t="s">
        <v>444</v>
      </c>
      <c r="D15740" t="s">
        <v>501</v>
      </c>
      <c r="E15740">
        <v>292200</v>
      </c>
      <c r="F15740">
        <v>6.0232220609579099E-2</v>
      </c>
      <c r="G15740">
        <v>78</v>
      </c>
    </row>
    <row r="15741" spans="1:7" x14ac:dyDescent="0.25">
      <c r="A15741">
        <v>65046</v>
      </c>
      <c r="B15741" t="s">
        <v>421</v>
      </c>
      <c r="C15741" t="s">
        <v>5817</v>
      </c>
      <c r="D15741" t="s">
        <v>3817</v>
      </c>
      <c r="E15741">
        <v>123000</v>
      </c>
      <c r="F15741">
        <v>-4.9459041731066501E-2</v>
      </c>
      <c r="G15741">
        <v>77.5</v>
      </c>
    </row>
    <row r="15742" spans="1:7" x14ac:dyDescent="0.25">
      <c r="A15742">
        <v>54007</v>
      </c>
      <c r="B15742" t="s">
        <v>1183</v>
      </c>
      <c r="C15742" t="s">
        <v>5049</v>
      </c>
      <c r="D15742" t="s">
        <v>8314</v>
      </c>
      <c r="E15742">
        <v>192300</v>
      </c>
      <c r="F15742">
        <v>7.0712694877505602E-2</v>
      </c>
      <c r="G15742">
        <v>72</v>
      </c>
    </row>
    <row r="15743" spans="1:7" x14ac:dyDescent="0.25">
      <c r="A15743">
        <v>52255</v>
      </c>
      <c r="B15743" t="s">
        <v>7918</v>
      </c>
      <c r="C15743" t="s">
        <v>4942</v>
      </c>
      <c r="E15743">
        <v>112600</v>
      </c>
      <c r="F15743">
        <v>5.7276995305164301E-2</v>
      </c>
      <c r="G15743">
        <v>0</v>
      </c>
    </row>
    <row r="15744" spans="1:7" x14ac:dyDescent="0.25">
      <c r="A15744">
        <v>3241</v>
      </c>
      <c r="B15744" t="s">
        <v>693</v>
      </c>
      <c r="C15744" t="s">
        <v>444</v>
      </c>
      <c r="D15744" t="s">
        <v>8477</v>
      </c>
      <c r="E15744">
        <v>273800</v>
      </c>
      <c r="F15744">
        <v>4.94442315063243E-2</v>
      </c>
      <c r="G15744">
        <v>100.5</v>
      </c>
    </row>
    <row r="15745" spans="1:7" x14ac:dyDescent="0.25">
      <c r="A15745">
        <v>37141</v>
      </c>
      <c r="B15745" t="s">
        <v>3733</v>
      </c>
      <c r="C15745" t="s">
        <v>3692</v>
      </c>
      <c r="D15745" t="s">
        <v>8255</v>
      </c>
      <c r="E15745">
        <v>199000</v>
      </c>
      <c r="F15745">
        <v>5.4583995760466297E-2</v>
      </c>
      <c r="G15745">
        <v>62</v>
      </c>
    </row>
    <row r="15746" spans="1:7" x14ac:dyDescent="0.25">
      <c r="A15746">
        <v>23039</v>
      </c>
      <c r="B15746" t="s">
        <v>2392</v>
      </c>
      <c r="C15746" t="s">
        <v>2066</v>
      </c>
      <c r="D15746" t="s">
        <v>157</v>
      </c>
      <c r="E15746">
        <v>306800</v>
      </c>
      <c r="F15746">
        <v>7.8004216444132093E-2</v>
      </c>
      <c r="G15746">
        <v>91.5</v>
      </c>
    </row>
    <row r="15747" spans="1:7" x14ac:dyDescent="0.25">
      <c r="A15747">
        <v>62827</v>
      </c>
      <c r="B15747" t="s">
        <v>3633</v>
      </c>
      <c r="C15747" t="s">
        <v>5519</v>
      </c>
      <c r="E15747">
        <v>47100</v>
      </c>
      <c r="F15747">
        <v>4.8997772828507799E-2</v>
      </c>
      <c r="G15747">
        <v>0</v>
      </c>
    </row>
    <row r="15748" spans="1:7" x14ac:dyDescent="0.25">
      <c r="A15748">
        <v>61038</v>
      </c>
      <c r="B15748" t="s">
        <v>5684</v>
      </c>
      <c r="C15748" t="s">
        <v>5519</v>
      </c>
      <c r="D15748" t="s">
        <v>3832</v>
      </c>
      <c r="E15748">
        <v>189100</v>
      </c>
      <c r="F15748">
        <v>6.0572069545709498E-2</v>
      </c>
      <c r="G15748">
        <v>74</v>
      </c>
    </row>
    <row r="15749" spans="1:7" x14ac:dyDescent="0.25">
      <c r="A15749">
        <v>67070</v>
      </c>
      <c r="B15749" t="s">
        <v>6019</v>
      </c>
      <c r="C15749" t="s">
        <v>5958</v>
      </c>
      <c r="E15749">
        <v>46800</v>
      </c>
      <c r="F15749">
        <v>-2.13219616204691E-3</v>
      </c>
      <c r="G15749">
        <v>0</v>
      </c>
    </row>
    <row r="15750" spans="1:7" x14ac:dyDescent="0.25">
      <c r="A15750">
        <v>48749</v>
      </c>
      <c r="B15750" t="s">
        <v>9394</v>
      </c>
      <c r="C15750" t="s">
        <v>4633</v>
      </c>
      <c r="E15750">
        <v>62900</v>
      </c>
      <c r="F15750">
        <v>9.5818815331010498E-2</v>
      </c>
      <c r="G15750">
        <v>0</v>
      </c>
    </row>
    <row r="15751" spans="1:7" x14ac:dyDescent="0.25">
      <c r="A15751">
        <v>62094</v>
      </c>
      <c r="B15751" t="s">
        <v>5769</v>
      </c>
      <c r="C15751" t="s">
        <v>5519</v>
      </c>
      <c r="E15751">
        <v>29300</v>
      </c>
      <c r="F15751">
        <v>8.9219330855018597E-2</v>
      </c>
      <c r="G15751">
        <v>96</v>
      </c>
    </row>
    <row r="15752" spans="1:7" x14ac:dyDescent="0.25">
      <c r="A15752">
        <v>1026</v>
      </c>
      <c r="B15752" t="s">
        <v>116</v>
      </c>
      <c r="C15752" t="s">
        <v>106</v>
      </c>
      <c r="D15752" t="s">
        <v>144</v>
      </c>
      <c r="E15752">
        <v>227200</v>
      </c>
      <c r="F15752">
        <v>2.5733634311512401E-2</v>
      </c>
      <c r="G15752">
        <v>88</v>
      </c>
    </row>
    <row r="15753" spans="1:7" x14ac:dyDescent="0.25">
      <c r="A15753">
        <v>48761</v>
      </c>
      <c r="B15753" t="s">
        <v>4744</v>
      </c>
      <c r="C15753" t="s">
        <v>4633</v>
      </c>
      <c r="E15753">
        <v>61000</v>
      </c>
      <c r="F15753">
        <v>4.8109965635738799E-2</v>
      </c>
      <c r="G15753">
        <v>105.5</v>
      </c>
    </row>
    <row r="15754" spans="1:7" x14ac:dyDescent="0.25">
      <c r="A15754">
        <v>52590</v>
      </c>
      <c r="B15754" t="s">
        <v>713</v>
      </c>
      <c r="C15754" t="s">
        <v>4942</v>
      </c>
      <c r="E15754">
        <v>63900</v>
      </c>
      <c r="F15754">
        <v>0.39519650655021799</v>
      </c>
      <c r="G15754">
        <v>0</v>
      </c>
    </row>
    <row r="15755" spans="1:7" x14ac:dyDescent="0.25">
      <c r="A15755">
        <v>50585</v>
      </c>
      <c r="B15755" t="s">
        <v>9279</v>
      </c>
      <c r="C15755" t="s">
        <v>4942</v>
      </c>
      <c r="D15755" t="s">
        <v>9192</v>
      </c>
      <c r="E15755">
        <v>81000</v>
      </c>
      <c r="F15755">
        <v>1.6311166875784201E-2</v>
      </c>
      <c r="G15755">
        <v>0</v>
      </c>
    </row>
    <row r="15756" spans="1:7" x14ac:dyDescent="0.25">
      <c r="A15756">
        <v>22650</v>
      </c>
      <c r="B15756" t="s">
        <v>7874</v>
      </c>
      <c r="C15756" t="s">
        <v>2066</v>
      </c>
      <c r="E15756">
        <v>191200</v>
      </c>
      <c r="F15756">
        <v>9.3821510297482799E-2</v>
      </c>
      <c r="G15756">
        <v>96.5</v>
      </c>
    </row>
    <row r="15757" spans="1:7" x14ac:dyDescent="0.25">
      <c r="A15757">
        <v>95629</v>
      </c>
      <c r="B15757" t="s">
        <v>7301</v>
      </c>
      <c r="C15757" t="s">
        <v>99</v>
      </c>
      <c r="E15757">
        <v>371600</v>
      </c>
      <c r="F15757">
        <v>3.7817396002161E-3</v>
      </c>
      <c r="G15757">
        <v>95</v>
      </c>
    </row>
    <row r="15758" spans="1:7" x14ac:dyDescent="0.25">
      <c r="A15758">
        <v>37657</v>
      </c>
      <c r="B15758" t="s">
        <v>3790</v>
      </c>
      <c r="C15758" t="s">
        <v>3692</v>
      </c>
      <c r="D15758" t="s">
        <v>1432</v>
      </c>
      <c r="E15758">
        <v>97600</v>
      </c>
      <c r="F15758">
        <v>7.8453038674033193E-2</v>
      </c>
      <c r="G15758">
        <v>69</v>
      </c>
    </row>
    <row r="15759" spans="1:7" x14ac:dyDescent="0.25">
      <c r="A15759">
        <v>83803</v>
      </c>
      <c r="B15759" t="s">
        <v>9031</v>
      </c>
      <c r="C15759" t="s">
        <v>6625</v>
      </c>
      <c r="D15759" t="s">
        <v>6685</v>
      </c>
      <c r="E15759">
        <v>304300</v>
      </c>
      <c r="F15759">
        <v>0.165900383141762</v>
      </c>
      <c r="G15759">
        <v>0</v>
      </c>
    </row>
    <row r="15760" spans="1:7" x14ac:dyDescent="0.25">
      <c r="A15760">
        <v>96091</v>
      </c>
      <c r="B15760" t="s">
        <v>9032</v>
      </c>
      <c r="C15760" t="s">
        <v>99</v>
      </c>
      <c r="E15760">
        <v>185300</v>
      </c>
      <c r="F15760">
        <v>-2.4736842105263199E-2</v>
      </c>
      <c r="G15760">
        <v>0</v>
      </c>
    </row>
    <row r="15761" spans="1:7" x14ac:dyDescent="0.25">
      <c r="A15761">
        <v>61847</v>
      </c>
      <c r="B15761" t="s">
        <v>5747</v>
      </c>
      <c r="C15761" t="s">
        <v>5519</v>
      </c>
      <c r="D15761" t="s">
        <v>8372</v>
      </c>
      <c r="E15761">
        <v>132800</v>
      </c>
      <c r="F15761">
        <v>0.109440267335004</v>
      </c>
      <c r="G15761">
        <v>88</v>
      </c>
    </row>
    <row r="15762" spans="1:7" x14ac:dyDescent="0.25">
      <c r="A15762">
        <v>43456</v>
      </c>
      <c r="B15762" t="s">
        <v>4136</v>
      </c>
      <c r="C15762" t="s">
        <v>4080</v>
      </c>
      <c r="D15762" t="s">
        <v>4135</v>
      </c>
      <c r="E15762">
        <v>324600</v>
      </c>
      <c r="F15762">
        <v>0.13655462184873901</v>
      </c>
      <c r="G15762">
        <v>74</v>
      </c>
    </row>
    <row r="15763" spans="1:7" x14ac:dyDescent="0.25">
      <c r="A15763">
        <v>8241</v>
      </c>
      <c r="B15763" t="s">
        <v>990</v>
      </c>
      <c r="C15763" t="s">
        <v>733</v>
      </c>
      <c r="D15763" t="s">
        <v>8369</v>
      </c>
      <c r="E15763">
        <v>216200</v>
      </c>
      <c r="F15763">
        <v>0.101375445746307</v>
      </c>
      <c r="G15763">
        <v>129</v>
      </c>
    </row>
    <row r="15764" spans="1:7" x14ac:dyDescent="0.25">
      <c r="A15764">
        <v>38361</v>
      </c>
      <c r="B15764" t="s">
        <v>9033</v>
      </c>
      <c r="C15764" t="s">
        <v>3692</v>
      </c>
      <c r="E15764">
        <v>80500</v>
      </c>
      <c r="F15764">
        <v>5.7818659658344297E-2</v>
      </c>
      <c r="G15764">
        <v>0</v>
      </c>
    </row>
    <row r="15765" spans="1:7" x14ac:dyDescent="0.25">
      <c r="A15765">
        <v>50530</v>
      </c>
      <c r="B15765" t="s">
        <v>2183</v>
      </c>
      <c r="C15765" t="s">
        <v>4942</v>
      </c>
      <c r="D15765" t="s">
        <v>4985</v>
      </c>
      <c r="E15765">
        <v>76800</v>
      </c>
      <c r="F15765">
        <v>3.08724832214765E-2</v>
      </c>
      <c r="G15765">
        <v>81.5</v>
      </c>
    </row>
    <row r="15766" spans="1:7" x14ac:dyDescent="0.25">
      <c r="A15766">
        <v>79366</v>
      </c>
      <c r="B15766" t="s">
        <v>9034</v>
      </c>
      <c r="C15766" t="s">
        <v>6396</v>
      </c>
      <c r="D15766" t="s">
        <v>8322</v>
      </c>
      <c r="E15766">
        <v>255000</v>
      </c>
      <c r="F15766">
        <v>-6.2844542447629506E-2</v>
      </c>
      <c r="G15766">
        <v>0</v>
      </c>
    </row>
    <row r="15767" spans="1:7" x14ac:dyDescent="0.25">
      <c r="A15767">
        <v>20609</v>
      </c>
      <c r="B15767" t="s">
        <v>2092</v>
      </c>
      <c r="C15767" t="s">
        <v>101</v>
      </c>
      <c r="D15767" t="s">
        <v>8432</v>
      </c>
      <c r="E15767">
        <v>280500</v>
      </c>
      <c r="F15767">
        <v>9.3567251461988299E-2</v>
      </c>
      <c r="G15767">
        <v>101</v>
      </c>
    </row>
    <row r="15768" spans="1:7" x14ac:dyDescent="0.25">
      <c r="A15768">
        <v>49102</v>
      </c>
      <c r="B15768" t="s">
        <v>4800</v>
      </c>
      <c r="C15768" t="s">
        <v>4633</v>
      </c>
      <c r="D15768" t="s">
        <v>8377</v>
      </c>
      <c r="E15768">
        <v>141700</v>
      </c>
      <c r="F15768">
        <v>3.7335285505124501E-2</v>
      </c>
      <c r="G15768">
        <v>71</v>
      </c>
    </row>
    <row r="15769" spans="1:7" x14ac:dyDescent="0.25">
      <c r="A15769">
        <v>56181</v>
      </c>
      <c r="B15769" t="s">
        <v>2117</v>
      </c>
      <c r="C15769" t="s">
        <v>5260</v>
      </c>
      <c r="D15769" t="s">
        <v>2559</v>
      </c>
      <c r="E15769">
        <v>96100</v>
      </c>
      <c r="F15769">
        <v>5.2573932092004401E-2</v>
      </c>
      <c r="G15769">
        <v>0</v>
      </c>
    </row>
    <row r="15770" spans="1:7" x14ac:dyDescent="0.25">
      <c r="A15770">
        <v>37369</v>
      </c>
      <c r="B15770" t="s">
        <v>3770</v>
      </c>
      <c r="C15770" t="s">
        <v>3692</v>
      </c>
      <c r="D15770" t="s">
        <v>2568</v>
      </c>
      <c r="E15770">
        <v>89900</v>
      </c>
      <c r="F15770">
        <v>0.130817610062893</v>
      </c>
      <c r="G15770">
        <v>443</v>
      </c>
    </row>
    <row r="15771" spans="1:7" x14ac:dyDescent="0.25">
      <c r="A15771">
        <v>61859</v>
      </c>
      <c r="B15771" t="s">
        <v>1508</v>
      </c>
      <c r="C15771" t="s">
        <v>5519</v>
      </c>
      <c r="D15771" t="s">
        <v>8372</v>
      </c>
      <c r="E15771">
        <v>131000</v>
      </c>
      <c r="F15771">
        <v>5.8158319870759298E-2</v>
      </c>
      <c r="G15771">
        <v>88</v>
      </c>
    </row>
    <row r="15772" spans="1:7" x14ac:dyDescent="0.25">
      <c r="A15772">
        <v>24059</v>
      </c>
      <c r="B15772" t="s">
        <v>2440</v>
      </c>
      <c r="C15772" t="s">
        <v>2066</v>
      </c>
      <c r="D15772" t="s">
        <v>2435</v>
      </c>
      <c r="E15772">
        <v>186300</v>
      </c>
      <c r="F15772">
        <v>5.3137365743357798E-2</v>
      </c>
      <c r="G15772">
        <v>74</v>
      </c>
    </row>
    <row r="15773" spans="1:7" x14ac:dyDescent="0.25">
      <c r="A15773">
        <v>92333</v>
      </c>
      <c r="B15773" t="s">
        <v>6999</v>
      </c>
      <c r="C15773" t="s">
        <v>99</v>
      </c>
      <c r="D15773" t="s">
        <v>8282</v>
      </c>
      <c r="E15773">
        <v>313500</v>
      </c>
      <c r="F15773">
        <v>7.36301369863014E-2</v>
      </c>
      <c r="G15773">
        <v>71</v>
      </c>
    </row>
    <row r="15774" spans="1:7" x14ac:dyDescent="0.25">
      <c r="A15774">
        <v>98351</v>
      </c>
      <c r="B15774" t="s">
        <v>7584</v>
      </c>
      <c r="C15774" t="s">
        <v>7521</v>
      </c>
      <c r="D15774" t="s">
        <v>8268</v>
      </c>
      <c r="E15774">
        <v>372500</v>
      </c>
      <c r="F15774">
        <v>2.6453568476164199E-2</v>
      </c>
      <c r="G15774">
        <v>55</v>
      </c>
    </row>
    <row r="15775" spans="1:7" x14ac:dyDescent="0.25">
      <c r="A15775">
        <v>3590</v>
      </c>
      <c r="B15775" t="s">
        <v>525</v>
      </c>
      <c r="C15775" t="s">
        <v>444</v>
      </c>
      <c r="D15775" t="s">
        <v>195</v>
      </c>
      <c r="E15775">
        <v>78500</v>
      </c>
      <c r="F15775">
        <v>6.2246278755074401E-2</v>
      </c>
      <c r="G15775">
        <v>127</v>
      </c>
    </row>
    <row r="15776" spans="1:7" x14ac:dyDescent="0.25">
      <c r="A15776">
        <v>38311</v>
      </c>
      <c r="B15776" t="s">
        <v>9035</v>
      </c>
      <c r="C15776" t="s">
        <v>3692</v>
      </c>
      <c r="E15776">
        <v>104800</v>
      </c>
      <c r="F15776">
        <v>-5.6925996204933603E-3</v>
      </c>
      <c r="G15776">
        <v>0</v>
      </c>
    </row>
    <row r="15777" spans="1:7" x14ac:dyDescent="0.25">
      <c r="A15777">
        <v>87540</v>
      </c>
      <c r="B15777" t="s">
        <v>6834</v>
      </c>
      <c r="C15777" t="s">
        <v>6816</v>
      </c>
      <c r="D15777" t="s">
        <v>6488</v>
      </c>
      <c r="E15777">
        <v>544000</v>
      </c>
      <c r="F15777">
        <v>5.9396299902628999E-2</v>
      </c>
      <c r="G15777">
        <v>70</v>
      </c>
    </row>
    <row r="15778" spans="1:7" x14ac:dyDescent="0.25">
      <c r="A15778">
        <v>49724</v>
      </c>
      <c r="B15778" t="s">
        <v>4909</v>
      </c>
      <c r="C15778" t="s">
        <v>4633</v>
      </c>
      <c r="D15778" t="s">
        <v>8444</v>
      </c>
      <c r="E15778">
        <v>119500</v>
      </c>
      <c r="F15778">
        <v>0.16019417475728201</v>
      </c>
      <c r="G15778">
        <v>90</v>
      </c>
    </row>
    <row r="15779" spans="1:7" x14ac:dyDescent="0.25">
      <c r="A15779">
        <v>61014</v>
      </c>
      <c r="B15779" t="s">
        <v>9395</v>
      </c>
      <c r="C15779" t="s">
        <v>5519</v>
      </c>
      <c r="E15779">
        <v>85100</v>
      </c>
      <c r="F15779">
        <v>0.106631989596879</v>
      </c>
      <c r="G15779">
        <v>0</v>
      </c>
    </row>
    <row r="15780" spans="1:7" x14ac:dyDescent="0.25">
      <c r="A15780">
        <v>1368</v>
      </c>
      <c r="B15780" t="s">
        <v>9036</v>
      </c>
      <c r="C15780" t="s">
        <v>106</v>
      </c>
      <c r="D15780" t="s">
        <v>222</v>
      </c>
      <c r="E15780">
        <v>220000</v>
      </c>
      <c r="F15780">
        <v>4.3643263757115698E-2</v>
      </c>
      <c r="G15780">
        <v>0</v>
      </c>
    </row>
    <row r="15781" spans="1:7" x14ac:dyDescent="0.25">
      <c r="A15781">
        <v>50162</v>
      </c>
      <c r="B15781" t="s">
        <v>3331</v>
      </c>
      <c r="C15781" t="s">
        <v>4942</v>
      </c>
      <c r="D15781" t="s">
        <v>4961</v>
      </c>
      <c r="E15781">
        <v>107500</v>
      </c>
      <c r="F15781">
        <v>9.9182004089979597E-2</v>
      </c>
      <c r="G15781">
        <v>70</v>
      </c>
    </row>
    <row r="15782" spans="1:7" x14ac:dyDescent="0.25">
      <c r="A15782">
        <v>49322</v>
      </c>
      <c r="B15782" t="s">
        <v>9396</v>
      </c>
      <c r="C15782" t="s">
        <v>4633</v>
      </c>
      <c r="D15782" t="s">
        <v>8353</v>
      </c>
      <c r="E15782">
        <v>101000</v>
      </c>
      <c r="F15782">
        <v>0.120976692563818</v>
      </c>
      <c r="G15782">
        <v>0</v>
      </c>
    </row>
    <row r="15783" spans="1:7" x14ac:dyDescent="0.25">
      <c r="A15783">
        <v>43013</v>
      </c>
      <c r="B15783" t="s">
        <v>640</v>
      </c>
      <c r="C15783" t="s">
        <v>4080</v>
      </c>
      <c r="D15783" t="s">
        <v>2838</v>
      </c>
      <c r="E15783">
        <v>217700</v>
      </c>
      <c r="F15783">
        <v>2.35072872590503E-2</v>
      </c>
      <c r="G15783">
        <v>65</v>
      </c>
    </row>
    <row r="15784" spans="1:7" x14ac:dyDescent="0.25">
      <c r="A15784">
        <v>61931</v>
      </c>
      <c r="B15784" t="s">
        <v>3891</v>
      </c>
      <c r="C15784" t="s">
        <v>5519</v>
      </c>
      <c r="D15784" t="s">
        <v>8430</v>
      </c>
      <c r="E15784">
        <v>85600</v>
      </c>
      <c r="F15784">
        <v>0.13377483443708599</v>
      </c>
      <c r="G15784">
        <v>105.5</v>
      </c>
    </row>
    <row r="15785" spans="1:7" x14ac:dyDescent="0.25">
      <c r="A15785">
        <v>61488</v>
      </c>
      <c r="B15785" t="s">
        <v>5712</v>
      </c>
      <c r="C15785" t="s">
        <v>5519</v>
      </c>
      <c r="D15785" t="s">
        <v>5708</v>
      </c>
      <c r="E15785">
        <v>79000</v>
      </c>
      <c r="F15785">
        <v>0.107994389901823</v>
      </c>
      <c r="G15785">
        <v>87</v>
      </c>
    </row>
    <row r="15786" spans="1:7" x14ac:dyDescent="0.25">
      <c r="A15786">
        <v>16836</v>
      </c>
      <c r="B15786" t="s">
        <v>1702</v>
      </c>
      <c r="C15786" t="s">
        <v>1538</v>
      </c>
      <c r="D15786" t="s">
        <v>8442</v>
      </c>
      <c r="E15786">
        <v>70400</v>
      </c>
      <c r="F15786">
        <v>0.105180533751962</v>
      </c>
      <c r="G15786">
        <v>107.5</v>
      </c>
    </row>
    <row r="15787" spans="1:7" x14ac:dyDescent="0.25">
      <c r="A15787">
        <v>60512</v>
      </c>
      <c r="B15787" t="s">
        <v>1421</v>
      </c>
      <c r="C15787" t="s">
        <v>5519</v>
      </c>
      <c r="D15787" t="s">
        <v>8251</v>
      </c>
      <c r="E15787">
        <v>236800</v>
      </c>
      <c r="F15787">
        <v>2.1570319240724799E-2</v>
      </c>
      <c r="G15787">
        <v>87.5</v>
      </c>
    </row>
    <row r="15788" spans="1:7" x14ac:dyDescent="0.25">
      <c r="A15788">
        <v>85920</v>
      </c>
      <c r="B15788" t="s">
        <v>6694</v>
      </c>
      <c r="C15788" t="s">
        <v>6743</v>
      </c>
      <c r="E15788">
        <v>232000</v>
      </c>
      <c r="F15788">
        <v>4.3634727845254198E-2</v>
      </c>
      <c r="G15788">
        <v>0</v>
      </c>
    </row>
    <row r="15789" spans="1:7" x14ac:dyDescent="0.25">
      <c r="A15789">
        <v>95636</v>
      </c>
      <c r="B15789" t="s">
        <v>393</v>
      </c>
      <c r="C15789" t="s">
        <v>99</v>
      </c>
      <c r="D15789" t="s">
        <v>8273</v>
      </c>
      <c r="E15789">
        <v>246200</v>
      </c>
      <c r="F15789">
        <v>5.7189542483660101E-3</v>
      </c>
      <c r="G15789">
        <v>77</v>
      </c>
    </row>
    <row r="15790" spans="1:7" x14ac:dyDescent="0.25">
      <c r="A15790">
        <v>10501</v>
      </c>
      <c r="B15790" t="s">
        <v>1076</v>
      </c>
      <c r="C15790" t="s">
        <v>1075</v>
      </c>
      <c r="D15790" t="s">
        <v>8250</v>
      </c>
      <c r="E15790">
        <v>573000</v>
      </c>
      <c r="F15790">
        <v>-3.9396479463537297E-2</v>
      </c>
      <c r="G15790">
        <v>108</v>
      </c>
    </row>
    <row r="15791" spans="1:7" x14ac:dyDescent="0.25">
      <c r="A15791">
        <v>56041</v>
      </c>
      <c r="B15791" t="s">
        <v>9280</v>
      </c>
      <c r="C15791" t="s">
        <v>5260</v>
      </c>
      <c r="D15791" t="s">
        <v>9175</v>
      </c>
      <c r="E15791">
        <v>184100</v>
      </c>
      <c r="F15791">
        <v>-3.24851109907959E-3</v>
      </c>
      <c r="G15791">
        <v>0</v>
      </c>
    </row>
    <row r="15792" spans="1:7" x14ac:dyDescent="0.25">
      <c r="A15792">
        <v>53550</v>
      </c>
      <c r="B15792" t="s">
        <v>5120</v>
      </c>
      <c r="C15792" t="s">
        <v>5049</v>
      </c>
      <c r="D15792" t="s">
        <v>558</v>
      </c>
      <c r="E15792">
        <v>162100</v>
      </c>
      <c r="F15792">
        <v>2.9206349206349201E-2</v>
      </c>
      <c r="G15792">
        <v>65</v>
      </c>
    </row>
    <row r="15793" spans="1:7" x14ac:dyDescent="0.25">
      <c r="A15793">
        <v>3605</v>
      </c>
      <c r="B15793" t="s">
        <v>529</v>
      </c>
      <c r="C15793" t="s">
        <v>444</v>
      </c>
      <c r="D15793" t="s">
        <v>8477</v>
      </c>
      <c r="E15793">
        <v>169100</v>
      </c>
      <c r="F15793">
        <v>6.6876971608832797E-2</v>
      </c>
      <c r="G15793">
        <v>91</v>
      </c>
    </row>
    <row r="15794" spans="1:7" x14ac:dyDescent="0.25">
      <c r="A15794">
        <v>55753</v>
      </c>
      <c r="B15794" t="s">
        <v>9037</v>
      </c>
      <c r="C15794" t="s">
        <v>5260</v>
      </c>
      <c r="D15794" t="s">
        <v>4149</v>
      </c>
      <c r="E15794">
        <v>59500</v>
      </c>
      <c r="F15794">
        <v>0.21926229508196701</v>
      </c>
      <c r="G15794">
        <v>0</v>
      </c>
    </row>
    <row r="15795" spans="1:7" x14ac:dyDescent="0.25">
      <c r="A15795">
        <v>57035</v>
      </c>
      <c r="B15795" t="s">
        <v>3891</v>
      </c>
      <c r="C15795" t="s">
        <v>5459</v>
      </c>
      <c r="D15795" t="s">
        <v>5468</v>
      </c>
      <c r="E15795">
        <v>223400</v>
      </c>
      <c r="F15795">
        <v>5.2284503061705102E-2</v>
      </c>
      <c r="G15795">
        <v>58</v>
      </c>
    </row>
    <row r="15796" spans="1:7" x14ac:dyDescent="0.25">
      <c r="A15796">
        <v>21662</v>
      </c>
      <c r="B15796" t="s">
        <v>2263</v>
      </c>
      <c r="C15796" t="s">
        <v>101</v>
      </c>
      <c r="D15796" t="s">
        <v>342</v>
      </c>
      <c r="E15796">
        <v>727300</v>
      </c>
      <c r="F15796">
        <v>1.4082543223647499E-2</v>
      </c>
      <c r="G15796">
        <v>119.5</v>
      </c>
    </row>
    <row r="15797" spans="1:7" x14ac:dyDescent="0.25">
      <c r="A15797">
        <v>61420</v>
      </c>
      <c r="B15797" t="s">
        <v>5710</v>
      </c>
      <c r="C15797" t="s">
        <v>5519</v>
      </c>
      <c r="D15797" t="s">
        <v>4643</v>
      </c>
      <c r="E15797">
        <v>50800</v>
      </c>
      <c r="F15797">
        <v>9.2473118279569902E-2</v>
      </c>
      <c r="G15797">
        <v>129</v>
      </c>
    </row>
    <row r="15798" spans="1:7" x14ac:dyDescent="0.25">
      <c r="A15798">
        <v>20693</v>
      </c>
      <c r="B15798" t="s">
        <v>2117</v>
      </c>
      <c r="C15798" t="s">
        <v>101</v>
      </c>
      <c r="D15798" t="s">
        <v>8259</v>
      </c>
      <c r="E15798">
        <v>335700</v>
      </c>
      <c r="F15798">
        <v>1.4505893019039E-2</v>
      </c>
      <c r="G15798">
        <v>90</v>
      </c>
    </row>
    <row r="15799" spans="1:7" x14ac:dyDescent="0.25">
      <c r="A15799">
        <v>38380</v>
      </c>
      <c r="B15799" t="s">
        <v>7895</v>
      </c>
      <c r="C15799" t="s">
        <v>3692</v>
      </c>
      <c r="E15799">
        <v>75400</v>
      </c>
      <c r="F15799">
        <v>-8.2725060827250604E-2</v>
      </c>
      <c r="G15799">
        <v>0</v>
      </c>
    </row>
    <row r="15800" spans="1:7" x14ac:dyDescent="0.25">
      <c r="A15800">
        <v>53582</v>
      </c>
      <c r="B15800" t="s">
        <v>2463</v>
      </c>
      <c r="C15800" t="s">
        <v>5049</v>
      </c>
      <c r="D15800" t="s">
        <v>558</v>
      </c>
      <c r="E15800">
        <v>169100</v>
      </c>
      <c r="F15800">
        <v>6.8224889450410595E-2</v>
      </c>
      <c r="G15800">
        <v>66.5</v>
      </c>
    </row>
    <row r="15801" spans="1:7" x14ac:dyDescent="0.25">
      <c r="A15801">
        <v>56314</v>
      </c>
      <c r="B15801" t="s">
        <v>9038</v>
      </c>
      <c r="C15801" t="s">
        <v>5260</v>
      </c>
      <c r="E15801">
        <v>227900</v>
      </c>
      <c r="F15801">
        <v>0.06</v>
      </c>
      <c r="G15801">
        <v>0</v>
      </c>
    </row>
    <row r="15802" spans="1:7" x14ac:dyDescent="0.25">
      <c r="A15802">
        <v>68863</v>
      </c>
      <c r="B15802" t="s">
        <v>6439</v>
      </c>
      <c r="C15802" t="s">
        <v>6064</v>
      </c>
      <c r="D15802" t="s">
        <v>351</v>
      </c>
      <c r="E15802">
        <v>122600</v>
      </c>
      <c r="F15802">
        <v>1.9118869492934301E-2</v>
      </c>
      <c r="G15802">
        <v>0</v>
      </c>
    </row>
    <row r="15803" spans="1:7" x14ac:dyDescent="0.25">
      <c r="A15803">
        <v>13739</v>
      </c>
      <c r="B15803" t="s">
        <v>9039</v>
      </c>
      <c r="C15803" t="s">
        <v>1075</v>
      </c>
      <c r="E15803">
        <v>149800</v>
      </c>
      <c r="F15803">
        <v>2.5325119780971898E-2</v>
      </c>
      <c r="G15803">
        <v>0</v>
      </c>
    </row>
    <row r="15804" spans="1:7" x14ac:dyDescent="0.25">
      <c r="A15804">
        <v>62567</v>
      </c>
      <c r="B15804" t="s">
        <v>9040</v>
      </c>
      <c r="C15804" t="s">
        <v>5519</v>
      </c>
      <c r="D15804" t="s">
        <v>8474</v>
      </c>
      <c r="E15804">
        <v>73700</v>
      </c>
      <c r="F15804">
        <v>-1.4705882352941201E-2</v>
      </c>
      <c r="G15804">
        <v>0</v>
      </c>
    </row>
    <row r="15805" spans="1:7" x14ac:dyDescent="0.25">
      <c r="A15805">
        <v>25843</v>
      </c>
      <c r="B15805" t="s">
        <v>1255</v>
      </c>
      <c r="C15805" t="s">
        <v>2519</v>
      </c>
      <c r="D15805" t="s">
        <v>2540</v>
      </c>
      <c r="E15805">
        <v>214000</v>
      </c>
      <c r="F15805">
        <v>6.7331670822942599E-2</v>
      </c>
      <c r="G15805">
        <v>0</v>
      </c>
    </row>
    <row r="15806" spans="1:7" x14ac:dyDescent="0.25">
      <c r="A15806">
        <v>8317</v>
      </c>
      <c r="B15806" t="s">
        <v>330</v>
      </c>
      <c r="C15806" t="s">
        <v>733</v>
      </c>
      <c r="D15806" t="s">
        <v>8369</v>
      </c>
      <c r="E15806">
        <v>178200</v>
      </c>
      <c r="F15806">
        <v>0.157894736842105</v>
      </c>
      <c r="G15806">
        <v>129</v>
      </c>
    </row>
    <row r="15807" spans="1:7" x14ac:dyDescent="0.25">
      <c r="A15807">
        <v>43445</v>
      </c>
      <c r="B15807" t="s">
        <v>3101</v>
      </c>
      <c r="C15807" t="s">
        <v>4080</v>
      </c>
      <c r="D15807" t="s">
        <v>4135</v>
      </c>
      <c r="E15807">
        <v>123600</v>
      </c>
      <c r="F15807">
        <v>4.8780487804877997E-3</v>
      </c>
      <c r="G15807">
        <v>74</v>
      </c>
    </row>
    <row r="15808" spans="1:7" x14ac:dyDescent="0.25">
      <c r="A15808">
        <v>56176</v>
      </c>
      <c r="B15808" t="s">
        <v>9041</v>
      </c>
      <c r="C15808" t="s">
        <v>5260</v>
      </c>
      <c r="D15808" t="s">
        <v>2559</v>
      </c>
      <c r="E15808">
        <v>82200</v>
      </c>
      <c r="F15808">
        <v>6.3389391979301393E-2</v>
      </c>
      <c r="G15808">
        <v>0</v>
      </c>
    </row>
    <row r="15809" spans="1:7" x14ac:dyDescent="0.25">
      <c r="A15809">
        <v>54836</v>
      </c>
      <c r="B15809" t="s">
        <v>9042</v>
      </c>
      <c r="C15809" t="s">
        <v>5049</v>
      </c>
      <c r="D15809" t="s">
        <v>3011</v>
      </c>
      <c r="E15809">
        <v>145000</v>
      </c>
      <c r="F15809">
        <v>9.3514328808446498E-2</v>
      </c>
      <c r="G15809">
        <v>0</v>
      </c>
    </row>
    <row r="15810" spans="1:7" x14ac:dyDescent="0.25">
      <c r="A15810">
        <v>61733</v>
      </c>
      <c r="B15810" t="s">
        <v>5731</v>
      </c>
      <c r="C15810" t="s">
        <v>5519</v>
      </c>
      <c r="D15810" t="s">
        <v>5722</v>
      </c>
      <c r="E15810">
        <v>128900</v>
      </c>
      <c r="F15810">
        <v>3.4510433386837902E-2</v>
      </c>
      <c r="G15810">
        <v>85.5</v>
      </c>
    </row>
    <row r="15811" spans="1:7" x14ac:dyDescent="0.25">
      <c r="A15811">
        <v>12175</v>
      </c>
      <c r="B15811" t="s">
        <v>907</v>
      </c>
      <c r="C15811" t="s">
        <v>1075</v>
      </c>
      <c r="D15811" t="s">
        <v>8320</v>
      </c>
      <c r="E15811">
        <v>144500</v>
      </c>
      <c r="F15811">
        <v>9.1389728096676698E-2</v>
      </c>
      <c r="G15811">
        <v>0</v>
      </c>
    </row>
    <row r="15812" spans="1:7" x14ac:dyDescent="0.25">
      <c r="A15812">
        <v>21657</v>
      </c>
      <c r="B15812" t="s">
        <v>2259</v>
      </c>
      <c r="C15812" t="s">
        <v>101</v>
      </c>
      <c r="D15812" t="s">
        <v>8267</v>
      </c>
      <c r="E15812">
        <v>269400</v>
      </c>
      <c r="F15812">
        <v>1.2401352874859099E-2</v>
      </c>
      <c r="G15812">
        <v>113.5</v>
      </c>
    </row>
    <row r="15813" spans="1:7" x14ac:dyDescent="0.25">
      <c r="A15813">
        <v>97011</v>
      </c>
      <c r="B15813" t="s">
        <v>7412</v>
      </c>
      <c r="C15813" t="s">
        <v>7409</v>
      </c>
      <c r="D15813" t="s">
        <v>8281</v>
      </c>
      <c r="E15813">
        <v>304700</v>
      </c>
      <c r="F15813">
        <v>4.2778918548939102E-2</v>
      </c>
      <c r="G15813">
        <v>65</v>
      </c>
    </row>
    <row r="15814" spans="1:7" x14ac:dyDescent="0.25">
      <c r="A15814">
        <v>56578</v>
      </c>
      <c r="B15814" t="s">
        <v>9043</v>
      </c>
      <c r="C15814" t="s">
        <v>5260</v>
      </c>
      <c r="E15814">
        <v>265300</v>
      </c>
      <c r="F15814">
        <v>0.114237715245695</v>
      </c>
      <c r="G15814">
        <v>0</v>
      </c>
    </row>
    <row r="15815" spans="1:7" x14ac:dyDescent="0.25">
      <c r="A15815">
        <v>3740</v>
      </c>
      <c r="B15815" t="s">
        <v>530</v>
      </c>
      <c r="C15815" t="s">
        <v>444</v>
      </c>
      <c r="D15815" t="s">
        <v>8477</v>
      </c>
      <c r="E15815">
        <v>178100</v>
      </c>
      <c r="F15815">
        <v>3.4262485481997701E-2</v>
      </c>
      <c r="G15815">
        <v>100.5</v>
      </c>
    </row>
    <row r="15816" spans="1:7" x14ac:dyDescent="0.25">
      <c r="A15816">
        <v>50106</v>
      </c>
      <c r="B15816" t="s">
        <v>4953</v>
      </c>
      <c r="C15816" t="s">
        <v>4942</v>
      </c>
      <c r="D15816" t="s">
        <v>4961</v>
      </c>
      <c r="E15816">
        <v>91400</v>
      </c>
      <c r="F15816">
        <v>2.3516237402015701E-2</v>
      </c>
      <c r="G15816">
        <v>70</v>
      </c>
    </row>
    <row r="15817" spans="1:7" x14ac:dyDescent="0.25">
      <c r="A15817">
        <v>49818</v>
      </c>
      <c r="B15817" t="s">
        <v>5230</v>
      </c>
      <c r="C15817" t="s">
        <v>4633</v>
      </c>
      <c r="D15817" t="s">
        <v>4934</v>
      </c>
      <c r="E15817">
        <v>112100</v>
      </c>
      <c r="F15817">
        <v>-1.8388791593695299E-2</v>
      </c>
      <c r="G15817">
        <v>0</v>
      </c>
    </row>
    <row r="15818" spans="1:7" x14ac:dyDescent="0.25">
      <c r="A15818">
        <v>31561</v>
      </c>
      <c r="B15818" t="s">
        <v>3190</v>
      </c>
      <c r="C15818" t="s">
        <v>2990</v>
      </c>
      <c r="D15818" t="s">
        <v>585</v>
      </c>
      <c r="E15818">
        <v>2249800</v>
      </c>
      <c r="F15818">
        <v>1.16462071136292E-2</v>
      </c>
      <c r="G15818">
        <v>107</v>
      </c>
    </row>
    <row r="15819" spans="1:7" x14ac:dyDescent="0.25">
      <c r="A15819">
        <v>56010</v>
      </c>
      <c r="B15819" t="s">
        <v>5391</v>
      </c>
      <c r="C15819" t="s">
        <v>5260</v>
      </c>
      <c r="D15819" t="s">
        <v>8329</v>
      </c>
      <c r="E15819">
        <v>129600</v>
      </c>
      <c r="F15819">
        <v>0.08</v>
      </c>
      <c r="G15819">
        <v>69</v>
      </c>
    </row>
    <row r="15820" spans="1:7" x14ac:dyDescent="0.25">
      <c r="A15820">
        <v>3875</v>
      </c>
      <c r="B15820" t="s">
        <v>558</v>
      </c>
      <c r="C15820" t="s">
        <v>444</v>
      </c>
      <c r="E15820">
        <v>256400</v>
      </c>
      <c r="F15820">
        <v>4.27002846685645E-2</v>
      </c>
      <c r="G15820">
        <v>87</v>
      </c>
    </row>
    <row r="15821" spans="1:7" x14ac:dyDescent="0.25">
      <c r="A15821">
        <v>93664</v>
      </c>
      <c r="B15821" t="s">
        <v>7149</v>
      </c>
      <c r="C15821" t="s">
        <v>99</v>
      </c>
      <c r="D15821" t="s">
        <v>4174</v>
      </c>
      <c r="E15821">
        <v>407100</v>
      </c>
      <c r="F15821">
        <v>-4.79420018709074E-2</v>
      </c>
      <c r="G15821">
        <v>58</v>
      </c>
    </row>
    <row r="15822" spans="1:7" x14ac:dyDescent="0.25">
      <c r="A15822">
        <v>21671</v>
      </c>
      <c r="B15822" t="s">
        <v>2267</v>
      </c>
      <c r="C15822" t="s">
        <v>101</v>
      </c>
      <c r="D15822" t="s">
        <v>342</v>
      </c>
      <c r="E15822">
        <v>258900</v>
      </c>
      <c r="F15822">
        <v>-2.7057497181510699E-2</v>
      </c>
      <c r="G15822">
        <v>119.5</v>
      </c>
    </row>
    <row r="15823" spans="1:7" x14ac:dyDescent="0.25">
      <c r="A15823">
        <v>52147</v>
      </c>
      <c r="B15823" t="s">
        <v>9044</v>
      </c>
      <c r="C15823" t="s">
        <v>4942</v>
      </c>
      <c r="E15823">
        <v>119200</v>
      </c>
      <c r="F15823">
        <v>1.6197783461210601E-2</v>
      </c>
      <c r="G15823">
        <v>0</v>
      </c>
    </row>
    <row r="15824" spans="1:7" x14ac:dyDescent="0.25">
      <c r="A15824">
        <v>12153</v>
      </c>
      <c r="B15824" t="s">
        <v>4847</v>
      </c>
      <c r="C15824" t="s">
        <v>1075</v>
      </c>
      <c r="D15824" t="s">
        <v>8320</v>
      </c>
      <c r="E15824">
        <v>209800</v>
      </c>
      <c r="F15824">
        <v>-2.0998600093327099E-2</v>
      </c>
      <c r="G15824">
        <v>0</v>
      </c>
    </row>
    <row r="15825" spans="1:7" x14ac:dyDescent="0.25">
      <c r="A15825">
        <v>52728</v>
      </c>
      <c r="B15825" t="s">
        <v>1471</v>
      </c>
      <c r="C15825" t="s">
        <v>4942</v>
      </c>
      <c r="D15825" t="s">
        <v>8334</v>
      </c>
      <c r="E15825">
        <v>109400</v>
      </c>
      <c r="F15825">
        <v>-1.4414414414414401E-2</v>
      </c>
      <c r="G15825">
        <v>67</v>
      </c>
    </row>
    <row r="15826" spans="1:7" x14ac:dyDescent="0.25">
      <c r="A15826">
        <v>61572</v>
      </c>
      <c r="B15826" t="s">
        <v>5721</v>
      </c>
      <c r="C15826" t="s">
        <v>5519</v>
      </c>
      <c r="D15826" t="s">
        <v>5708</v>
      </c>
      <c r="E15826">
        <v>84100</v>
      </c>
      <c r="F15826">
        <v>7.1337579617834407E-2</v>
      </c>
      <c r="G15826">
        <v>87</v>
      </c>
    </row>
    <row r="15827" spans="1:7" x14ac:dyDescent="0.25">
      <c r="A15827">
        <v>98279</v>
      </c>
      <c r="B15827" t="s">
        <v>9045</v>
      </c>
      <c r="C15827" t="s">
        <v>7521</v>
      </c>
      <c r="E15827">
        <v>617500</v>
      </c>
      <c r="F15827">
        <v>3.46849865951743E-2</v>
      </c>
      <c r="G15827">
        <v>0</v>
      </c>
    </row>
    <row r="15828" spans="1:7" x14ac:dyDescent="0.25">
      <c r="A15828">
        <v>17006</v>
      </c>
      <c r="B15828" t="s">
        <v>8164</v>
      </c>
      <c r="C15828" t="s">
        <v>1538</v>
      </c>
      <c r="D15828" t="s">
        <v>8364</v>
      </c>
      <c r="E15828">
        <v>75300</v>
      </c>
      <c r="F15828">
        <v>-1.05124835742444E-2</v>
      </c>
      <c r="G15828">
        <v>102</v>
      </c>
    </row>
    <row r="15829" spans="1:7" x14ac:dyDescent="0.25">
      <c r="A15829">
        <v>21869</v>
      </c>
      <c r="B15829" t="s">
        <v>1402</v>
      </c>
      <c r="C15829" t="s">
        <v>101</v>
      </c>
      <c r="D15829" t="s">
        <v>317</v>
      </c>
      <c r="E15829">
        <v>114800</v>
      </c>
      <c r="F15829">
        <v>-1.7391304347826101E-3</v>
      </c>
      <c r="G15829">
        <v>107</v>
      </c>
    </row>
    <row r="15830" spans="1:7" x14ac:dyDescent="0.25">
      <c r="A15830">
        <v>55065</v>
      </c>
      <c r="B15830" t="s">
        <v>347</v>
      </c>
      <c r="C15830" t="s">
        <v>5260</v>
      </c>
      <c r="D15830" t="s">
        <v>8314</v>
      </c>
      <c r="E15830">
        <v>309500</v>
      </c>
      <c r="F15830">
        <v>9.3639575971731406E-2</v>
      </c>
      <c r="G15830">
        <v>65</v>
      </c>
    </row>
    <row r="15831" spans="1:7" x14ac:dyDescent="0.25">
      <c r="A15831">
        <v>52658</v>
      </c>
      <c r="B15831" t="s">
        <v>9281</v>
      </c>
      <c r="C15831" t="s">
        <v>4942</v>
      </c>
      <c r="D15831" t="s">
        <v>8712</v>
      </c>
      <c r="E15831">
        <v>128200</v>
      </c>
      <c r="F15831">
        <v>0.104220499569337</v>
      </c>
      <c r="G15831">
        <v>0</v>
      </c>
    </row>
    <row r="15832" spans="1:7" x14ac:dyDescent="0.25">
      <c r="A15832">
        <v>51004</v>
      </c>
      <c r="B15832" t="s">
        <v>9449</v>
      </c>
      <c r="C15832" t="s">
        <v>4942</v>
      </c>
      <c r="D15832" t="s">
        <v>4996</v>
      </c>
      <c r="E15832">
        <v>83700</v>
      </c>
      <c r="F15832">
        <v>1.9488428745432398E-2</v>
      </c>
      <c r="G15832">
        <v>0</v>
      </c>
    </row>
    <row r="15833" spans="1:7" x14ac:dyDescent="0.25">
      <c r="A15833">
        <v>6090</v>
      </c>
      <c r="B15833" t="s">
        <v>119</v>
      </c>
      <c r="C15833" t="s">
        <v>678</v>
      </c>
      <c r="D15833" t="s">
        <v>8276</v>
      </c>
      <c r="E15833">
        <v>343700</v>
      </c>
      <c r="F15833">
        <v>-8.9388696655132594E-3</v>
      </c>
      <c r="G15833">
        <v>86</v>
      </c>
    </row>
    <row r="15834" spans="1:7" x14ac:dyDescent="0.25">
      <c r="A15834">
        <v>20674</v>
      </c>
      <c r="B15834" t="s">
        <v>9046</v>
      </c>
      <c r="C15834" t="s">
        <v>101</v>
      </c>
      <c r="D15834" t="s">
        <v>8432</v>
      </c>
      <c r="E15834">
        <v>324700</v>
      </c>
      <c r="F15834">
        <v>7.2679220350181706E-2</v>
      </c>
      <c r="G15834">
        <v>0</v>
      </c>
    </row>
    <row r="15835" spans="1:7" x14ac:dyDescent="0.25">
      <c r="A15835">
        <v>84726</v>
      </c>
      <c r="B15835" t="s">
        <v>9047</v>
      </c>
      <c r="C15835" t="s">
        <v>6693</v>
      </c>
      <c r="E15835">
        <v>178100</v>
      </c>
      <c r="F15835">
        <v>0</v>
      </c>
      <c r="G15835">
        <v>0</v>
      </c>
    </row>
    <row r="15836" spans="1:7" x14ac:dyDescent="0.25">
      <c r="A15836">
        <v>98940</v>
      </c>
      <c r="B15836" t="s">
        <v>7657</v>
      </c>
      <c r="C15836" t="s">
        <v>7521</v>
      </c>
      <c r="D15836" t="s">
        <v>7654</v>
      </c>
      <c r="E15836">
        <v>373000</v>
      </c>
      <c r="F15836">
        <v>0.11643220592636901</v>
      </c>
      <c r="G15836">
        <v>67.5</v>
      </c>
    </row>
    <row r="15837" spans="1:7" x14ac:dyDescent="0.25">
      <c r="A15837">
        <v>45326</v>
      </c>
      <c r="B15837" t="s">
        <v>2843</v>
      </c>
      <c r="C15837" t="s">
        <v>4080</v>
      </c>
      <c r="D15837" t="s">
        <v>2183</v>
      </c>
      <c r="E15837">
        <v>101400</v>
      </c>
      <c r="F15837">
        <v>2.4242424242424201E-2</v>
      </c>
      <c r="G15837">
        <v>64</v>
      </c>
    </row>
    <row r="15838" spans="1:7" x14ac:dyDescent="0.25">
      <c r="A15838">
        <v>49725</v>
      </c>
      <c r="B15838" t="s">
        <v>4910</v>
      </c>
      <c r="C15838" t="s">
        <v>4633</v>
      </c>
      <c r="D15838" t="s">
        <v>8444</v>
      </c>
      <c r="E15838">
        <v>110700</v>
      </c>
      <c r="F15838">
        <v>8.9566929133858303E-2</v>
      </c>
      <c r="G15838">
        <v>90</v>
      </c>
    </row>
    <row r="15839" spans="1:7" x14ac:dyDescent="0.25">
      <c r="A15839">
        <v>4066</v>
      </c>
      <c r="B15839" t="s">
        <v>596</v>
      </c>
      <c r="C15839" t="s">
        <v>575</v>
      </c>
      <c r="D15839" t="s">
        <v>8395</v>
      </c>
      <c r="E15839">
        <v>433100</v>
      </c>
      <c r="F15839">
        <v>2.65465750177767E-2</v>
      </c>
      <c r="G15839">
        <v>67</v>
      </c>
    </row>
    <row r="15840" spans="1:7" x14ac:dyDescent="0.25">
      <c r="A15840">
        <v>15083</v>
      </c>
      <c r="B15840" t="s">
        <v>1565</v>
      </c>
      <c r="C15840" t="s">
        <v>1538</v>
      </c>
      <c r="D15840" t="s">
        <v>1587</v>
      </c>
      <c r="E15840">
        <v>86200</v>
      </c>
      <c r="F15840">
        <v>-0.101147028154327</v>
      </c>
      <c r="G15840">
        <v>85</v>
      </c>
    </row>
    <row r="15841" spans="1:7" x14ac:dyDescent="0.25">
      <c r="A15841">
        <v>91008</v>
      </c>
      <c r="B15841" t="s">
        <v>7709</v>
      </c>
      <c r="C15841" t="s">
        <v>99</v>
      </c>
      <c r="D15841" t="s">
        <v>8256</v>
      </c>
      <c r="E15841">
        <v>1343800</v>
      </c>
      <c r="F15841">
        <v>-2.91163933241818E-2</v>
      </c>
      <c r="G15841">
        <v>63</v>
      </c>
    </row>
    <row r="15842" spans="1:7" x14ac:dyDescent="0.25">
      <c r="A15842">
        <v>98925</v>
      </c>
      <c r="B15842" t="s">
        <v>342</v>
      </c>
      <c r="C15842" t="s">
        <v>7521</v>
      </c>
      <c r="D15842" t="s">
        <v>7654</v>
      </c>
      <c r="E15842">
        <v>394800</v>
      </c>
      <c r="F15842">
        <v>0.12510686805357699</v>
      </c>
      <c r="G15842">
        <v>0</v>
      </c>
    </row>
    <row r="15843" spans="1:7" x14ac:dyDescent="0.25">
      <c r="A15843">
        <v>52341</v>
      </c>
      <c r="B15843" t="s">
        <v>5028</v>
      </c>
      <c r="C15843" t="s">
        <v>4942</v>
      </c>
      <c r="D15843" t="s">
        <v>5031</v>
      </c>
      <c r="E15843">
        <v>260900</v>
      </c>
      <c r="F15843">
        <v>-1.17424242424242E-2</v>
      </c>
      <c r="G15843">
        <v>60</v>
      </c>
    </row>
    <row r="15844" spans="1:7" x14ac:dyDescent="0.25">
      <c r="A15844">
        <v>68933</v>
      </c>
      <c r="B15844" t="s">
        <v>6038</v>
      </c>
      <c r="C15844" t="s">
        <v>6064</v>
      </c>
      <c r="E15844">
        <v>107600</v>
      </c>
      <c r="F15844">
        <v>0.167028199566161</v>
      </c>
      <c r="G15844">
        <v>0</v>
      </c>
    </row>
    <row r="15845" spans="1:7" x14ac:dyDescent="0.25">
      <c r="A15845">
        <v>49718</v>
      </c>
      <c r="B15845" t="s">
        <v>4907</v>
      </c>
      <c r="C15845" t="s">
        <v>4633</v>
      </c>
      <c r="E15845">
        <v>80000</v>
      </c>
      <c r="F15845">
        <v>8.8435374149659907E-2</v>
      </c>
      <c r="G15845">
        <v>84.5</v>
      </c>
    </row>
    <row r="15846" spans="1:7" x14ac:dyDescent="0.25">
      <c r="A15846">
        <v>93529</v>
      </c>
      <c r="B15846" t="s">
        <v>9048</v>
      </c>
      <c r="C15846" t="s">
        <v>99</v>
      </c>
      <c r="E15846">
        <v>443100</v>
      </c>
      <c r="F15846">
        <v>1.25685557586837E-2</v>
      </c>
      <c r="G15846">
        <v>0</v>
      </c>
    </row>
    <row r="15847" spans="1:7" x14ac:dyDescent="0.25">
      <c r="A15847">
        <v>43525</v>
      </c>
      <c r="B15847" t="s">
        <v>4150</v>
      </c>
      <c r="C15847" t="s">
        <v>4080</v>
      </c>
      <c r="D15847" t="s">
        <v>4160</v>
      </c>
      <c r="E15847">
        <v>161600</v>
      </c>
      <c r="F15847">
        <v>4.3253712072304697E-2</v>
      </c>
      <c r="G15847">
        <v>72</v>
      </c>
    </row>
    <row r="15848" spans="1:7" x14ac:dyDescent="0.25">
      <c r="A15848">
        <v>56016</v>
      </c>
      <c r="B15848" t="s">
        <v>9049</v>
      </c>
      <c r="C15848" t="s">
        <v>5260</v>
      </c>
      <c r="D15848" t="s">
        <v>8434</v>
      </c>
      <c r="E15848">
        <v>118900</v>
      </c>
      <c r="F15848">
        <v>0.165686274509804</v>
      </c>
      <c r="G15848">
        <v>0</v>
      </c>
    </row>
    <row r="15849" spans="1:7" x14ac:dyDescent="0.25">
      <c r="A15849">
        <v>12960</v>
      </c>
      <c r="B15849" t="s">
        <v>9050</v>
      </c>
      <c r="C15849" t="s">
        <v>1075</v>
      </c>
      <c r="E15849">
        <v>95200</v>
      </c>
      <c r="F15849">
        <v>-6.1143984220907298E-2</v>
      </c>
      <c r="G15849">
        <v>0</v>
      </c>
    </row>
    <row r="15850" spans="1:7" x14ac:dyDescent="0.25">
      <c r="A15850">
        <v>49915</v>
      </c>
      <c r="B15850" t="s">
        <v>9397</v>
      </c>
      <c r="C15850" t="s">
        <v>4633</v>
      </c>
      <c r="E15850">
        <v>30600</v>
      </c>
      <c r="F15850">
        <v>6.6202090592334506E-2</v>
      </c>
      <c r="G15850">
        <v>0</v>
      </c>
    </row>
    <row r="15851" spans="1:7" x14ac:dyDescent="0.25">
      <c r="A15851">
        <v>80428</v>
      </c>
      <c r="B15851" t="s">
        <v>768</v>
      </c>
      <c r="C15851" t="s">
        <v>6509</v>
      </c>
      <c r="D15851" t="s">
        <v>6543</v>
      </c>
      <c r="E15851">
        <v>434300</v>
      </c>
      <c r="F15851">
        <v>0.12309283682441199</v>
      </c>
      <c r="G15851">
        <v>88</v>
      </c>
    </row>
    <row r="15852" spans="1:7" x14ac:dyDescent="0.25">
      <c r="A15852">
        <v>80515</v>
      </c>
      <c r="B15852" t="s">
        <v>6551</v>
      </c>
      <c r="C15852" t="s">
        <v>6509</v>
      </c>
      <c r="D15852" t="s">
        <v>6553</v>
      </c>
      <c r="E15852">
        <v>325700</v>
      </c>
      <c r="F15852">
        <v>5.3022955059812499E-2</v>
      </c>
      <c r="G15852">
        <v>58</v>
      </c>
    </row>
    <row r="15853" spans="1:7" x14ac:dyDescent="0.25">
      <c r="A15853">
        <v>3284</v>
      </c>
      <c r="B15853" t="s">
        <v>144</v>
      </c>
      <c r="C15853" t="s">
        <v>444</v>
      </c>
      <c r="D15853" t="s">
        <v>8477</v>
      </c>
      <c r="E15853">
        <v>267600</v>
      </c>
      <c r="F15853">
        <v>6.8263473053892201E-2</v>
      </c>
      <c r="G15853">
        <v>91</v>
      </c>
    </row>
    <row r="15854" spans="1:7" x14ac:dyDescent="0.25">
      <c r="A15854">
        <v>83846</v>
      </c>
      <c r="B15854" t="s">
        <v>2782</v>
      </c>
      <c r="C15854" t="s">
        <v>6625</v>
      </c>
      <c r="E15854">
        <v>99400</v>
      </c>
      <c r="F15854">
        <v>0.12954545454545499</v>
      </c>
      <c r="G15854">
        <v>0</v>
      </c>
    </row>
    <row r="15855" spans="1:7" x14ac:dyDescent="0.25">
      <c r="A15855">
        <v>96148</v>
      </c>
      <c r="B15855" t="s">
        <v>9051</v>
      </c>
      <c r="C15855" t="s">
        <v>99</v>
      </c>
      <c r="D15855" t="s">
        <v>8273</v>
      </c>
      <c r="E15855">
        <v>657600</v>
      </c>
      <c r="F15855">
        <v>0.115332428765265</v>
      </c>
      <c r="G15855">
        <v>0</v>
      </c>
    </row>
    <row r="15856" spans="1:7" x14ac:dyDescent="0.25">
      <c r="A15856">
        <v>49743</v>
      </c>
      <c r="B15856" t="s">
        <v>4917</v>
      </c>
      <c r="C15856" t="s">
        <v>4633</v>
      </c>
      <c r="E15856">
        <v>95200</v>
      </c>
      <c r="F15856">
        <v>0.15114873035066501</v>
      </c>
      <c r="G15856">
        <v>85</v>
      </c>
    </row>
    <row r="15857" spans="1:7" x14ac:dyDescent="0.25">
      <c r="A15857">
        <v>28611</v>
      </c>
      <c r="B15857" t="s">
        <v>2810</v>
      </c>
      <c r="C15857" t="s">
        <v>2564</v>
      </c>
      <c r="D15857" t="s">
        <v>8307</v>
      </c>
      <c r="E15857">
        <v>82200</v>
      </c>
      <c r="F15857">
        <v>0.101876675603217</v>
      </c>
      <c r="G15857">
        <v>62.5</v>
      </c>
    </row>
    <row r="15858" spans="1:7" x14ac:dyDescent="0.25">
      <c r="A15858">
        <v>28775</v>
      </c>
      <c r="B15858" t="s">
        <v>2854</v>
      </c>
      <c r="C15858" t="s">
        <v>2564</v>
      </c>
      <c r="E15858">
        <v>227300</v>
      </c>
      <c r="F15858">
        <v>2.52593594948128E-2</v>
      </c>
      <c r="G15858">
        <v>130</v>
      </c>
    </row>
    <row r="15859" spans="1:7" x14ac:dyDescent="0.25">
      <c r="A15859">
        <v>80456</v>
      </c>
      <c r="B15859" t="s">
        <v>522</v>
      </c>
      <c r="C15859" t="s">
        <v>6509</v>
      </c>
      <c r="D15859" t="s">
        <v>8274</v>
      </c>
      <c r="E15859">
        <v>279800</v>
      </c>
      <c r="F15859">
        <v>8.6601941747572797E-2</v>
      </c>
      <c r="G15859">
        <v>81</v>
      </c>
    </row>
    <row r="15860" spans="1:7" x14ac:dyDescent="0.25">
      <c r="A15860">
        <v>93517</v>
      </c>
      <c r="B15860" t="s">
        <v>720</v>
      </c>
      <c r="C15860" t="s">
        <v>99</v>
      </c>
      <c r="E15860">
        <v>272800</v>
      </c>
      <c r="F15860">
        <v>-3.8081805359661498E-2</v>
      </c>
      <c r="G15860">
        <v>0</v>
      </c>
    </row>
    <row r="15861" spans="1:7" x14ac:dyDescent="0.25">
      <c r="A15861">
        <v>97149</v>
      </c>
      <c r="B15861" t="s">
        <v>7450</v>
      </c>
      <c r="C15861" t="s">
        <v>7409</v>
      </c>
      <c r="E15861">
        <v>456800</v>
      </c>
      <c r="F15861">
        <v>7.3812881993417997E-2</v>
      </c>
      <c r="G15861">
        <v>97</v>
      </c>
    </row>
    <row r="15862" spans="1:7" x14ac:dyDescent="0.25">
      <c r="A15862">
        <v>3457</v>
      </c>
      <c r="B15862" t="s">
        <v>511</v>
      </c>
      <c r="C15862" t="s">
        <v>444</v>
      </c>
      <c r="D15862" t="s">
        <v>501</v>
      </c>
      <c r="E15862">
        <v>275600</v>
      </c>
      <c r="F15862">
        <v>2.49163257716623E-2</v>
      </c>
      <c r="G15862">
        <v>78</v>
      </c>
    </row>
    <row r="15863" spans="1:7" x14ac:dyDescent="0.25">
      <c r="A15863">
        <v>85611</v>
      </c>
      <c r="B15863" t="s">
        <v>2878</v>
      </c>
      <c r="C15863" t="s">
        <v>6743</v>
      </c>
      <c r="D15863" t="s">
        <v>6782</v>
      </c>
      <c r="E15863">
        <v>305700</v>
      </c>
      <c r="F15863">
        <v>0.16634872186188501</v>
      </c>
      <c r="G15863">
        <v>139.5</v>
      </c>
    </row>
    <row r="15864" spans="1:7" x14ac:dyDescent="0.25">
      <c r="A15864">
        <v>95728</v>
      </c>
      <c r="B15864" t="s">
        <v>7327</v>
      </c>
      <c r="C15864" t="s">
        <v>99</v>
      </c>
      <c r="D15864" t="s">
        <v>8400</v>
      </c>
      <c r="E15864">
        <v>551200</v>
      </c>
      <c r="F15864">
        <v>7.2582214438606699E-2</v>
      </c>
      <c r="G15864">
        <v>75</v>
      </c>
    </row>
    <row r="15865" spans="1:7" x14ac:dyDescent="0.25">
      <c r="A15865">
        <v>28757</v>
      </c>
      <c r="B15865" t="s">
        <v>2834</v>
      </c>
      <c r="C15865" t="s">
        <v>2564</v>
      </c>
      <c r="D15865" t="s">
        <v>2862</v>
      </c>
      <c r="E15865">
        <v>380200</v>
      </c>
      <c r="F15865">
        <v>-3.5270235980715603E-2</v>
      </c>
      <c r="G15865">
        <v>89</v>
      </c>
    </row>
    <row r="15866" spans="1:7" x14ac:dyDescent="0.25">
      <c r="A15866">
        <v>1255</v>
      </c>
      <c r="B15866" t="s">
        <v>158</v>
      </c>
      <c r="C15866" t="s">
        <v>106</v>
      </c>
      <c r="D15866" t="s">
        <v>146</v>
      </c>
      <c r="E15866">
        <v>271500</v>
      </c>
      <c r="F15866">
        <v>6.5541601255886997E-2</v>
      </c>
      <c r="G15866">
        <v>94</v>
      </c>
    </row>
    <row r="15867" spans="1:7" x14ac:dyDescent="0.25">
      <c r="A15867">
        <v>12942</v>
      </c>
      <c r="B15867" t="s">
        <v>501</v>
      </c>
      <c r="C15867" t="s">
        <v>1075</v>
      </c>
      <c r="E15867">
        <v>316300</v>
      </c>
      <c r="F15867">
        <v>1.7696267696267701E-2</v>
      </c>
      <c r="G15867">
        <v>0</v>
      </c>
    </row>
    <row r="15868" spans="1:7" x14ac:dyDescent="0.25">
      <c r="A15868">
        <v>20618</v>
      </c>
      <c r="B15868" t="s">
        <v>2096</v>
      </c>
      <c r="C15868" t="s">
        <v>101</v>
      </c>
      <c r="D15868" t="s">
        <v>8432</v>
      </c>
      <c r="E15868">
        <v>210100</v>
      </c>
      <c r="F15868">
        <v>4.3715846994535498E-2</v>
      </c>
      <c r="G15868">
        <v>101</v>
      </c>
    </row>
    <row r="15869" spans="1:7" x14ac:dyDescent="0.25">
      <c r="A15869">
        <v>4261</v>
      </c>
      <c r="B15869" t="s">
        <v>9052</v>
      </c>
      <c r="C15869" t="s">
        <v>575</v>
      </c>
      <c r="E15869">
        <v>160600</v>
      </c>
      <c r="F15869">
        <v>0.10453920220082499</v>
      </c>
      <c r="G15869">
        <v>0</v>
      </c>
    </row>
    <row r="15870" spans="1:7" x14ac:dyDescent="0.25">
      <c r="A15870">
        <v>95497</v>
      </c>
      <c r="B15870" t="s">
        <v>9053</v>
      </c>
      <c r="C15870" t="s">
        <v>99</v>
      </c>
      <c r="D15870" t="s">
        <v>6847</v>
      </c>
      <c r="E15870">
        <v>832500</v>
      </c>
      <c r="F15870">
        <v>-2.0357731230877901E-2</v>
      </c>
      <c r="G15870">
        <v>55</v>
      </c>
    </row>
    <row r="15871" spans="1:7" x14ac:dyDescent="0.25">
      <c r="A15871">
        <v>12156</v>
      </c>
      <c r="B15871" t="s">
        <v>1243</v>
      </c>
      <c r="C15871" t="s">
        <v>1075</v>
      </c>
      <c r="D15871" t="s">
        <v>8320</v>
      </c>
      <c r="E15871">
        <v>196000</v>
      </c>
      <c r="F15871">
        <v>-7.5949367088607601E-3</v>
      </c>
      <c r="G15871">
        <v>110</v>
      </c>
    </row>
    <row r="15872" spans="1:7" x14ac:dyDescent="0.25">
      <c r="A15872">
        <v>77457</v>
      </c>
      <c r="B15872" t="s">
        <v>9054</v>
      </c>
      <c r="C15872" t="s">
        <v>6396</v>
      </c>
      <c r="D15872" t="s">
        <v>4738</v>
      </c>
      <c r="E15872">
        <v>235300</v>
      </c>
      <c r="F15872">
        <v>6.9059518400726896E-2</v>
      </c>
      <c r="G15872">
        <v>0</v>
      </c>
    </row>
    <row r="15873" spans="1:7" x14ac:dyDescent="0.25">
      <c r="A15873">
        <v>80510</v>
      </c>
      <c r="B15873" t="s">
        <v>6545</v>
      </c>
      <c r="C15873" t="s">
        <v>6509</v>
      </c>
      <c r="D15873" t="s">
        <v>6531</v>
      </c>
      <c r="E15873">
        <v>325000</v>
      </c>
      <c r="F15873">
        <v>4.8049016446307602E-2</v>
      </c>
      <c r="G15873">
        <v>56</v>
      </c>
    </row>
    <row r="15874" spans="1:7" x14ac:dyDescent="0.25">
      <c r="A15874">
        <v>20625</v>
      </c>
      <c r="B15874" t="s">
        <v>2100</v>
      </c>
      <c r="C15874" t="s">
        <v>101</v>
      </c>
      <c r="D15874" t="s">
        <v>8259</v>
      </c>
      <c r="E15874">
        <v>224400</v>
      </c>
      <c r="F15874">
        <v>-2.64642082429501E-2</v>
      </c>
      <c r="G15874">
        <v>90</v>
      </c>
    </row>
    <row r="15875" spans="1:7" x14ac:dyDescent="0.25">
      <c r="A15875">
        <v>80481</v>
      </c>
      <c r="B15875" t="s">
        <v>6232</v>
      </c>
      <c r="C15875" t="s">
        <v>6509</v>
      </c>
      <c r="D15875" t="s">
        <v>6531</v>
      </c>
      <c r="E15875">
        <v>362400</v>
      </c>
      <c r="F15875">
        <v>3.1303357996585103E-2</v>
      </c>
      <c r="G15875">
        <v>0</v>
      </c>
    </row>
    <row r="15876" spans="1:7" x14ac:dyDescent="0.25">
      <c r="A15876">
        <v>1270</v>
      </c>
      <c r="B15876" t="s">
        <v>163</v>
      </c>
      <c r="C15876" t="s">
        <v>106</v>
      </c>
      <c r="D15876" t="s">
        <v>146</v>
      </c>
      <c r="E15876">
        <v>205200</v>
      </c>
      <c r="F15876">
        <v>-2.5178147268408599E-2</v>
      </c>
      <c r="G15876">
        <v>94</v>
      </c>
    </row>
    <row r="15877" spans="1:7" x14ac:dyDescent="0.25">
      <c r="A15877">
        <v>43438</v>
      </c>
      <c r="B15877" t="s">
        <v>4130</v>
      </c>
      <c r="C15877" t="s">
        <v>4080</v>
      </c>
      <c r="D15877" t="s">
        <v>4316</v>
      </c>
      <c r="E15877">
        <v>236800</v>
      </c>
      <c r="F15877">
        <v>-5.4598908021839601E-3</v>
      </c>
      <c r="G15877">
        <v>93</v>
      </c>
    </row>
    <row r="15878" spans="1:7" x14ac:dyDescent="0.25">
      <c r="A15878">
        <v>83821</v>
      </c>
      <c r="B15878" t="s">
        <v>9055</v>
      </c>
      <c r="C15878" t="s">
        <v>6625</v>
      </c>
      <c r="D15878" t="s">
        <v>6691</v>
      </c>
      <c r="E15878">
        <v>655900</v>
      </c>
      <c r="F15878">
        <v>0.25989243180945099</v>
      </c>
      <c r="G15878">
        <v>0</v>
      </c>
    </row>
    <row r="15879" spans="1:7" x14ac:dyDescent="0.25">
      <c r="A15879">
        <v>81430</v>
      </c>
      <c r="B15879" t="s">
        <v>7312</v>
      </c>
      <c r="C15879" t="s">
        <v>6509</v>
      </c>
      <c r="E15879">
        <v>598800</v>
      </c>
      <c r="F15879">
        <v>-3.2007759456838002E-2</v>
      </c>
      <c r="G15879">
        <v>0</v>
      </c>
    </row>
    <row r="15880" spans="1:7" x14ac:dyDescent="0.25">
      <c r="A15880">
        <v>12480</v>
      </c>
      <c r="B15880" t="s">
        <v>1292</v>
      </c>
      <c r="C15880" t="s">
        <v>1075</v>
      </c>
      <c r="D15880" t="s">
        <v>345</v>
      </c>
      <c r="E15880">
        <v>208700</v>
      </c>
      <c r="F15880">
        <v>0.21266705403835001</v>
      </c>
      <c r="G15880">
        <v>119</v>
      </c>
    </row>
    <row r="15881" spans="1:7" x14ac:dyDescent="0.25">
      <c r="A15881">
        <v>3215</v>
      </c>
      <c r="B15881" t="s">
        <v>470</v>
      </c>
      <c r="C15881" t="s">
        <v>444</v>
      </c>
      <c r="D15881" t="s">
        <v>8477</v>
      </c>
      <c r="E15881">
        <v>189500</v>
      </c>
      <c r="F15881">
        <v>1.39111824505083E-2</v>
      </c>
      <c r="G15881">
        <v>100.5</v>
      </c>
    </row>
    <row r="15882" spans="1:7" x14ac:dyDescent="0.25">
      <c r="A15882">
        <v>97733</v>
      </c>
      <c r="B15882" t="s">
        <v>1555</v>
      </c>
      <c r="C15882" t="s">
        <v>7409</v>
      </c>
      <c r="D15882" t="s">
        <v>7500</v>
      </c>
      <c r="E15882">
        <v>256300</v>
      </c>
      <c r="F15882">
        <v>2.8904054596547601E-2</v>
      </c>
      <c r="G15882">
        <v>76</v>
      </c>
    </row>
    <row r="15883" spans="1:7" x14ac:dyDescent="0.25">
      <c r="A15883">
        <v>3812</v>
      </c>
      <c r="B15883" t="s">
        <v>544</v>
      </c>
      <c r="C15883" t="s">
        <v>444</v>
      </c>
      <c r="E15883">
        <v>227800</v>
      </c>
      <c r="F15883">
        <v>0.14071106659989999</v>
      </c>
      <c r="G15883">
        <v>87</v>
      </c>
    </row>
    <row r="15884" spans="1:7" x14ac:dyDescent="0.25">
      <c r="A15884">
        <v>92322</v>
      </c>
      <c r="B15884" t="s">
        <v>6998</v>
      </c>
      <c r="C15884" t="s">
        <v>99</v>
      </c>
      <c r="D15884" t="s">
        <v>8282</v>
      </c>
      <c r="E15884">
        <v>209200</v>
      </c>
      <c r="F15884">
        <v>2.2482893450635401E-2</v>
      </c>
      <c r="G15884">
        <v>92.5</v>
      </c>
    </row>
    <row r="15885" spans="1:7" x14ac:dyDescent="0.25">
      <c r="A15885">
        <v>89413</v>
      </c>
      <c r="B15885" t="s">
        <v>9056</v>
      </c>
      <c r="C15885" t="s">
        <v>6849</v>
      </c>
      <c r="D15885" t="s">
        <v>8486</v>
      </c>
      <c r="E15885">
        <v>2428900</v>
      </c>
      <c r="F15885">
        <v>0.26492032079991701</v>
      </c>
      <c r="G15885">
        <v>0</v>
      </c>
    </row>
    <row r="15886" spans="1:7" x14ac:dyDescent="0.25">
      <c r="A15886">
        <v>92341</v>
      </c>
      <c r="B15886" t="s">
        <v>7001</v>
      </c>
      <c r="C15886" t="s">
        <v>99</v>
      </c>
      <c r="D15886" t="s">
        <v>8282</v>
      </c>
      <c r="E15886">
        <v>203400</v>
      </c>
      <c r="F15886">
        <v>2.3138832997987899E-2</v>
      </c>
      <c r="G15886">
        <v>71</v>
      </c>
    </row>
    <row r="15887" spans="1:7" x14ac:dyDescent="0.25">
      <c r="A15887">
        <v>12444</v>
      </c>
      <c r="B15887" t="s">
        <v>9057</v>
      </c>
      <c r="C15887" t="s">
        <v>1075</v>
      </c>
      <c r="E15887">
        <v>293900</v>
      </c>
      <c r="F15887">
        <v>4.0353982300885001E-2</v>
      </c>
      <c r="G15887">
        <v>0</v>
      </c>
    </row>
    <row r="15888" spans="1:7" x14ac:dyDescent="0.25">
      <c r="A15888">
        <v>3765</v>
      </c>
      <c r="B15888" t="s">
        <v>253</v>
      </c>
      <c r="C15888" t="s">
        <v>444</v>
      </c>
      <c r="D15888" t="s">
        <v>8477</v>
      </c>
      <c r="E15888">
        <v>138300</v>
      </c>
      <c r="F15888">
        <v>5.1711026615969602E-2</v>
      </c>
      <c r="G15888">
        <v>100.5</v>
      </c>
    </row>
    <row r="15889" spans="1:7" x14ac:dyDescent="0.25">
      <c r="A15889">
        <v>84781</v>
      </c>
      <c r="B15889" t="s">
        <v>9058</v>
      </c>
      <c r="C15889" t="s">
        <v>6693</v>
      </c>
      <c r="D15889" t="s">
        <v>8361</v>
      </c>
      <c r="E15889">
        <v>292800</v>
      </c>
      <c r="F15889">
        <v>5.0215208034433301E-2</v>
      </c>
      <c r="G15889">
        <v>0</v>
      </c>
    </row>
    <row r="15890" spans="1:7" x14ac:dyDescent="0.25">
      <c r="A15890">
        <v>12429</v>
      </c>
      <c r="B15890" t="s">
        <v>1285</v>
      </c>
      <c r="C15890" t="s">
        <v>1075</v>
      </c>
      <c r="D15890" t="s">
        <v>345</v>
      </c>
      <c r="E15890">
        <v>191000</v>
      </c>
      <c r="F15890">
        <v>3.9738704409363099E-2</v>
      </c>
      <c r="G15890">
        <v>119</v>
      </c>
    </row>
    <row r="15891" spans="1:7" x14ac:dyDescent="0.25">
      <c r="A15891">
        <v>97028</v>
      </c>
      <c r="B15891" t="s">
        <v>7429</v>
      </c>
      <c r="C15891" t="s">
        <v>7409</v>
      </c>
      <c r="D15891" t="s">
        <v>8281</v>
      </c>
      <c r="E15891">
        <v>338700</v>
      </c>
      <c r="F15891">
        <v>-1.51206746147136E-2</v>
      </c>
      <c r="G15891">
        <v>0</v>
      </c>
    </row>
    <row r="15892" spans="1:7" x14ac:dyDescent="0.25">
      <c r="A15892">
        <v>12720</v>
      </c>
      <c r="B15892" t="s">
        <v>642</v>
      </c>
      <c r="C15892" t="s">
        <v>1075</v>
      </c>
      <c r="E15892">
        <v>136000</v>
      </c>
      <c r="F15892">
        <v>6.8342498036135096E-2</v>
      </c>
      <c r="G15892">
        <v>0</v>
      </c>
    </row>
    <row r="15893" spans="1:7" x14ac:dyDescent="0.25">
      <c r="A15893">
        <v>97102</v>
      </c>
      <c r="B15893" t="s">
        <v>7438</v>
      </c>
      <c r="C15893" t="s">
        <v>7409</v>
      </c>
      <c r="D15893" t="s">
        <v>7440</v>
      </c>
      <c r="E15893">
        <v>644600</v>
      </c>
      <c r="F15893">
        <v>6.8988391376451103E-2</v>
      </c>
      <c r="G15893">
        <v>90.5</v>
      </c>
    </row>
    <row r="15894" spans="1:7" x14ac:dyDescent="0.25">
      <c r="A15894">
        <v>1338</v>
      </c>
      <c r="B15894" t="s">
        <v>7940</v>
      </c>
      <c r="C15894" t="s">
        <v>106</v>
      </c>
      <c r="D15894" t="s">
        <v>8455</v>
      </c>
      <c r="E15894">
        <v>220700</v>
      </c>
      <c r="F15894">
        <v>-6.30346690679874E-3</v>
      </c>
      <c r="G15894">
        <v>96</v>
      </c>
    </row>
    <row r="15895" spans="1:7" x14ac:dyDescent="0.25">
      <c r="A15895">
        <v>3293</v>
      </c>
      <c r="B15895" t="s">
        <v>498</v>
      </c>
      <c r="C15895" t="s">
        <v>444</v>
      </c>
      <c r="D15895" t="s">
        <v>8477</v>
      </c>
      <c r="E15895">
        <v>192500</v>
      </c>
      <c r="F15895">
        <v>9.9371787549971405E-2</v>
      </c>
      <c r="G15895">
        <v>100.5</v>
      </c>
    </row>
    <row r="15896" spans="1:7" x14ac:dyDescent="0.25">
      <c r="A15896">
        <v>40404</v>
      </c>
      <c r="B15896" t="s">
        <v>4037</v>
      </c>
      <c r="C15896" t="s">
        <v>4016</v>
      </c>
      <c r="D15896" t="s">
        <v>8290</v>
      </c>
      <c r="E15896">
        <v>142100</v>
      </c>
      <c r="F15896">
        <v>2.2302158273381299E-2</v>
      </c>
      <c r="G15896">
        <v>0</v>
      </c>
    </row>
    <row r="15897" spans="1:7" x14ac:dyDescent="0.25">
      <c r="A15897">
        <v>89155</v>
      </c>
      <c r="B15897" t="s">
        <v>6422</v>
      </c>
      <c r="C15897" t="s">
        <v>6849</v>
      </c>
      <c r="D15897" t="s">
        <v>8277</v>
      </c>
      <c r="E15897">
        <v>373900</v>
      </c>
      <c r="F15897">
        <v>5.2350126653532197E-2</v>
      </c>
      <c r="G15897">
        <v>69.5</v>
      </c>
    </row>
  </sheetData>
  <sheetProtection algorithmName="SHA-512" hashValue="2Fn6eJcgW15pCSTFbi3AWmsMhC1q2ubx+oee64HJmxvwtw0LL/Zo4XTvwL5fufVFPoRQZy4lPn24j/lPSAuD1Q==" saltValue="TUupFKlqAHDUeKHpvPPp7g==" spinCount="100000" sheet="1" selectLockedCells="1" selectUnlockedCells="1"/>
  <autoFilter ref="A1:G15897"/>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805"/>
  <sheetViews>
    <sheetView zoomScale="80" zoomScaleNormal="80" workbookViewId="0">
      <pane ySplit="1" topLeftCell="A763" activePane="bottomLeft" state="frozen"/>
      <selection pane="bottomLeft" sqref="A1:E1048576"/>
    </sheetView>
  </sheetViews>
  <sheetFormatPr defaultColWidth="8.7109375" defaultRowHeight="15" x14ac:dyDescent="0.25"/>
  <cols>
    <col min="1" max="1" width="40.28515625" hidden="1" customWidth="1"/>
    <col min="2" max="2" width="5.85546875" hidden="1" customWidth="1"/>
    <col min="3" max="3" width="9.28515625" hidden="1" customWidth="1"/>
    <col min="4" max="4" width="13.7109375" hidden="1" customWidth="1"/>
    <col min="5" max="5" width="14.85546875" hidden="1" customWidth="1"/>
  </cols>
  <sheetData>
    <row r="1" spans="1:5" x14ac:dyDescent="0.25">
      <c r="A1" s="7" t="s">
        <v>7938</v>
      </c>
      <c r="B1" s="7" t="s">
        <v>9</v>
      </c>
      <c r="C1" s="7" t="s">
        <v>103</v>
      </c>
      <c r="D1" s="7" t="s">
        <v>104</v>
      </c>
      <c r="E1" s="7" t="s">
        <v>7939</v>
      </c>
    </row>
    <row r="2" spans="1:5" x14ac:dyDescent="0.25">
      <c r="A2" t="s">
        <v>7953</v>
      </c>
      <c r="B2" t="s">
        <v>1075</v>
      </c>
      <c r="C2">
        <v>443800</v>
      </c>
      <c r="D2">
        <v>3.2093023255814E-2</v>
      </c>
      <c r="E2">
        <v>122</v>
      </c>
    </row>
    <row r="3" spans="1:5" x14ac:dyDescent="0.25">
      <c r="A3" t="s">
        <v>6868</v>
      </c>
      <c r="B3" t="s">
        <v>99</v>
      </c>
      <c r="C3">
        <v>653000</v>
      </c>
      <c r="D3">
        <v>9.5856524427953005E-3</v>
      </c>
      <c r="E3">
        <v>63</v>
      </c>
    </row>
    <row r="4" spans="1:5" x14ac:dyDescent="0.25">
      <c r="A4" t="s">
        <v>35</v>
      </c>
      <c r="B4" t="s">
        <v>5519</v>
      </c>
      <c r="C4">
        <v>225500</v>
      </c>
      <c r="D4">
        <v>2.03619909502262E-2</v>
      </c>
      <c r="E4">
        <v>87</v>
      </c>
    </row>
    <row r="5" spans="1:5" x14ac:dyDescent="0.25">
      <c r="A5" t="s">
        <v>8059</v>
      </c>
      <c r="B5" t="s">
        <v>6396</v>
      </c>
      <c r="C5">
        <v>243900</v>
      </c>
      <c r="D5">
        <v>4.8130640309411298E-2</v>
      </c>
      <c r="E5">
        <v>58</v>
      </c>
    </row>
    <row r="6" spans="1:5" x14ac:dyDescent="0.25">
      <c r="A6" t="s">
        <v>39</v>
      </c>
      <c r="B6" t="s">
        <v>1538</v>
      </c>
      <c r="C6">
        <v>233800</v>
      </c>
      <c r="D6">
        <v>2.09606986899563E-2</v>
      </c>
      <c r="E6">
        <v>88</v>
      </c>
    </row>
    <row r="7" spans="1:5" x14ac:dyDescent="0.25">
      <c r="A7" t="s">
        <v>8063</v>
      </c>
      <c r="B7" t="s">
        <v>6396</v>
      </c>
      <c r="C7">
        <v>206900</v>
      </c>
      <c r="D7">
        <v>3.2435129740519E-2</v>
      </c>
      <c r="E7">
        <v>76</v>
      </c>
    </row>
    <row r="8" spans="1:5" x14ac:dyDescent="0.25">
      <c r="A8" t="s">
        <v>7977</v>
      </c>
      <c r="B8" t="s">
        <v>2064</v>
      </c>
      <c r="C8" s="39">
        <v>408500</v>
      </c>
      <c r="D8">
        <v>2.0484636522607999E-2</v>
      </c>
      <c r="E8">
        <v>73</v>
      </c>
    </row>
    <row r="9" spans="1:5" x14ac:dyDescent="0.25">
      <c r="A9" t="s">
        <v>8001</v>
      </c>
      <c r="B9" t="s">
        <v>3212</v>
      </c>
      <c r="C9">
        <v>285900</v>
      </c>
      <c r="D9">
        <v>3.1757488271382202E-2</v>
      </c>
      <c r="E9">
        <v>101</v>
      </c>
    </row>
    <row r="10" spans="1:5" x14ac:dyDescent="0.25">
      <c r="A10" t="s">
        <v>33</v>
      </c>
      <c r="B10" t="s">
        <v>2990</v>
      </c>
      <c r="C10">
        <v>222100</v>
      </c>
      <c r="D10">
        <v>6.9330765527202701E-2</v>
      </c>
      <c r="E10">
        <v>62</v>
      </c>
    </row>
    <row r="11" spans="1:5" x14ac:dyDescent="0.25">
      <c r="A11" t="s">
        <v>7941</v>
      </c>
      <c r="B11" t="s">
        <v>106</v>
      </c>
      <c r="C11">
        <v>463900</v>
      </c>
      <c r="D11">
        <v>1.6210295728368001E-2</v>
      </c>
      <c r="E11">
        <v>69</v>
      </c>
    </row>
    <row r="12" spans="1:5" x14ac:dyDescent="0.25">
      <c r="A12" t="s">
        <v>8140</v>
      </c>
      <c r="B12" t="s">
        <v>99</v>
      </c>
      <c r="C12">
        <v>934700</v>
      </c>
      <c r="D12">
        <v>-1.9202518363064001E-2</v>
      </c>
      <c r="E12">
        <v>44</v>
      </c>
    </row>
    <row r="13" spans="1:5" x14ac:dyDescent="0.25">
      <c r="A13" t="s">
        <v>37</v>
      </c>
      <c r="B13" t="s">
        <v>4633</v>
      </c>
      <c r="C13">
        <v>162800</v>
      </c>
      <c r="D13">
        <v>3.9591315453384401E-2</v>
      </c>
      <c r="E13">
        <v>68</v>
      </c>
    </row>
    <row r="14" spans="1:5" x14ac:dyDescent="0.25">
      <c r="A14" t="s">
        <v>8134</v>
      </c>
      <c r="B14" t="s">
        <v>99</v>
      </c>
      <c r="C14">
        <v>372200</v>
      </c>
      <c r="D14">
        <v>2.7609055770292702E-2</v>
      </c>
      <c r="E14">
        <v>72</v>
      </c>
    </row>
    <row r="15" spans="1:5" x14ac:dyDescent="0.25">
      <c r="A15" t="s">
        <v>8129</v>
      </c>
      <c r="B15" t="s">
        <v>6743</v>
      </c>
      <c r="C15">
        <v>269700</v>
      </c>
      <c r="D15">
        <v>4.81927710843374E-2</v>
      </c>
      <c r="E15">
        <v>58</v>
      </c>
    </row>
    <row r="16" spans="1:5" x14ac:dyDescent="0.25">
      <c r="A16" t="s">
        <v>8151</v>
      </c>
      <c r="B16" t="s">
        <v>7521</v>
      </c>
      <c r="C16">
        <v>491700</v>
      </c>
      <c r="D16">
        <v>1.11042566317088E-2</v>
      </c>
      <c r="E16">
        <v>51</v>
      </c>
    </row>
    <row r="17" spans="1:5" x14ac:dyDescent="0.25">
      <c r="A17" t="s">
        <v>8040</v>
      </c>
      <c r="B17" t="s">
        <v>5260</v>
      </c>
      <c r="C17">
        <v>271800</v>
      </c>
      <c r="D17">
        <v>3.8593809705769998E-2</v>
      </c>
      <c r="E17">
        <v>68</v>
      </c>
    </row>
    <row r="18" spans="1:5" x14ac:dyDescent="0.25">
      <c r="A18" t="s">
        <v>8135</v>
      </c>
      <c r="B18" t="s">
        <v>99</v>
      </c>
      <c r="C18">
        <v>592300</v>
      </c>
      <c r="D18">
        <v>7.4842660316380297E-3</v>
      </c>
      <c r="E18">
        <v>59</v>
      </c>
    </row>
    <row r="19" spans="1:5" x14ac:dyDescent="0.25">
      <c r="A19" t="s">
        <v>5757</v>
      </c>
      <c r="B19" t="s">
        <v>5817</v>
      </c>
      <c r="C19">
        <v>168200</v>
      </c>
      <c r="D19">
        <v>3.5076923076923103E-2</v>
      </c>
      <c r="E19">
        <v>68</v>
      </c>
    </row>
    <row r="20" spans="1:5" x14ac:dyDescent="0.25">
      <c r="A20" t="s">
        <v>8002</v>
      </c>
      <c r="B20" t="s">
        <v>3212</v>
      </c>
      <c r="C20">
        <v>217900</v>
      </c>
      <c r="D20">
        <v>5.16409266409266E-2</v>
      </c>
      <c r="E20">
        <v>76</v>
      </c>
    </row>
    <row r="21" spans="1:5" x14ac:dyDescent="0.25">
      <c r="A21" t="s">
        <v>34</v>
      </c>
      <c r="B21" t="s">
        <v>101</v>
      </c>
      <c r="C21">
        <v>267400</v>
      </c>
      <c r="D21">
        <v>6.3981934512608203E-3</v>
      </c>
      <c r="E21">
        <v>91</v>
      </c>
    </row>
    <row r="22" spans="1:5" x14ac:dyDescent="0.25">
      <c r="A22" t="s">
        <v>8125</v>
      </c>
      <c r="B22" t="s">
        <v>6509</v>
      </c>
      <c r="C22">
        <v>411200</v>
      </c>
      <c r="D22">
        <v>3.4205231388330003E-2</v>
      </c>
      <c r="E22">
        <v>54</v>
      </c>
    </row>
    <row r="23" spans="1:5" x14ac:dyDescent="0.25">
      <c r="A23" t="s">
        <v>1539</v>
      </c>
      <c r="B23" t="s">
        <v>1538</v>
      </c>
      <c r="C23">
        <v>145900</v>
      </c>
      <c r="D23">
        <v>2.89139633286319E-2</v>
      </c>
      <c r="E23">
        <v>78</v>
      </c>
    </row>
    <row r="24" spans="1:5" x14ac:dyDescent="0.25">
      <c r="A24" t="s">
        <v>8149</v>
      </c>
      <c r="B24" t="s">
        <v>7409</v>
      </c>
      <c r="C24">
        <v>396300</v>
      </c>
      <c r="D24">
        <v>1.1743681388817999E-2</v>
      </c>
      <c r="E24">
        <v>61</v>
      </c>
    </row>
    <row r="25" spans="1:5" x14ac:dyDescent="0.25">
      <c r="A25" t="s">
        <v>7985</v>
      </c>
      <c r="B25" t="s">
        <v>2564</v>
      </c>
      <c r="C25">
        <v>211700</v>
      </c>
      <c r="D25">
        <v>7.1356275303643704E-2</v>
      </c>
      <c r="E25">
        <v>63</v>
      </c>
    </row>
    <row r="26" spans="1:5" x14ac:dyDescent="0.25">
      <c r="A26" t="s">
        <v>8146</v>
      </c>
      <c r="B26" t="s">
        <v>99</v>
      </c>
      <c r="C26">
        <v>411900</v>
      </c>
      <c r="D26">
        <v>2.5392083644510802E-2</v>
      </c>
      <c r="E26">
        <v>56</v>
      </c>
    </row>
    <row r="27" spans="1:5" x14ac:dyDescent="0.25">
      <c r="A27" t="s">
        <v>8091</v>
      </c>
      <c r="B27" t="s">
        <v>6396</v>
      </c>
      <c r="C27">
        <v>196400</v>
      </c>
      <c r="D27">
        <v>4.9706039551042198E-2</v>
      </c>
      <c r="E27">
        <v>69</v>
      </c>
    </row>
    <row r="28" spans="1:5" x14ac:dyDescent="0.25">
      <c r="A28" t="s">
        <v>7996</v>
      </c>
      <c r="B28" t="s">
        <v>3212</v>
      </c>
      <c r="C28">
        <v>241300</v>
      </c>
      <c r="D28">
        <v>5.0500653025685703E-2</v>
      </c>
      <c r="E28">
        <v>77</v>
      </c>
    </row>
    <row r="29" spans="1:5" x14ac:dyDescent="0.25">
      <c r="A29" t="s">
        <v>4039</v>
      </c>
      <c r="B29" t="s">
        <v>4080</v>
      </c>
      <c r="C29">
        <v>171000</v>
      </c>
      <c r="D29">
        <v>5.1014136447449301E-2</v>
      </c>
      <c r="E29">
        <v>65</v>
      </c>
    </row>
    <row r="30" spans="1:5" x14ac:dyDescent="0.25">
      <c r="A30" t="s">
        <v>36</v>
      </c>
      <c r="B30" t="s">
        <v>4080</v>
      </c>
      <c r="C30">
        <v>147900</v>
      </c>
      <c r="D30">
        <v>4.22832980972516E-2</v>
      </c>
      <c r="E30">
        <v>71</v>
      </c>
    </row>
    <row r="31" spans="1:5" x14ac:dyDescent="0.25">
      <c r="A31" t="s">
        <v>5876</v>
      </c>
      <c r="B31" t="s">
        <v>5817</v>
      </c>
      <c r="C31">
        <v>192600</v>
      </c>
      <c r="D31">
        <v>4.33369447453954E-2</v>
      </c>
      <c r="E31">
        <v>58</v>
      </c>
    </row>
    <row r="32" spans="1:5" x14ac:dyDescent="0.25">
      <c r="A32" t="s">
        <v>8132</v>
      </c>
      <c r="B32" t="s">
        <v>6849</v>
      </c>
      <c r="C32">
        <v>278600</v>
      </c>
      <c r="D32">
        <v>3.3766233766233798E-2</v>
      </c>
      <c r="E32">
        <v>55</v>
      </c>
    </row>
    <row r="33" spans="1:5" x14ac:dyDescent="0.25">
      <c r="A33" t="s">
        <v>4081</v>
      </c>
      <c r="B33" t="s">
        <v>4080</v>
      </c>
      <c r="C33">
        <v>195400</v>
      </c>
      <c r="D33">
        <v>6.89277899343545E-2</v>
      </c>
      <c r="E33">
        <v>60</v>
      </c>
    </row>
    <row r="34" spans="1:5" x14ac:dyDescent="0.25">
      <c r="A34" t="s">
        <v>8022</v>
      </c>
      <c r="B34" t="s">
        <v>4413</v>
      </c>
      <c r="C34">
        <v>168400</v>
      </c>
      <c r="D34">
        <v>7.9487179487179496E-2</v>
      </c>
      <c r="E34">
        <v>62</v>
      </c>
    </row>
    <row r="35" spans="1:5" x14ac:dyDescent="0.25">
      <c r="A35" t="s">
        <v>8141</v>
      </c>
      <c r="B35" t="s">
        <v>99</v>
      </c>
      <c r="C35">
        <v>1139600</v>
      </c>
      <c r="D35">
        <v>-0.108224430706628</v>
      </c>
      <c r="E35">
        <v>45</v>
      </c>
    </row>
    <row r="36" spans="1:5" x14ac:dyDescent="0.25">
      <c r="A36" t="s">
        <v>8062</v>
      </c>
      <c r="B36" t="s">
        <v>6396</v>
      </c>
      <c r="C36">
        <v>313500</v>
      </c>
      <c r="D36">
        <v>4.6744574290484099E-2</v>
      </c>
      <c r="E36">
        <v>66</v>
      </c>
    </row>
    <row r="37" spans="1:5" x14ac:dyDescent="0.25">
      <c r="A37" t="s">
        <v>7980</v>
      </c>
      <c r="B37" t="s">
        <v>2066</v>
      </c>
      <c r="C37">
        <v>231100</v>
      </c>
      <c r="D37">
        <v>1.7165492957746501E-2</v>
      </c>
      <c r="E37">
        <v>82</v>
      </c>
    </row>
    <row r="38" spans="1:5" x14ac:dyDescent="0.25">
      <c r="A38" t="s">
        <v>8012</v>
      </c>
      <c r="B38" t="s">
        <v>3692</v>
      </c>
      <c r="C38">
        <v>256700</v>
      </c>
      <c r="D38">
        <v>3.9692183070068901E-2</v>
      </c>
      <c r="E38">
        <v>62</v>
      </c>
    </row>
    <row r="39" spans="1:5" x14ac:dyDescent="0.25">
      <c r="A39" t="s">
        <v>7942</v>
      </c>
      <c r="B39" t="s">
        <v>408</v>
      </c>
      <c r="C39">
        <v>295800</v>
      </c>
      <c r="D39">
        <v>3.1740495291245202E-2</v>
      </c>
      <c r="E39">
        <v>78</v>
      </c>
    </row>
    <row r="40" spans="1:5" x14ac:dyDescent="0.25">
      <c r="A40" t="s">
        <v>8036</v>
      </c>
      <c r="B40" t="s">
        <v>5049</v>
      </c>
      <c r="C40">
        <v>232900</v>
      </c>
      <c r="D40">
        <v>4.1126508717031697E-2</v>
      </c>
      <c r="E40">
        <v>66</v>
      </c>
    </row>
    <row r="41" spans="1:5" x14ac:dyDescent="0.25">
      <c r="A41" t="s">
        <v>3213</v>
      </c>
      <c r="B41" t="s">
        <v>3212</v>
      </c>
      <c r="C41">
        <v>215200</v>
      </c>
      <c r="D41">
        <v>5.3352912383749403E-2</v>
      </c>
      <c r="E41">
        <v>80</v>
      </c>
    </row>
    <row r="42" spans="1:5" x14ac:dyDescent="0.25">
      <c r="A42" t="s">
        <v>3850</v>
      </c>
      <c r="B42" t="s">
        <v>3692</v>
      </c>
      <c r="C42">
        <v>141900</v>
      </c>
      <c r="D42">
        <v>5.0333086602516702E-2</v>
      </c>
      <c r="E42">
        <v>64</v>
      </c>
    </row>
    <row r="43" spans="1:5" x14ac:dyDescent="0.25">
      <c r="A43" t="s">
        <v>6270</v>
      </c>
      <c r="B43" t="s">
        <v>6269</v>
      </c>
      <c r="C43">
        <v>148700</v>
      </c>
      <c r="D43">
        <v>4.0587823652904101E-2</v>
      </c>
      <c r="E43">
        <v>72</v>
      </c>
    </row>
    <row r="44" spans="1:5" x14ac:dyDescent="0.25">
      <c r="A44" t="s">
        <v>7720</v>
      </c>
      <c r="B44" t="s">
        <v>4016</v>
      </c>
      <c r="C44">
        <v>165700</v>
      </c>
      <c r="D44">
        <v>5.6086679413639297E-2</v>
      </c>
      <c r="E44">
        <v>63</v>
      </c>
    </row>
    <row r="45" spans="1:5" x14ac:dyDescent="0.25">
      <c r="A45" t="s">
        <v>7949</v>
      </c>
      <c r="B45" t="s">
        <v>678</v>
      </c>
      <c r="C45">
        <v>228900</v>
      </c>
      <c r="D45">
        <v>-8.7298123090353598E-4</v>
      </c>
      <c r="E45">
        <v>87</v>
      </c>
    </row>
    <row r="46" spans="1:5" x14ac:dyDescent="0.25">
      <c r="A46" t="s">
        <v>2334</v>
      </c>
      <c r="B46" t="s">
        <v>2066</v>
      </c>
      <c r="C46">
        <v>233900</v>
      </c>
      <c r="D46">
        <v>4.7469771607702597E-2</v>
      </c>
      <c r="E46">
        <v>66</v>
      </c>
    </row>
    <row r="47" spans="1:5" x14ac:dyDescent="0.25">
      <c r="A47" t="s">
        <v>32</v>
      </c>
      <c r="B47" t="s">
        <v>6091</v>
      </c>
      <c r="C47">
        <v>176100</v>
      </c>
      <c r="D47">
        <v>2.5626092020966801E-2</v>
      </c>
      <c r="E47">
        <v>87</v>
      </c>
    </row>
    <row r="48" spans="1:5" x14ac:dyDescent="0.25">
      <c r="A48" t="s">
        <v>7965</v>
      </c>
      <c r="B48" t="s">
        <v>1075</v>
      </c>
      <c r="C48">
        <v>162300</v>
      </c>
      <c r="D48">
        <v>4.5747422680412403E-2</v>
      </c>
      <c r="E48">
        <v>84</v>
      </c>
    </row>
    <row r="49" spans="1:5" x14ac:dyDescent="0.25">
      <c r="A49" t="s">
        <v>2625</v>
      </c>
      <c r="B49" t="s">
        <v>2564</v>
      </c>
      <c r="C49">
        <v>270200</v>
      </c>
      <c r="D49">
        <v>5.0136027982899303E-2</v>
      </c>
      <c r="E49">
        <v>60</v>
      </c>
    </row>
    <row r="50" spans="1:5" x14ac:dyDescent="0.25">
      <c r="A50" t="s">
        <v>8007</v>
      </c>
      <c r="B50" t="s">
        <v>3568</v>
      </c>
      <c r="C50">
        <v>150300</v>
      </c>
      <c r="D50">
        <v>7.5107296137339102E-2</v>
      </c>
      <c r="E50">
        <v>71</v>
      </c>
    </row>
    <row r="51" spans="1:5" x14ac:dyDescent="0.25">
      <c r="A51" t="s">
        <v>6696</v>
      </c>
      <c r="B51" t="s">
        <v>6693</v>
      </c>
      <c r="C51">
        <v>377100</v>
      </c>
      <c r="D51">
        <v>9.74970896391152E-2</v>
      </c>
      <c r="E51">
        <v>48</v>
      </c>
    </row>
    <row r="52" spans="1:5" x14ac:dyDescent="0.25">
      <c r="A52" t="s">
        <v>1464</v>
      </c>
      <c r="B52" t="s">
        <v>1075</v>
      </c>
      <c r="C52">
        <v>149000</v>
      </c>
      <c r="D52">
        <v>6.0498220640569401E-2</v>
      </c>
      <c r="E52">
        <v>76</v>
      </c>
    </row>
    <row r="53" spans="1:5" x14ac:dyDescent="0.25">
      <c r="A53" t="s">
        <v>8028</v>
      </c>
      <c r="B53" t="s">
        <v>4633</v>
      </c>
      <c r="C53">
        <v>196400</v>
      </c>
      <c r="D53">
        <v>6.3921993499458304E-2</v>
      </c>
      <c r="E53">
        <v>56</v>
      </c>
    </row>
    <row r="54" spans="1:5" x14ac:dyDescent="0.25">
      <c r="A54" t="s">
        <v>6755</v>
      </c>
      <c r="B54" t="s">
        <v>6743</v>
      </c>
      <c r="C54">
        <v>212800</v>
      </c>
      <c r="D54">
        <v>6.8809643395278799E-2</v>
      </c>
      <c r="E54">
        <v>65</v>
      </c>
    </row>
    <row r="55" spans="1:5" x14ac:dyDescent="0.25">
      <c r="A55" t="s">
        <v>7369</v>
      </c>
      <c r="B55" t="s">
        <v>7368</v>
      </c>
      <c r="C55">
        <v>675600</v>
      </c>
      <c r="D55">
        <v>-1.3290492186359E-2</v>
      </c>
      <c r="E55">
        <v>78</v>
      </c>
    </row>
    <row r="56" spans="1:5" x14ac:dyDescent="0.25">
      <c r="A56" t="s">
        <v>6321</v>
      </c>
      <c r="B56" t="s">
        <v>6269</v>
      </c>
      <c r="C56">
        <v>138700</v>
      </c>
      <c r="D56">
        <v>2.6646928201332298E-2</v>
      </c>
      <c r="E56">
        <v>76</v>
      </c>
    </row>
    <row r="57" spans="1:5" x14ac:dyDescent="0.25">
      <c r="A57" t="s">
        <v>7074</v>
      </c>
      <c r="B57" t="s">
        <v>99</v>
      </c>
      <c r="C57">
        <v>255100</v>
      </c>
      <c r="D57">
        <v>5.0226430629888803E-2</v>
      </c>
      <c r="E57">
        <v>58</v>
      </c>
    </row>
    <row r="58" spans="1:5" x14ac:dyDescent="0.25">
      <c r="A58" t="s">
        <v>110</v>
      </c>
      <c r="B58" t="s">
        <v>106</v>
      </c>
      <c r="C58">
        <v>280300</v>
      </c>
      <c r="D58">
        <v>3.43173431734317E-2</v>
      </c>
      <c r="E58">
        <v>74</v>
      </c>
    </row>
    <row r="59" spans="1:5" x14ac:dyDescent="0.25">
      <c r="A59" t="s">
        <v>7952</v>
      </c>
      <c r="B59" t="s">
        <v>678</v>
      </c>
      <c r="C59">
        <v>335500</v>
      </c>
      <c r="D59">
        <v>4.1903621670158599E-3</v>
      </c>
      <c r="E59">
        <v>106</v>
      </c>
    </row>
    <row r="60" spans="1:5" x14ac:dyDescent="0.25">
      <c r="A60" t="s">
        <v>6817</v>
      </c>
      <c r="B60" t="s">
        <v>6816</v>
      </c>
      <c r="C60">
        <v>202100</v>
      </c>
      <c r="D60">
        <v>4.82365145228216E-2</v>
      </c>
      <c r="E60">
        <v>74</v>
      </c>
    </row>
    <row r="61" spans="1:5" x14ac:dyDescent="0.25">
      <c r="A61" t="s">
        <v>7959</v>
      </c>
      <c r="B61" t="s">
        <v>1075</v>
      </c>
      <c r="C61">
        <v>218100</v>
      </c>
      <c r="D61">
        <v>7.3903002309468804E-3</v>
      </c>
      <c r="E61">
        <v>93</v>
      </c>
    </row>
    <row r="62" spans="1:5" x14ac:dyDescent="0.25">
      <c r="A62" t="s">
        <v>8033</v>
      </c>
      <c r="B62" t="s">
        <v>6064</v>
      </c>
      <c r="C62">
        <v>179000</v>
      </c>
      <c r="D62">
        <v>5.4802592810842703E-2</v>
      </c>
      <c r="E62">
        <v>56</v>
      </c>
    </row>
    <row r="63" spans="1:5" x14ac:dyDescent="0.25">
      <c r="A63" t="s">
        <v>38</v>
      </c>
      <c r="B63" t="s">
        <v>678</v>
      </c>
      <c r="C63">
        <v>216600</v>
      </c>
      <c r="D63">
        <v>2.6054002842254901E-2</v>
      </c>
      <c r="E63">
        <v>91</v>
      </c>
    </row>
    <row r="64" spans="1:5" x14ac:dyDescent="0.25">
      <c r="A64" t="s">
        <v>7072</v>
      </c>
      <c r="B64" t="s">
        <v>99</v>
      </c>
      <c r="C64">
        <v>223100</v>
      </c>
      <c r="D64">
        <v>5.8851447555766503E-2</v>
      </c>
      <c r="E64">
        <v>73</v>
      </c>
    </row>
    <row r="65" spans="1:5" x14ac:dyDescent="0.25">
      <c r="A65" t="s">
        <v>3800</v>
      </c>
      <c r="B65" t="s">
        <v>3692</v>
      </c>
      <c r="C65">
        <v>173800</v>
      </c>
      <c r="D65">
        <v>6.2996941896024505E-2</v>
      </c>
      <c r="E65">
        <v>70</v>
      </c>
    </row>
    <row r="66" spans="1:5" x14ac:dyDescent="0.25">
      <c r="A66" t="s">
        <v>7991</v>
      </c>
      <c r="B66" t="s">
        <v>2868</v>
      </c>
      <c r="C66">
        <v>180400</v>
      </c>
      <c r="D66">
        <v>5.4970760233918101E-2</v>
      </c>
      <c r="E66">
        <v>68</v>
      </c>
    </row>
    <row r="67" spans="1:5" x14ac:dyDescent="0.25">
      <c r="A67" t="s">
        <v>8133</v>
      </c>
      <c r="B67" t="s">
        <v>99</v>
      </c>
      <c r="C67">
        <v>601100</v>
      </c>
      <c r="D67">
        <v>3.6734012355985998E-3</v>
      </c>
      <c r="E67">
        <v>65</v>
      </c>
    </row>
    <row r="68" spans="1:5" x14ac:dyDescent="0.25">
      <c r="A68" t="s">
        <v>7954</v>
      </c>
      <c r="B68" t="s">
        <v>1538</v>
      </c>
      <c r="C68">
        <v>205800</v>
      </c>
      <c r="D68">
        <v>3.3132530120481903E-2</v>
      </c>
      <c r="E68">
        <v>77</v>
      </c>
    </row>
    <row r="69" spans="1:5" x14ac:dyDescent="0.25">
      <c r="A69" t="s">
        <v>6507</v>
      </c>
      <c r="B69" t="s">
        <v>6396</v>
      </c>
      <c r="C69">
        <v>127800</v>
      </c>
      <c r="D69">
        <v>4.4117647058823498E-2</v>
      </c>
      <c r="E69">
        <v>98</v>
      </c>
    </row>
    <row r="70" spans="1:5" x14ac:dyDescent="0.25">
      <c r="A70" t="s">
        <v>6131</v>
      </c>
      <c r="B70" t="s">
        <v>6091</v>
      </c>
      <c r="C70">
        <v>167200</v>
      </c>
      <c r="D70">
        <v>-8.8915234143449907E-3</v>
      </c>
      <c r="E70">
        <v>80</v>
      </c>
    </row>
    <row r="71" spans="1:5" x14ac:dyDescent="0.25">
      <c r="A71" t="s">
        <v>4350</v>
      </c>
      <c r="B71" t="s">
        <v>4080</v>
      </c>
      <c r="C71">
        <v>125800</v>
      </c>
      <c r="D71">
        <v>5.6255247691016003E-2</v>
      </c>
      <c r="E71">
        <v>64</v>
      </c>
    </row>
    <row r="72" spans="1:5" x14ac:dyDescent="0.25">
      <c r="A72" t="s">
        <v>8108</v>
      </c>
      <c r="B72" t="s">
        <v>6396</v>
      </c>
      <c r="C72">
        <v>108900</v>
      </c>
      <c r="D72">
        <v>9.1182364729458898E-2</v>
      </c>
      <c r="E72">
        <v>114</v>
      </c>
    </row>
    <row r="73" spans="1:5" x14ac:dyDescent="0.25">
      <c r="A73" t="s">
        <v>2870</v>
      </c>
      <c r="B73" t="s">
        <v>2868</v>
      </c>
      <c r="C73">
        <v>142100</v>
      </c>
      <c r="D73">
        <v>5.1813471502590698E-2</v>
      </c>
      <c r="E73">
        <v>77</v>
      </c>
    </row>
    <row r="74" spans="1:5" x14ac:dyDescent="0.25">
      <c r="A74" t="s">
        <v>7986</v>
      </c>
      <c r="B74" t="s">
        <v>2564</v>
      </c>
      <c r="C74">
        <v>140800</v>
      </c>
      <c r="D74">
        <v>8.0583269378357594E-2</v>
      </c>
      <c r="E74">
        <v>71</v>
      </c>
    </row>
    <row r="75" spans="1:5" x14ac:dyDescent="0.25">
      <c r="A75" t="s">
        <v>4199</v>
      </c>
      <c r="B75" t="s">
        <v>4080</v>
      </c>
      <c r="C75">
        <v>143400</v>
      </c>
      <c r="D75">
        <v>4.8245614035087703E-2</v>
      </c>
      <c r="E75">
        <v>65</v>
      </c>
    </row>
    <row r="76" spans="1:5" x14ac:dyDescent="0.25">
      <c r="A76" t="s">
        <v>3504</v>
      </c>
      <c r="B76" t="s">
        <v>3212</v>
      </c>
      <c r="C76">
        <v>262100</v>
      </c>
      <c r="D76">
        <v>2.7440219521756199E-2</v>
      </c>
      <c r="E76">
        <v>105</v>
      </c>
    </row>
    <row r="77" spans="1:5" x14ac:dyDescent="0.25">
      <c r="A77" t="s">
        <v>8058</v>
      </c>
      <c r="B77" t="s">
        <v>6206</v>
      </c>
      <c r="C77">
        <v>141700</v>
      </c>
      <c r="D77">
        <v>2.4584237165582098E-2</v>
      </c>
      <c r="E77">
        <v>83</v>
      </c>
    </row>
    <row r="78" spans="1:5" x14ac:dyDescent="0.25">
      <c r="A78" t="s">
        <v>8144</v>
      </c>
      <c r="B78" t="s">
        <v>99</v>
      </c>
      <c r="C78">
        <v>365200</v>
      </c>
      <c r="D78">
        <v>2.4691358024691398E-2</v>
      </c>
      <c r="E78">
        <v>58</v>
      </c>
    </row>
    <row r="79" spans="1:5" x14ac:dyDescent="0.25">
      <c r="A79" t="s">
        <v>7992</v>
      </c>
      <c r="B79" t="s">
        <v>2868</v>
      </c>
      <c r="C79">
        <v>255100</v>
      </c>
      <c r="D79">
        <v>3.07070707070707E-2</v>
      </c>
      <c r="E79">
        <v>83</v>
      </c>
    </row>
    <row r="80" spans="1:5" x14ac:dyDescent="0.25">
      <c r="A80" t="s">
        <v>1358</v>
      </c>
      <c r="B80" t="s">
        <v>1075</v>
      </c>
      <c r="C80">
        <v>136400</v>
      </c>
      <c r="D80">
        <v>2.32558139534884E-2</v>
      </c>
      <c r="E80">
        <v>91</v>
      </c>
    </row>
    <row r="81" spans="1:5" x14ac:dyDescent="0.25">
      <c r="A81" t="s">
        <v>6518</v>
      </c>
      <c r="B81" t="s">
        <v>6509</v>
      </c>
      <c r="C81">
        <v>300100</v>
      </c>
      <c r="D81">
        <v>6.4184397163120605E-2</v>
      </c>
      <c r="E81">
        <v>53</v>
      </c>
    </row>
    <row r="82" spans="1:5" x14ac:dyDescent="0.25">
      <c r="A82" t="s">
        <v>2565</v>
      </c>
      <c r="B82" t="s">
        <v>2564</v>
      </c>
      <c r="C82">
        <v>150800</v>
      </c>
      <c r="D82">
        <v>9.5134350036310794E-2</v>
      </c>
      <c r="E82">
        <v>67</v>
      </c>
    </row>
    <row r="83" spans="1:5" x14ac:dyDescent="0.25">
      <c r="A83" t="s">
        <v>6005</v>
      </c>
      <c r="B83" t="s">
        <v>5958</v>
      </c>
      <c r="C83">
        <v>133600</v>
      </c>
      <c r="D83">
        <v>3.88802488335925E-2</v>
      </c>
      <c r="E83">
        <v>61</v>
      </c>
    </row>
    <row r="84" spans="1:5" x14ac:dyDescent="0.25">
      <c r="A84" t="s">
        <v>107</v>
      </c>
      <c r="B84" t="s">
        <v>106</v>
      </c>
      <c r="C84">
        <v>226000</v>
      </c>
      <c r="D84">
        <v>2.3550724637681202E-2</v>
      </c>
      <c r="E84">
        <v>81</v>
      </c>
    </row>
    <row r="85" spans="1:5" x14ac:dyDescent="0.25">
      <c r="A85" t="s">
        <v>8004</v>
      </c>
      <c r="B85" t="s">
        <v>3212</v>
      </c>
      <c r="C85">
        <v>231900</v>
      </c>
      <c r="D85">
        <v>1.0457516339869299E-2</v>
      </c>
      <c r="E85">
        <v>115</v>
      </c>
    </row>
    <row r="86" spans="1:5" x14ac:dyDescent="0.25">
      <c r="A86" t="s">
        <v>6665</v>
      </c>
      <c r="B86" t="s">
        <v>6625</v>
      </c>
      <c r="C86">
        <v>293300</v>
      </c>
      <c r="D86">
        <v>0.130686198920586</v>
      </c>
      <c r="E86">
        <v>49</v>
      </c>
    </row>
    <row r="87" spans="1:5" x14ac:dyDescent="0.25">
      <c r="A87" t="s">
        <v>4122</v>
      </c>
      <c r="B87" t="s">
        <v>4080</v>
      </c>
      <c r="C87">
        <v>117100</v>
      </c>
      <c r="D87">
        <v>6.8430656934306597E-2</v>
      </c>
      <c r="E87">
        <v>70</v>
      </c>
    </row>
    <row r="88" spans="1:5" x14ac:dyDescent="0.25">
      <c r="A88" t="s">
        <v>5108</v>
      </c>
      <c r="B88" t="s">
        <v>5049</v>
      </c>
      <c r="C88">
        <v>260000</v>
      </c>
      <c r="D88">
        <v>3.0519223147047199E-2</v>
      </c>
      <c r="E88">
        <v>66.5</v>
      </c>
    </row>
    <row r="89" spans="1:5" x14ac:dyDescent="0.25">
      <c r="A89" t="s">
        <v>8003</v>
      </c>
      <c r="B89" t="s">
        <v>3212</v>
      </c>
      <c r="C89">
        <v>180200</v>
      </c>
      <c r="D89">
        <v>5.3185271770894202E-2</v>
      </c>
      <c r="E89">
        <v>79</v>
      </c>
    </row>
    <row r="90" spans="1:5" x14ac:dyDescent="0.25">
      <c r="A90" t="s">
        <v>8128</v>
      </c>
      <c r="B90" t="s">
        <v>6693</v>
      </c>
      <c r="C90">
        <v>322400</v>
      </c>
      <c r="D90">
        <v>0.101845522898154</v>
      </c>
      <c r="E90">
        <v>47</v>
      </c>
    </row>
    <row r="91" spans="1:5" x14ac:dyDescent="0.25">
      <c r="A91" t="s">
        <v>7997</v>
      </c>
      <c r="B91" t="s">
        <v>3212</v>
      </c>
      <c r="C91">
        <v>211500</v>
      </c>
      <c r="D91">
        <v>7.1428571428571397E-2</v>
      </c>
      <c r="E91">
        <v>86</v>
      </c>
    </row>
    <row r="92" spans="1:5" x14ac:dyDescent="0.25">
      <c r="A92" t="s">
        <v>8031</v>
      </c>
      <c r="B92" t="s">
        <v>4942</v>
      </c>
      <c r="C92">
        <v>190300</v>
      </c>
      <c r="D92">
        <v>3.0877573131094301E-2</v>
      </c>
      <c r="E92">
        <v>72</v>
      </c>
    </row>
    <row r="93" spans="1:5" x14ac:dyDescent="0.25">
      <c r="A93" t="s">
        <v>3960</v>
      </c>
      <c r="B93" t="s">
        <v>3932</v>
      </c>
      <c r="C93">
        <v>146000</v>
      </c>
      <c r="D93">
        <v>7.7490774907749096E-2</v>
      </c>
      <c r="E93">
        <v>77</v>
      </c>
    </row>
    <row r="94" spans="1:5" x14ac:dyDescent="0.25">
      <c r="A94" t="s">
        <v>7970</v>
      </c>
      <c r="B94" t="s">
        <v>4080</v>
      </c>
      <c r="C94">
        <v>89200</v>
      </c>
      <c r="D94">
        <v>3.1213872832369899E-2</v>
      </c>
      <c r="E94">
        <v>78</v>
      </c>
    </row>
    <row r="95" spans="1:5" x14ac:dyDescent="0.25">
      <c r="A95" t="s">
        <v>7993</v>
      </c>
      <c r="B95" t="s">
        <v>2990</v>
      </c>
      <c r="C95">
        <v>155400</v>
      </c>
      <c r="D95">
        <v>5.2845528455284597E-2</v>
      </c>
      <c r="E95">
        <v>76</v>
      </c>
    </row>
    <row r="96" spans="1:5" x14ac:dyDescent="0.25">
      <c r="A96" t="s">
        <v>7975</v>
      </c>
      <c r="B96" t="s">
        <v>1538</v>
      </c>
      <c r="C96">
        <v>116300</v>
      </c>
      <c r="D96">
        <v>3.1943212067435701E-2</v>
      </c>
      <c r="E96">
        <v>104</v>
      </c>
    </row>
    <row r="97" spans="1:5" x14ac:dyDescent="0.25">
      <c r="A97" t="s">
        <v>7971</v>
      </c>
      <c r="B97" t="s">
        <v>1538</v>
      </c>
      <c r="C97">
        <v>177400</v>
      </c>
      <c r="D97">
        <v>1.9540229885057499E-2</v>
      </c>
      <c r="E97">
        <v>76</v>
      </c>
    </row>
    <row r="98" spans="1:5" x14ac:dyDescent="0.25">
      <c r="A98" t="s">
        <v>7999</v>
      </c>
      <c r="B98" t="s">
        <v>3212</v>
      </c>
      <c r="C98">
        <v>217400</v>
      </c>
      <c r="D98">
        <v>5.1765844218674403E-2</v>
      </c>
      <c r="E98">
        <v>77</v>
      </c>
    </row>
    <row r="99" spans="1:5" x14ac:dyDescent="0.25">
      <c r="A99" t="s">
        <v>3130</v>
      </c>
      <c r="B99" t="s">
        <v>3692</v>
      </c>
      <c r="C99">
        <v>161800</v>
      </c>
      <c r="D99">
        <v>7.2944297082228104E-2</v>
      </c>
      <c r="E99">
        <v>63</v>
      </c>
    </row>
    <row r="100" spans="1:5" x14ac:dyDescent="0.25">
      <c r="A100" t="s">
        <v>8155</v>
      </c>
      <c r="B100" t="s">
        <v>7521</v>
      </c>
      <c r="C100">
        <v>248500</v>
      </c>
      <c r="D100">
        <v>9.8099867432611607E-2</v>
      </c>
      <c r="E100">
        <v>54</v>
      </c>
    </row>
    <row r="101" spans="1:5" x14ac:dyDescent="0.25">
      <c r="A101" t="s">
        <v>8127</v>
      </c>
      <c r="B101" t="s">
        <v>6693</v>
      </c>
      <c r="C101">
        <v>351700</v>
      </c>
      <c r="D101">
        <v>7.3237717424473603E-2</v>
      </c>
      <c r="E101">
        <v>50</v>
      </c>
    </row>
    <row r="102" spans="1:5" x14ac:dyDescent="0.25">
      <c r="A102" t="s">
        <v>1752</v>
      </c>
      <c r="B102" t="s">
        <v>1538</v>
      </c>
      <c r="C102">
        <v>212200</v>
      </c>
      <c r="D102">
        <v>4.8418972332015801E-2</v>
      </c>
      <c r="E102">
        <v>69</v>
      </c>
    </row>
    <row r="103" spans="1:5" x14ac:dyDescent="0.25">
      <c r="A103" t="s">
        <v>7248</v>
      </c>
      <c r="B103" t="s">
        <v>99</v>
      </c>
      <c r="C103">
        <v>313600</v>
      </c>
      <c r="D103">
        <v>3.9787798408488097E-2</v>
      </c>
      <c r="E103">
        <v>60</v>
      </c>
    </row>
    <row r="104" spans="1:5" x14ac:dyDescent="0.25">
      <c r="A104" t="s">
        <v>7945</v>
      </c>
      <c r="B104" t="s">
        <v>575</v>
      </c>
      <c r="C104">
        <v>294500</v>
      </c>
      <c r="D104">
        <v>4.10038882997526E-2</v>
      </c>
      <c r="E104">
        <v>70</v>
      </c>
    </row>
    <row r="105" spans="1:5" x14ac:dyDescent="0.25">
      <c r="A105" t="s">
        <v>7987</v>
      </c>
      <c r="B105" t="s">
        <v>2564</v>
      </c>
      <c r="C105">
        <v>248200</v>
      </c>
      <c r="D105">
        <v>6.9366652305040896E-2</v>
      </c>
      <c r="E105">
        <v>61</v>
      </c>
    </row>
    <row r="106" spans="1:5" x14ac:dyDescent="0.25">
      <c r="A106" t="s">
        <v>7211</v>
      </c>
      <c r="B106" t="s">
        <v>99</v>
      </c>
      <c r="C106">
        <v>629400</v>
      </c>
      <c r="D106">
        <v>-1.6408813877168301E-2</v>
      </c>
      <c r="E106">
        <v>55</v>
      </c>
    </row>
    <row r="107" spans="1:5" x14ac:dyDescent="0.25">
      <c r="A107" t="s">
        <v>8017</v>
      </c>
      <c r="B107" t="s">
        <v>4016</v>
      </c>
      <c r="C107">
        <v>180100</v>
      </c>
      <c r="D107">
        <v>4.8311990686845198E-2</v>
      </c>
      <c r="E107">
        <v>62</v>
      </c>
    </row>
    <row r="108" spans="1:5" x14ac:dyDescent="0.25">
      <c r="A108" t="s">
        <v>6132</v>
      </c>
      <c r="B108" t="s">
        <v>6091</v>
      </c>
      <c r="C108">
        <v>134200</v>
      </c>
      <c r="D108">
        <v>-2.9645697758496001E-2</v>
      </c>
      <c r="E108">
        <v>105</v>
      </c>
    </row>
    <row r="109" spans="1:5" x14ac:dyDescent="0.25">
      <c r="A109" t="s">
        <v>8027</v>
      </c>
      <c r="B109" t="s">
        <v>4633</v>
      </c>
      <c r="C109">
        <v>152300</v>
      </c>
      <c r="D109">
        <v>5.91098748261474E-2</v>
      </c>
      <c r="E109">
        <v>68</v>
      </c>
    </row>
    <row r="110" spans="1:5" x14ac:dyDescent="0.25">
      <c r="A110" t="s">
        <v>8053</v>
      </c>
      <c r="B110" t="s">
        <v>6206</v>
      </c>
      <c r="C110">
        <v>187500</v>
      </c>
      <c r="D110">
        <v>7.8826237054085202E-2</v>
      </c>
      <c r="E110">
        <v>70</v>
      </c>
    </row>
    <row r="111" spans="1:5" x14ac:dyDescent="0.25">
      <c r="A111" t="s">
        <v>7998</v>
      </c>
      <c r="B111" t="s">
        <v>3212</v>
      </c>
      <c r="C111">
        <v>175200</v>
      </c>
      <c r="D111">
        <v>7.9482439926062895E-2</v>
      </c>
      <c r="E111">
        <v>77</v>
      </c>
    </row>
    <row r="112" spans="1:5" x14ac:dyDescent="0.25">
      <c r="A112" t="s">
        <v>8138</v>
      </c>
      <c r="B112" t="s">
        <v>99</v>
      </c>
      <c r="C112">
        <v>212400</v>
      </c>
      <c r="D112">
        <v>4.5275590551181098E-2</v>
      </c>
      <c r="E112">
        <v>65.5</v>
      </c>
    </row>
    <row r="113" spans="1:5" x14ac:dyDescent="0.25">
      <c r="A113" t="s">
        <v>8056</v>
      </c>
      <c r="B113" t="s">
        <v>6091</v>
      </c>
      <c r="C113">
        <v>115000</v>
      </c>
      <c r="D113">
        <v>-3.1171019376579599E-2</v>
      </c>
      <c r="E113">
        <v>106</v>
      </c>
    </row>
    <row r="114" spans="1:5" x14ac:dyDescent="0.25">
      <c r="A114" t="s">
        <v>5937</v>
      </c>
      <c r="B114" t="s">
        <v>5817</v>
      </c>
      <c r="C114">
        <v>152900</v>
      </c>
      <c r="D114">
        <v>5.5210489993098702E-2</v>
      </c>
      <c r="E114">
        <v>61</v>
      </c>
    </row>
    <row r="115" spans="1:5" x14ac:dyDescent="0.25">
      <c r="A115" t="s">
        <v>7972</v>
      </c>
      <c r="B115" t="s">
        <v>1538</v>
      </c>
      <c r="C115">
        <v>181300</v>
      </c>
      <c r="D115">
        <v>3.0699260943717999E-2</v>
      </c>
      <c r="E115">
        <v>78</v>
      </c>
    </row>
    <row r="116" spans="1:5" x14ac:dyDescent="0.25">
      <c r="A116" t="s">
        <v>9061</v>
      </c>
      <c r="B116" t="s">
        <v>6396</v>
      </c>
      <c r="C116">
        <v>150100</v>
      </c>
      <c r="D116">
        <v>8.0591000671591702E-3</v>
      </c>
      <c r="E116">
        <v>0</v>
      </c>
    </row>
    <row r="117" spans="1:5" x14ac:dyDescent="0.25">
      <c r="A117" t="s">
        <v>44</v>
      </c>
      <c r="B117" t="s">
        <v>4633</v>
      </c>
      <c r="C117">
        <v>116300</v>
      </c>
      <c r="D117">
        <v>0.131322957198444</v>
      </c>
      <c r="E117">
        <v>72</v>
      </c>
    </row>
    <row r="118" spans="1:5" x14ac:dyDescent="0.25">
      <c r="A118" t="s">
        <v>6859</v>
      </c>
      <c r="B118" t="s">
        <v>6849</v>
      </c>
      <c r="C118">
        <v>366100</v>
      </c>
      <c r="D118">
        <v>3.0106921778277999E-2</v>
      </c>
      <c r="E118">
        <v>63</v>
      </c>
    </row>
    <row r="119" spans="1:5" x14ac:dyDescent="0.25">
      <c r="A119" t="s">
        <v>2832</v>
      </c>
      <c r="B119" t="s">
        <v>2564</v>
      </c>
      <c r="C119">
        <v>246000</v>
      </c>
      <c r="D119">
        <v>3.2745591939546598E-2</v>
      </c>
      <c r="E119">
        <v>80</v>
      </c>
    </row>
    <row r="120" spans="1:5" x14ac:dyDescent="0.25">
      <c r="A120" t="s">
        <v>3419</v>
      </c>
      <c r="B120" t="s">
        <v>3212</v>
      </c>
      <c r="C120">
        <v>229200</v>
      </c>
      <c r="D120">
        <v>3.85138196647032E-2</v>
      </c>
      <c r="E120">
        <v>98</v>
      </c>
    </row>
    <row r="121" spans="1:5" x14ac:dyDescent="0.25">
      <c r="A121" t="s">
        <v>7058</v>
      </c>
      <c r="B121" t="s">
        <v>99</v>
      </c>
      <c r="C121">
        <v>601900</v>
      </c>
      <c r="D121">
        <v>1.75824175824176E-2</v>
      </c>
      <c r="E121">
        <v>74</v>
      </c>
    </row>
    <row r="122" spans="1:5" x14ac:dyDescent="0.25">
      <c r="A122" t="s">
        <v>3615</v>
      </c>
      <c r="B122" t="s">
        <v>3568</v>
      </c>
      <c r="C122">
        <v>169200</v>
      </c>
      <c r="D122">
        <v>2.6699029126213601E-2</v>
      </c>
      <c r="E122">
        <v>70</v>
      </c>
    </row>
    <row r="123" spans="1:5" x14ac:dyDescent="0.25">
      <c r="A123" t="s">
        <v>4498</v>
      </c>
      <c r="B123" t="s">
        <v>4413</v>
      </c>
      <c r="C123">
        <v>143400</v>
      </c>
      <c r="D123">
        <v>8.4720121028744294E-2</v>
      </c>
      <c r="E123">
        <v>55</v>
      </c>
    </row>
    <row r="124" spans="1:5" x14ac:dyDescent="0.25">
      <c r="A124" t="s">
        <v>7152</v>
      </c>
      <c r="B124" t="s">
        <v>99</v>
      </c>
      <c r="C124">
        <v>575000</v>
      </c>
      <c r="D124">
        <v>4.4504995458673903E-2</v>
      </c>
      <c r="E124">
        <v>70</v>
      </c>
    </row>
    <row r="125" spans="1:5" x14ac:dyDescent="0.25">
      <c r="A125" t="s">
        <v>8142</v>
      </c>
      <c r="B125" t="s">
        <v>99</v>
      </c>
      <c r="C125">
        <v>438100</v>
      </c>
      <c r="D125">
        <v>1.6001855287569599E-2</v>
      </c>
      <c r="E125">
        <v>52</v>
      </c>
    </row>
    <row r="126" spans="1:5" x14ac:dyDescent="0.25">
      <c r="A126" t="s">
        <v>3657</v>
      </c>
      <c r="B126" t="s">
        <v>3568</v>
      </c>
      <c r="C126">
        <v>120100</v>
      </c>
      <c r="D126">
        <v>3.26741186586414E-2</v>
      </c>
      <c r="E126">
        <v>91</v>
      </c>
    </row>
    <row r="127" spans="1:5" x14ac:dyDescent="0.25">
      <c r="A127" t="s">
        <v>2022</v>
      </c>
      <c r="B127" t="s">
        <v>1538</v>
      </c>
      <c r="C127">
        <v>174300</v>
      </c>
      <c r="D127">
        <v>4.6109510086455299E-3</v>
      </c>
      <c r="E127">
        <v>78</v>
      </c>
    </row>
    <row r="128" spans="1:5" x14ac:dyDescent="0.25">
      <c r="A128" t="s">
        <v>8110</v>
      </c>
      <c r="B128" t="s">
        <v>6396</v>
      </c>
      <c r="C128">
        <v>92100</v>
      </c>
      <c r="D128">
        <v>9.8684210526315801E-3</v>
      </c>
      <c r="E128">
        <v>114</v>
      </c>
    </row>
    <row r="129" spans="1:5" x14ac:dyDescent="0.25">
      <c r="A129" t="s">
        <v>8061</v>
      </c>
      <c r="B129" t="s">
        <v>6396</v>
      </c>
      <c r="C129">
        <v>141500</v>
      </c>
      <c r="D129">
        <v>7.6864535768645395E-2</v>
      </c>
      <c r="E129">
        <v>0</v>
      </c>
    </row>
    <row r="130" spans="1:5" x14ac:dyDescent="0.25">
      <c r="A130" t="s">
        <v>8020</v>
      </c>
      <c r="B130" t="s">
        <v>4080</v>
      </c>
      <c r="C130">
        <v>126700</v>
      </c>
      <c r="D130">
        <v>2.7575020275750199E-2</v>
      </c>
      <c r="E130">
        <v>64</v>
      </c>
    </row>
    <row r="131" spans="1:5" x14ac:dyDescent="0.25">
      <c r="A131" t="s">
        <v>9062</v>
      </c>
      <c r="B131" t="s">
        <v>6396</v>
      </c>
      <c r="C131">
        <v>118800</v>
      </c>
      <c r="D131">
        <v>0.122873345935728</v>
      </c>
      <c r="E131">
        <v>0</v>
      </c>
    </row>
    <row r="132" spans="1:5" x14ac:dyDescent="0.25">
      <c r="A132" t="s">
        <v>7943</v>
      </c>
      <c r="B132" t="s">
        <v>444</v>
      </c>
      <c r="C132">
        <v>292200</v>
      </c>
      <c r="D132">
        <v>4.5812455261274199E-2</v>
      </c>
      <c r="E132">
        <v>65</v>
      </c>
    </row>
    <row r="133" spans="1:5" x14ac:dyDescent="0.25">
      <c r="A133" t="s">
        <v>7410</v>
      </c>
      <c r="B133" t="s">
        <v>7409</v>
      </c>
      <c r="C133">
        <v>285900</v>
      </c>
      <c r="D133">
        <v>6.7189249720044794E-2</v>
      </c>
      <c r="E133">
        <v>55</v>
      </c>
    </row>
    <row r="134" spans="1:5" x14ac:dyDescent="0.25">
      <c r="A134" t="s">
        <v>7689</v>
      </c>
      <c r="B134" t="s">
        <v>7688</v>
      </c>
      <c r="C134">
        <v>328900</v>
      </c>
      <c r="D134">
        <v>1.8897149938042101E-2</v>
      </c>
      <c r="E134">
        <v>87</v>
      </c>
    </row>
    <row r="135" spans="1:5" x14ac:dyDescent="0.25">
      <c r="A135" t="s">
        <v>8035</v>
      </c>
      <c r="B135" t="s">
        <v>5519</v>
      </c>
      <c r="C135">
        <v>129300</v>
      </c>
      <c r="D135">
        <v>3.6057692307692298E-2</v>
      </c>
      <c r="E135">
        <v>76</v>
      </c>
    </row>
    <row r="136" spans="1:5" x14ac:dyDescent="0.25">
      <c r="A136" t="s">
        <v>5713</v>
      </c>
      <c r="B136" t="s">
        <v>5519</v>
      </c>
      <c r="C136">
        <v>114100</v>
      </c>
      <c r="D136">
        <v>1.42222222222222E-2</v>
      </c>
      <c r="E136">
        <v>90</v>
      </c>
    </row>
    <row r="137" spans="1:5" x14ac:dyDescent="0.25">
      <c r="A137" t="s">
        <v>7988</v>
      </c>
      <c r="B137" t="s">
        <v>2868</v>
      </c>
      <c r="C137">
        <v>199800</v>
      </c>
      <c r="D137">
        <v>7.3039742212674494E-2</v>
      </c>
      <c r="E137">
        <v>105</v>
      </c>
    </row>
    <row r="138" spans="1:5" x14ac:dyDescent="0.25">
      <c r="A138" t="s">
        <v>3643</v>
      </c>
      <c r="B138" t="s">
        <v>3568</v>
      </c>
      <c r="C138">
        <v>117700</v>
      </c>
      <c r="D138">
        <v>5.2772808586762102E-2</v>
      </c>
      <c r="E138">
        <v>96</v>
      </c>
    </row>
    <row r="139" spans="1:5" x14ac:dyDescent="0.25">
      <c r="A139" t="s">
        <v>7976</v>
      </c>
      <c r="B139" t="s">
        <v>2044</v>
      </c>
      <c r="C139">
        <v>235700</v>
      </c>
      <c r="D139">
        <v>3.3771929824561397E-2</v>
      </c>
      <c r="E139">
        <v>118</v>
      </c>
    </row>
    <row r="140" spans="1:5" x14ac:dyDescent="0.25">
      <c r="A140" t="s">
        <v>8015</v>
      </c>
      <c r="B140" t="s">
        <v>3932</v>
      </c>
      <c r="C140">
        <v>132500</v>
      </c>
      <c r="D140">
        <v>6.9410815173526999E-2</v>
      </c>
      <c r="E140">
        <v>89.5</v>
      </c>
    </row>
    <row r="141" spans="1:5" x14ac:dyDescent="0.25">
      <c r="A141" t="s">
        <v>3256</v>
      </c>
      <c r="B141" t="s">
        <v>3212</v>
      </c>
      <c r="C141">
        <v>172900</v>
      </c>
      <c r="D141">
        <v>3.9687312086590501E-2</v>
      </c>
      <c r="E141">
        <v>77</v>
      </c>
    </row>
    <row r="142" spans="1:5" x14ac:dyDescent="0.25">
      <c r="A142" t="s">
        <v>1015</v>
      </c>
      <c r="B142" t="s">
        <v>733</v>
      </c>
      <c r="C142">
        <v>240800</v>
      </c>
      <c r="D142">
        <v>2.64279624893436E-2</v>
      </c>
      <c r="E142">
        <v>104</v>
      </c>
    </row>
    <row r="143" spans="1:5" x14ac:dyDescent="0.25">
      <c r="A143" t="s">
        <v>2732</v>
      </c>
      <c r="B143" t="s">
        <v>2564</v>
      </c>
      <c r="C143">
        <v>117500</v>
      </c>
      <c r="D143">
        <v>2.7996500437445299E-2</v>
      </c>
      <c r="E143">
        <v>101</v>
      </c>
    </row>
    <row r="144" spans="1:5" x14ac:dyDescent="0.25">
      <c r="A144" t="s">
        <v>7989</v>
      </c>
      <c r="B144" t="s">
        <v>2564</v>
      </c>
      <c r="C144">
        <v>138500</v>
      </c>
      <c r="D144">
        <v>7.7821011673151794E-2</v>
      </c>
      <c r="E144">
        <v>65</v>
      </c>
    </row>
    <row r="145" spans="1:5" x14ac:dyDescent="0.25">
      <c r="A145" t="s">
        <v>7983</v>
      </c>
      <c r="B145" t="s">
        <v>2519</v>
      </c>
      <c r="C145">
        <v>96800</v>
      </c>
      <c r="D145">
        <v>2.97872340425532E-2</v>
      </c>
      <c r="E145">
        <v>108</v>
      </c>
    </row>
    <row r="146" spans="1:5" x14ac:dyDescent="0.25">
      <c r="A146" t="s">
        <v>7472</v>
      </c>
      <c r="B146" t="s">
        <v>7409</v>
      </c>
      <c r="C146">
        <v>298500</v>
      </c>
      <c r="D146">
        <v>5.3281580804516601E-2</v>
      </c>
      <c r="E146">
        <v>58</v>
      </c>
    </row>
    <row r="147" spans="1:5" x14ac:dyDescent="0.25">
      <c r="A147" t="s">
        <v>5679</v>
      </c>
      <c r="B147" t="s">
        <v>5519</v>
      </c>
      <c r="C147">
        <v>118000</v>
      </c>
      <c r="D147">
        <v>3.2370953630796201E-2</v>
      </c>
      <c r="E147">
        <v>67</v>
      </c>
    </row>
    <row r="148" spans="1:5" x14ac:dyDescent="0.25">
      <c r="A148" t="s">
        <v>3167</v>
      </c>
      <c r="B148" t="s">
        <v>2990</v>
      </c>
      <c r="C148">
        <v>182200</v>
      </c>
      <c r="D148">
        <v>6.9248826291079799E-2</v>
      </c>
      <c r="E148">
        <v>86</v>
      </c>
    </row>
    <row r="149" spans="1:5" x14ac:dyDescent="0.25">
      <c r="A149" t="s">
        <v>4659</v>
      </c>
      <c r="B149" t="s">
        <v>4633</v>
      </c>
      <c r="C149">
        <v>290900</v>
      </c>
      <c r="D149">
        <v>4.1532402434658097E-2</v>
      </c>
      <c r="E149">
        <v>63</v>
      </c>
    </row>
    <row r="150" spans="1:5" x14ac:dyDescent="0.25">
      <c r="A150" t="s">
        <v>3232</v>
      </c>
      <c r="B150" t="s">
        <v>3212</v>
      </c>
      <c r="C150">
        <v>158000</v>
      </c>
      <c r="D150">
        <v>9.1914305459571494E-2</v>
      </c>
      <c r="E150">
        <v>89</v>
      </c>
    </row>
    <row r="151" spans="1:5" x14ac:dyDescent="0.25">
      <c r="A151" t="s">
        <v>8029</v>
      </c>
      <c r="B151" t="s">
        <v>4633</v>
      </c>
      <c r="C151">
        <v>155800</v>
      </c>
      <c r="D151">
        <v>4.8452220726783297E-2</v>
      </c>
      <c r="E151">
        <v>71</v>
      </c>
    </row>
    <row r="152" spans="1:5" x14ac:dyDescent="0.25">
      <c r="A152" t="s">
        <v>8006</v>
      </c>
      <c r="B152" t="s">
        <v>3212</v>
      </c>
      <c r="C152">
        <v>336600</v>
      </c>
      <c r="D152">
        <v>8.9206066012488896E-4</v>
      </c>
      <c r="E152">
        <v>146</v>
      </c>
    </row>
    <row r="153" spans="1:5" x14ac:dyDescent="0.25">
      <c r="A153" t="s">
        <v>8025</v>
      </c>
      <c r="B153" t="s">
        <v>4413</v>
      </c>
      <c r="C153">
        <v>128200</v>
      </c>
      <c r="D153">
        <v>8.4602368866328298E-2</v>
      </c>
      <c r="E153">
        <v>63</v>
      </c>
    </row>
    <row r="154" spans="1:5" x14ac:dyDescent="0.25">
      <c r="A154" t="s">
        <v>2902</v>
      </c>
      <c r="B154" t="s">
        <v>2868</v>
      </c>
      <c r="C154">
        <v>138600</v>
      </c>
      <c r="D154">
        <v>6.2068965517241399E-2</v>
      </c>
      <c r="E154">
        <v>76</v>
      </c>
    </row>
    <row r="155" spans="1:5" x14ac:dyDescent="0.25">
      <c r="A155" t="s">
        <v>4600</v>
      </c>
      <c r="B155" t="s">
        <v>4413</v>
      </c>
      <c r="C155">
        <v>139500</v>
      </c>
      <c r="D155">
        <v>6.8147013782542107E-2</v>
      </c>
      <c r="E155">
        <v>63</v>
      </c>
    </row>
    <row r="156" spans="1:5" x14ac:dyDescent="0.25">
      <c r="A156" t="s">
        <v>7982</v>
      </c>
      <c r="B156" t="s">
        <v>3692</v>
      </c>
      <c r="C156">
        <v>127400</v>
      </c>
      <c r="D156">
        <v>2.90791599353796E-2</v>
      </c>
      <c r="E156">
        <v>88</v>
      </c>
    </row>
    <row r="157" spans="1:5" x14ac:dyDescent="0.25">
      <c r="A157" t="s">
        <v>2436</v>
      </c>
      <c r="B157" t="s">
        <v>2066</v>
      </c>
      <c r="C157">
        <v>170100</v>
      </c>
      <c r="D157">
        <v>6.04738154613466E-2</v>
      </c>
      <c r="E157">
        <v>79</v>
      </c>
    </row>
    <row r="158" spans="1:5" x14ac:dyDescent="0.25">
      <c r="A158" t="s">
        <v>5159</v>
      </c>
      <c r="B158" t="s">
        <v>5049</v>
      </c>
      <c r="C158">
        <v>177500</v>
      </c>
      <c r="D158">
        <v>6.7990373044524696E-2</v>
      </c>
      <c r="E158">
        <v>66</v>
      </c>
    </row>
    <row r="159" spans="1:5" x14ac:dyDescent="0.25">
      <c r="A159" t="s">
        <v>6074</v>
      </c>
      <c r="B159" t="s">
        <v>6064</v>
      </c>
      <c r="C159">
        <v>185900</v>
      </c>
      <c r="D159">
        <v>3.7967615857063097E-2</v>
      </c>
      <c r="E159">
        <v>56</v>
      </c>
    </row>
    <row r="160" spans="1:5" x14ac:dyDescent="0.25">
      <c r="A160" t="s">
        <v>6547</v>
      </c>
      <c r="B160" t="s">
        <v>6509</v>
      </c>
      <c r="C160">
        <v>384200</v>
      </c>
      <c r="D160">
        <v>3.6697247706422E-2</v>
      </c>
      <c r="E160">
        <v>58</v>
      </c>
    </row>
    <row r="161" spans="1:5" x14ac:dyDescent="0.25">
      <c r="A161" t="s">
        <v>7961</v>
      </c>
      <c r="B161" t="s">
        <v>1075</v>
      </c>
      <c r="C161">
        <v>127000</v>
      </c>
      <c r="D161">
        <v>3.2520325203252001E-2</v>
      </c>
      <c r="E161">
        <v>98</v>
      </c>
    </row>
    <row r="162" spans="1:5" x14ac:dyDescent="0.25">
      <c r="A162" t="s">
        <v>3206</v>
      </c>
      <c r="B162" t="s">
        <v>2990</v>
      </c>
      <c r="C162">
        <v>111100</v>
      </c>
      <c r="D162">
        <v>7.3429951690821296E-2</v>
      </c>
      <c r="E162">
        <v>79.5</v>
      </c>
    </row>
    <row r="163" spans="1:5" x14ac:dyDescent="0.25">
      <c r="A163" t="s">
        <v>6512</v>
      </c>
      <c r="B163" t="s">
        <v>6509</v>
      </c>
      <c r="C163">
        <v>540100</v>
      </c>
      <c r="D163">
        <v>3.01354186534427E-2</v>
      </c>
      <c r="E163">
        <v>56</v>
      </c>
    </row>
    <row r="164" spans="1:5" x14ac:dyDescent="0.25">
      <c r="A164" t="s">
        <v>9063</v>
      </c>
      <c r="B164" t="s">
        <v>6396</v>
      </c>
      <c r="C164">
        <v>133800</v>
      </c>
      <c r="D164">
        <v>2.6861089792785901E-2</v>
      </c>
      <c r="E164">
        <v>0</v>
      </c>
    </row>
    <row r="165" spans="1:5" x14ac:dyDescent="0.25">
      <c r="A165" t="s">
        <v>1700</v>
      </c>
      <c r="B165" t="s">
        <v>1538</v>
      </c>
      <c r="C165">
        <v>122900</v>
      </c>
      <c r="D165">
        <v>7.3770491803278699E-3</v>
      </c>
      <c r="E165">
        <v>91</v>
      </c>
    </row>
    <row r="166" spans="1:5" x14ac:dyDescent="0.25">
      <c r="A166" t="s">
        <v>6262</v>
      </c>
      <c r="B166" t="s">
        <v>6206</v>
      </c>
      <c r="C166">
        <v>107700</v>
      </c>
      <c r="D166">
        <v>5.7956777996070699E-2</v>
      </c>
      <c r="E166">
        <v>90.5</v>
      </c>
    </row>
    <row r="167" spans="1:5" x14ac:dyDescent="0.25">
      <c r="A167" t="s">
        <v>5353</v>
      </c>
      <c r="B167" t="s">
        <v>5260</v>
      </c>
      <c r="C167">
        <v>150300</v>
      </c>
      <c r="D167">
        <v>3.2989690721649499E-2</v>
      </c>
      <c r="E167">
        <v>78</v>
      </c>
    </row>
    <row r="168" spans="1:5" x14ac:dyDescent="0.25">
      <c r="A168" t="s">
        <v>7955</v>
      </c>
      <c r="B168" t="s">
        <v>733</v>
      </c>
      <c r="C168">
        <v>191800</v>
      </c>
      <c r="D168">
        <v>7.2107322526551207E-2</v>
      </c>
      <c r="E168">
        <v>129</v>
      </c>
    </row>
    <row r="169" spans="1:5" x14ac:dyDescent="0.25">
      <c r="A169" t="s">
        <v>7950</v>
      </c>
      <c r="B169" t="s">
        <v>678</v>
      </c>
      <c r="C169">
        <v>235100</v>
      </c>
      <c r="D169">
        <v>6.4212328767123301E-3</v>
      </c>
      <c r="E169">
        <v>95</v>
      </c>
    </row>
    <row r="170" spans="1:5" x14ac:dyDescent="0.25">
      <c r="A170" t="s">
        <v>8139</v>
      </c>
      <c r="B170" t="s">
        <v>99</v>
      </c>
      <c r="C170">
        <v>613600</v>
      </c>
      <c r="D170">
        <v>1.60622619639013E-2</v>
      </c>
      <c r="E170">
        <v>78</v>
      </c>
    </row>
    <row r="171" spans="1:5" x14ac:dyDescent="0.25">
      <c r="A171" t="s">
        <v>3293</v>
      </c>
      <c r="B171" t="s">
        <v>3212</v>
      </c>
      <c r="C171">
        <v>184800</v>
      </c>
      <c r="D171">
        <v>0.05</v>
      </c>
      <c r="E171">
        <v>75</v>
      </c>
    </row>
    <row r="172" spans="1:5" x14ac:dyDescent="0.25">
      <c r="A172" t="s">
        <v>8143</v>
      </c>
      <c r="B172" t="s">
        <v>99</v>
      </c>
      <c r="C172">
        <v>813500</v>
      </c>
      <c r="D172">
        <v>-2.3292111898187098E-2</v>
      </c>
      <c r="E172">
        <v>57</v>
      </c>
    </row>
    <row r="173" spans="1:5" x14ac:dyDescent="0.25">
      <c r="A173" t="s">
        <v>3693</v>
      </c>
      <c r="B173" t="s">
        <v>3692</v>
      </c>
      <c r="C173">
        <v>154100</v>
      </c>
      <c r="D173">
        <v>4.7586675730795398E-2</v>
      </c>
      <c r="E173">
        <v>64</v>
      </c>
    </row>
    <row r="174" spans="1:5" x14ac:dyDescent="0.25">
      <c r="A174" t="s">
        <v>5014</v>
      </c>
      <c r="B174" t="s">
        <v>4942</v>
      </c>
      <c r="C174">
        <v>148900</v>
      </c>
      <c r="D174">
        <v>3.7630662020905897E-2</v>
      </c>
      <c r="E174">
        <v>62</v>
      </c>
    </row>
    <row r="175" spans="1:5" x14ac:dyDescent="0.25">
      <c r="A175" t="s">
        <v>7140</v>
      </c>
      <c r="B175" t="s">
        <v>99</v>
      </c>
      <c r="C175">
        <v>268600</v>
      </c>
      <c r="D175">
        <v>5.99842146803473E-2</v>
      </c>
      <c r="E175">
        <v>72.5</v>
      </c>
    </row>
    <row r="176" spans="1:5" x14ac:dyDescent="0.25">
      <c r="A176" t="s">
        <v>2763</v>
      </c>
      <c r="B176" t="s">
        <v>2564</v>
      </c>
      <c r="C176">
        <v>241400</v>
      </c>
      <c r="D176">
        <v>5.1851851851851899E-2</v>
      </c>
      <c r="E176">
        <v>79</v>
      </c>
    </row>
    <row r="177" spans="1:5" x14ac:dyDescent="0.25">
      <c r="A177" t="s">
        <v>8157</v>
      </c>
      <c r="B177" t="s">
        <v>7521</v>
      </c>
      <c r="C177">
        <v>303000</v>
      </c>
      <c r="D177">
        <v>0.16493656286043801</v>
      </c>
      <c r="E177">
        <v>56</v>
      </c>
    </row>
    <row r="178" spans="1:5" x14ac:dyDescent="0.25">
      <c r="A178" t="s">
        <v>6550</v>
      </c>
      <c r="B178" t="s">
        <v>6509</v>
      </c>
      <c r="C178">
        <v>327900</v>
      </c>
      <c r="D178">
        <v>4.2938931297709898E-2</v>
      </c>
      <c r="E178">
        <v>56</v>
      </c>
    </row>
    <row r="179" spans="1:5" x14ac:dyDescent="0.25">
      <c r="A179" t="s">
        <v>6480</v>
      </c>
      <c r="B179" t="s">
        <v>6396</v>
      </c>
      <c r="C179">
        <v>149600</v>
      </c>
      <c r="D179">
        <v>7.3941134242641801E-2</v>
      </c>
      <c r="E179">
        <v>65</v>
      </c>
    </row>
    <row r="180" spans="1:5" x14ac:dyDescent="0.25">
      <c r="A180" t="s">
        <v>8154</v>
      </c>
      <c r="B180" t="s">
        <v>7521</v>
      </c>
      <c r="C180">
        <v>326500</v>
      </c>
      <c r="D180">
        <v>6.5600522193211497E-2</v>
      </c>
      <c r="E180">
        <v>55</v>
      </c>
    </row>
    <row r="181" spans="1:5" x14ac:dyDescent="0.25">
      <c r="A181" t="s">
        <v>6502</v>
      </c>
      <c r="B181" t="s">
        <v>6396</v>
      </c>
      <c r="C181">
        <v>139700</v>
      </c>
      <c r="D181">
        <v>1.7479970866715201E-2</v>
      </c>
      <c r="E181">
        <v>77</v>
      </c>
    </row>
    <row r="182" spans="1:5" x14ac:dyDescent="0.25">
      <c r="A182" t="s">
        <v>1428</v>
      </c>
      <c r="B182" t="s">
        <v>1075</v>
      </c>
      <c r="C182">
        <v>110400</v>
      </c>
      <c r="D182">
        <v>-4.5808124459809897E-2</v>
      </c>
      <c r="E182">
        <v>107</v>
      </c>
    </row>
    <row r="183" spans="1:5" x14ac:dyDescent="0.25">
      <c r="A183" t="s">
        <v>7978</v>
      </c>
      <c r="B183" t="s">
        <v>101</v>
      </c>
      <c r="C183">
        <v>187300</v>
      </c>
      <c r="D183">
        <v>4.5784477945282002E-2</v>
      </c>
      <c r="E183">
        <v>83</v>
      </c>
    </row>
    <row r="184" spans="1:5" x14ac:dyDescent="0.25">
      <c r="A184" t="s">
        <v>8152</v>
      </c>
      <c r="B184" t="s">
        <v>7521</v>
      </c>
      <c r="C184">
        <v>373700</v>
      </c>
      <c r="D184">
        <v>5.0309162450815098E-2</v>
      </c>
      <c r="E184">
        <v>54</v>
      </c>
    </row>
    <row r="185" spans="1:5" x14ac:dyDescent="0.25">
      <c r="A185" t="s">
        <v>6494</v>
      </c>
      <c r="B185" t="s">
        <v>6396</v>
      </c>
      <c r="C185">
        <v>143200</v>
      </c>
      <c r="D185">
        <v>3.4682080924855502E-2</v>
      </c>
      <c r="E185">
        <v>93</v>
      </c>
    </row>
    <row r="186" spans="1:5" x14ac:dyDescent="0.25">
      <c r="A186" t="s">
        <v>2457</v>
      </c>
      <c r="B186" t="s">
        <v>2066</v>
      </c>
      <c r="C186">
        <v>163500</v>
      </c>
      <c r="D186">
        <v>5.8937823834196899E-2</v>
      </c>
      <c r="E186">
        <v>74</v>
      </c>
    </row>
    <row r="187" spans="1:5" x14ac:dyDescent="0.25">
      <c r="A187" t="s">
        <v>7651</v>
      </c>
      <c r="B187" t="s">
        <v>7521</v>
      </c>
      <c r="C187">
        <v>215100</v>
      </c>
      <c r="D187">
        <v>0.12913385826771701</v>
      </c>
      <c r="E187">
        <v>65</v>
      </c>
    </row>
    <row r="188" spans="1:5" x14ac:dyDescent="0.25">
      <c r="A188" t="s">
        <v>3270</v>
      </c>
      <c r="B188" t="s">
        <v>3212</v>
      </c>
      <c r="C188">
        <v>256400</v>
      </c>
      <c r="D188">
        <v>4.7385620915032699E-2</v>
      </c>
      <c r="E188">
        <v>89</v>
      </c>
    </row>
    <row r="189" spans="1:5" x14ac:dyDescent="0.25">
      <c r="A189" t="s">
        <v>5971</v>
      </c>
      <c r="B189" t="s">
        <v>5958</v>
      </c>
      <c r="C189">
        <v>118700</v>
      </c>
      <c r="D189">
        <v>3.5776614310645702E-2</v>
      </c>
      <c r="E189">
        <v>58</v>
      </c>
    </row>
    <row r="190" spans="1:5" x14ac:dyDescent="0.25">
      <c r="A190" t="s">
        <v>3156</v>
      </c>
      <c r="B190" t="s">
        <v>2990</v>
      </c>
      <c r="C190">
        <v>118800</v>
      </c>
      <c r="D190">
        <v>8.8909257561869806E-2</v>
      </c>
      <c r="E190">
        <v>76</v>
      </c>
    </row>
    <row r="191" spans="1:5" x14ac:dyDescent="0.25">
      <c r="A191" t="s">
        <v>5669</v>
      </c>
      <c r="B191" t="s">
        <v>5519</v>
      </c>
      <c r="C191">
        <v>132000</v>
      </c>
      <c r="D191">
        <v>4.5662100456621002E-3</v>
      </c>
      <c r="E191">
        <v>88</v>
      </c>
    </row>
    <row r="192" spans="1:5" x14ac:dyDescent="0.25">
      <c r="A192" t="s">
        <v>3571</v>
      </c>
      <c r="B192" t="s">
        <v>3568</v>
      </c>
      <c r="C192">
        <v>159100</v>
      </c>
      <c r="D192">
        <v>7.0659488559892306E-2</v>
      </c>
      <c r="E192">
        <v>78</v>
      </c>
    </row>
    <row r="193" spans="1:5" x14ac:dyDescent="0.25">
      <c r="A193" t="s">
        <v>9064</v>
      </c>
      <c r="B193" t="s">
        <v>6396</v>
      </c>
      <c r="C193">
        <v>202400</v>
      </c>
      <c r="D193">
        <v>5.4644808743169399E-3</v>
      </c>
      <c r="E193">
        <v>0</v>
      </c>
    </row>
    <row r="194" spans="1:5" x14ac:dyDescent="0.25">
      <c r="A194" t="s">
        <v>5460</v>
      </c>
      <c r="B194" t="s">
        <v>5459</v>
      </c>
      <c r="C194">
        <v>197400</v>
      </c>
      <c r="D194">
        <v>5.1678209909429902E-2</v>
      </c>
      <c r="E194">
        <v>62.5</v>
      </c>
    </row>
    <row r="195" spans="1:5" x14ac:dyDescent="0.25">
      <c r="A195" t="s">
        <v>2520</v>
      </c>
      <c r="B195" t="s">
        <v>2519</v>
      </c>
      <c r="C195">
        <v>93200</v>
      </c>
      <c r="D195">
        <v>2.0810514786418401E-2</v>
      </c>
      <c r="E195">
        <v>96</v>
      </c>
    </row>
    <row r="196" spans="1:5" x14ac:dyDescent="0.25">
      <c r="A196" t="s">
        <v>5055</v>
      </c>
      <c r="B196" t="s">
        <v>5049</v>
      </c>
      <c r="C196">
        <v>178000</v>
      </c>
      <c r="D196">
        <v>4.5828437132784998E-2</v>
      </c>
      <c r="E196">
        <v>57</v>
      </c>
    </row>
    <row r="197" spans="1:5" x14ac:dyDescent="0.25">
      <c r="A197" t="s">
        <v>7333</v>
      </c>
      <c r="B197" t="s">
        <v>99</v>
      </c>
      <c r="C197">
        <v>318300</v>
      </c>
      <c r="D197">
        <v>0.13314346742613001</v>
      </c>
      <c r="E197">
        <v>63</v>
      </c>
    </row>
    <row r="198" spans="1:5" x14ac:dyDescent="0.25">
      <c r="A198" t="s">
        <v>2374</v>
      </c>
      <c r="B198" t="s">
        <v>2066</v>
      </c>
      <c r="C198">
        <v>274800</v>
      </c>
      <c r="D198">
        <v>3.38600451467269E-2</v>
      </c>
      <c r="E198">
        <v>90</v>
      </c>
    </row>
    <row r="199" spans="1:5" x14ac:dyDescent="0.25">
      <c r="A199" t="s">
        <v>7944</v>
      </c>
      <c r="B199" t="s">
        <v>444</v>
      </c>
      <c r="C199">
        <v>202400</v>
      </c>
      <c r="D199">
        <v>5.2522100884035403E-2</v>
      </c>
      <c r="E199">
        <v>107.5</v>
      </c>
    </row>
    <row r="200" spans="1:5" x14ac:dyDescent="0.25">
      <c r="A200" t="s">
        <v>362</v>
      </c>
      <c r="B200" t="s">
        <v>106</v>
      </c>
      <c r="C200">
        <v>428400</v>
      </c>
      <c r="D200">
        <v>2.1215733015494599E-2</v>
      </c>
      <c r="E200">
        <v>88</v>
      </c>
    </row>
    <row r="201" spans="1:5" x14ac:dyDescent="0.25">
      <c r="A201" t="s">
        <v>6440</v>
      </c>
      <c r="B201" t="s">
        <v>6396</v>
      </c>
      <c r="C201">
        <v>145000</v>
      </c>
      <c r="D201">
        <v>8.4517576664173505E-2</v>
      </c>
      <c r="E201">
        <v>95</v>
      </c>
    </row>
    <row r="202" spans="1:5" x14ac:dyDescent="0.25">
      <c r="A202" t="s">
        <v>7948</v>
      </c>
      <c r="B202" t="s">
        <v>641</v>
      </c>
      <c r="C202">
        <v>275200</v>
      </c>
      <c r="D202">
        <v>5.8868795690650198E-2</v>
      </c>
      <c r="E202">
        <v>75.5</v>
      </c>
    </row>
    <row r="203" spans="1:5" x14ac:dyDescent="0.25">
      <c r="A203" t="s">
        <v>6757</v>
      </c>
      <c r="B203" t="s">
        <v>6743</v>
      </c>
      <c r="C203">
        <v>307000</v>
      </c>
      <c r="D203">
        <v>3.8917089678510999E-2</v>
      </c>
      <c r="E203">
        <v>75</v>
      </c>
    </row>
    <row r="204" spans="1:5" x14ac:dyDescent="0.25">
      <c r="A204" t="s">
        <v>5794</v>
      </c>
      <c r="B204" t="s">
        <v>5519</v>
      </c>
      <c r="C204">
        <v>126500</v>
      </c>
      <c r="D204">
        <v>4.7185430463576199E-2</v>
      </c>
      <c r="E204">
        <v>82</v>
      </c>
    </row>
    <row r="205" spans="1:5" x14ac:dyDescent="0.25">
      <c r="A205" t="s">
        <v>6442</v>
      </c>
      <c r="B205" t="s">
        <v>6396</v>
      </c>
      <c r="C205">
        <v>164300</v>
      </c>
      <c r="D205">
        <v>6.0684312459651397E-2</v>
      </c>
      <c r="E205">
        <v>81.5</v>
      </c>
    </row>
    <row r="206" spans="1:5" x14ac:dyDescent="0.25">
      <c r="A206" t="s">
        <v>6839</v>
      </c>
      <c r="B206" t="s">
        <v>6816</v>
      </c>
      <c r="C206">
        <v>167700</v>
      </c>
      <c r="D206">
        <v>1.9452887537993901E-2</v>
      </c>
      <c r="E206">
        <v>80</v>
      </c>
    </row>
    <row r="207" spans="1:5" x14ac:dyDescent="0.25">
      <c r="A207" t="s">
        <v>5436</v>
      </c>
      <c r="B207" t="s">
        <v>5471</v>
      </c>
      <c r="C207">
        <v>216700</v>
      </c>
      <c r="D207">
        <v>1.5939990623534898E-2</v>
      </c>
      <c r="E207">
        <v>85</v>
      </c>
    </row>
    <row r="208" spans="1:5" x14ac:dyDescent="0.25">
      <c r="A208" t="s">
        <v>8054</v>
      </c>
      <c r="B208" t="s">
        <v>6091</v>
      </c>
      <c r="C208">
        <v>144500</v>
      </c>
      <c r="D208">
        <v>9.7190584662110904E-2</v>
      </c>
      <c r="E208">
        <v>106.5</v>
      </c>
    </row>
    <row r="209" spans="1:5" x14ac:dyDescent="0.25">
      <c r="A209" t="s">
        <v>5275</v>
      </c>
      <c r="B209" t="s">
        <v>5260</v>
      </c>
      <c r="C209">
        <v>218000</v>
      </c>
      <c r="D209">
        <v>6.6014669926650393E-2</v>
      </c>
      <c r="E209">
        <v>70</v>
      </c>
    </row>
    <row r="210" spans="1:5" x14ac:dyDescent="0.25">
      <c r="A210" t="s">
        <v>2885</v>
      </c>
      <c r="B210" t="s">
        <v>2868</v>
      </c>
      <c r="C210">
        <v>100500</v>
      </c>
      <c r="D210">
        <v>9.7161572052401807E-2</v>
      </c>
      <c r="E210">
        <v>90</v>
      </c>
    </row>
    <row r="211" spans="1:5" x14ac:dyDescent="0.25">
      <c r="A211" t="s">
        <v>7490</v>
      </c>
      <c r="B211" t="s">
        <v>7409</v>
      </c>
      <c r="C211">
        <v>304700</v>
      </c>
      <c r="D211">
        <v>2.7309507754551599E-2</v>
      </c>
      <c r="E211">
        <v>70</v>
      </c>
    </row>
    <row r="212" spans="1:5" x14ac:dyDescent="0.25">
      <c r="A212" t="s">
        <v>4521</v>
      </c>
      <c r="B212" t="s">
        <v>4413</v>
      </c>
      <c r="C212">
        <v>158200</v>
      </c>
      <c r="D212">
        <v>9.0282563749138497E-2</v>
      </c>
      <c r="E212">
        <v>56.5</v>
      </c>
    </row>
    <row r="213" spans="1:5" x14ac:dyDescent="0.25">
      <c r="A213" t="s">
        <v>7551</v>
      </c>
      <c r="B213" t="s">
        <v>7521</v>
      </c>
      <c r="C213">
        <v>403700</v>
      </c>
      <c r="D213">
        <v>6.06936416184971E-2</v>
      </c>
      <c r="E213">
        <v>60</v>
      </c>
    </row>
    <row r="214" spans="1:5" x14ac:dyDescent="0.25">
      <c r="A214" t="s">
        <v>8131</v>
      </c>
      <c r="B214" t="s">
        <v>6743</v>
      </c>
      <c r="C214">
        <v>229300</v>
      </c>
      <c r="D214">
        <v>8.8793922127255495E-2</v>
      </c>
      <c r="E214">
        <v>82</v>
      </c>
    </row>
    <row r="215" spans="1:5" x14ac:dyDescent="0.25">
      <c r="A215" t="s">
        <v>4705</v>
      </c>
      <c r="B215" t="s">
        <v>4633</v>
      </c>
      <c r="C215">
        <v>121000</v>
      </c>
      <c r="D215">
        <v>6.8904593639576003E-2</v>
      </c>
      <c r="E215">
        <v>62</v>
      </c>
    </row>
    <row r="216" spans="1:5" x14ac:dyDescent="0.25">
      <c r="A216" t="s">
        <v>6147</v>
      </c>
      <c r="B216" t="s">
        <v>6091</v>
      </c>
      <c r="C216">
        <v>145100</v>
      </c>
      <c r="D216">
        <v>-6.3266623628147195E-2</v>
      </c>
      <c r="E216">
        <v>78</v>
      </c>
    </row>
    <row r="217" spans="1:5" x14ac:dyDescent="0.25">
      <c r="A217" t="s">
        <v>3782</v>
      </c>
      <c r="B217" t="s">
        <v>3692</v>
      </c>
      <c r="C217">
        <v>142700</v>
      </c>
      <c r="D217">
        <v>4.46559297218155E-2</v>
      </c>
      <c r="E217">
        <v>71</v>
      </c>
    </row>
    <row r="218" spans="1:5" x14ac:dyDescent="0.25">
      <c r="A218" t="s">
        <v>8024</v>
      </c>
      <c r="B218" t="s">
        <v>4413</v>
      </c>
      <c r="C218">
        <v>158600</v>
      </c>
      <c r="D218">
        <v>5.5925432756324903E-2</v>
      </c>
      <c r="E218">
        <v>63</v>
      </c>
    </row>
    <row r="219" spans="1:5" x14ac:dyDescent="0.25">
      <c r="A219" t="s">
        <v>6763</v>
      </c>
      <c r="B219" t="s">
        <v>6743</v>
      </c>
      <c r="C219">
        <v>152900</v>
      </c>
      <c r="D219">
        <v>6.2543432939541302E-2</v>
      </c>
      <c r="E219">
        <v>108</v>
      </c>
    </row>
    <row r="220" spans="1:5" x14ac:dyDescent="0.25">
      <c r="A220" t="s">
        <v>5078</v>
      </c>
      <c r="B220" t="s">
        <v>5049</v>
      </c>
      <c r="C220">
        <v>233100</v>
      </c>
      <c r="D220">
        <v>5.6663644605620997E-2</v>
      </c>
      <c r="E220">
        <v>55</v>
      </c>
    </row>
    <row r="221" spans="1:5" x14ac:dyDescent="0.25">
      <c r="A221" t="s">
        <v>7995</v>
      </c>
      <c r="B221" t="s">
        <v>2990</v>
      </c>
      <c r="C221">
        <v>187600</v>
      </c>
      <c r="D221">
        <v>7.69230769230769E-2</v>
      </c>
      <c r="E221">
        <v>71</v>
      </c>
    </row>
    <row r="222" spans="1:5" x14ac:dyDescent="0.25">
      <c r="A222" t="s">
        <v>680</v>
      </c>
      <c r="B222" t="s">
        <v>678</v>
      </c>
      <c r="C222">
        <v>266700</v>
      </c>
      <c r="D222">
        <v>-1.6592920353982299E-2</v>
      </c>
      <c r="E222">
        <v>93</v>
      </c>
    </row>
    <row r="223" spans="1:5" x14ac:dyDescent="0.25">
      <c r="A223" t="s">
        <v>7994</v>
      </c>
      <c r="B223" t="s">
        <v>2868</v>
      </c>
      <c r="C223">
        <v>304100</v>
      </c>
      <c r="D223">
        <v>2.9800203183203498E-2</v>
      </c>
      <c r="E223">
        <v>112</v>
      </c>
    </row>
    <row r="224" spans="1:5" x14ac:dyDescent="0.25">
      <c r="A224" t="s">
        <v>5727</v>
      </c>
      <c r="B224" t="s">
        <v>5519</v>
      </c>
      <c r="C224">
        <v>144100</v>
      </c>
      <c r="D224">
        <v>4.1811846689895496E-3</v>
      </c>
      <c r="E224">
        <v>89</v>
      </c>
    </row>
    <row r="225" spans="1:5" x14ac:dyDescent="0.25">
      <c r="A225" t="s">
        <v>7371</v>
      </c>
      <c r="B225" t="s">
        <v>7368</v>
      </c>
      <c r="C225">
        <v>357600</v>
      </c>
      <c r="D225">
        <v>9.8842134990115797E-3</v>
      </c>
      <c r="E225">
        <v>104</v>
      </c>
    </row>
    <row r="226" spans="1:5" x14ac:dyDescent="0.25">
      <c r="A226" t="s">
        <v>3263</v>
      </c>
      <c r="B226" t="s">
        <v>3212</v>
      </c>
      <c r="C226">
        <v>208800</v>
      </c>
      <c r="D226">
        <v>3.00937345831278E-2</v>
      </c>
      <c r="E226">
        <v>94</v>
      </c>
    </row>
    <row r="227" spans="1:5" x14ac:dyDescent="0.25">
      <c r="A227" t="s">
        <v>1281</v>
      </c>
      <c r="B227" t="s">
        <v>1075</v>
      </c>
      <c r="C227">
        <v>231800</v>
      </c>
      <c r="D227">
        <v>3.2516703786191502E-2</v>
      </c>
      <c r="E227">
        <v>119</v>
      </c>
    </row>
    <row r="228" spans="1:5" x14ac:dyDescent="0.25">
      <c r="A228" t="s">
        <v>8010</v>
      </c>
      <c r="B228" t="s">
        <v>3568</v>
      </c>
      <c r="C228">
        <v>218300</v>
      </c>
      <c r="D228">
        <v>4.25023877745941E-2</v>
      </c>
      <c r="E228">
        <v>92</v>
      </c>
    </row>
    <row r="229" spans="1:5" x14ac:dyDescent="0.25">
      <c r="A229" t="s">
        <v>3075</v>
      </c>
      <c r="B229" t="s">
        <v>2990</v>
      </c>
      <c r="C229">
        <v>197000</v>
      </c>
      <c r="D229">
        <v>5.3475935828876997E-2</v>
      </c>
      <c r="E229">
        <v>85.5</v>
      </c>
    </row>
    <row r="230" spans="1:5" x14ac:dyDescent="0.25">
      <c r="A230" t="s">
        <v>3149</v>
      </c>
      <c r="B230" t="s">
        <v>2990</v>
      </c>
      <c r="C230">
        <v>134000</v>
      </c>
      <c r="D230">
        <v>4.6057767369242802E-2</v>
      </c>
      <c r="E230">
        <v>74</v>
      </c>
    </row>
    <row r="231" spans="1:5" x14ac:dyDescent="0.25">
      <c r="A231" t="s">
        <v>7981</v>
      </c>
      <c r="B231" t="s">
        <v>2066</v>
      </c>
      <c r="C231">
        <v>162300</v>
      </c>
      <c r="D231">
        <v>5.1165803108808298E-2</v>
      </c>
      <c r="E231">
        <v>77.5</v>
      </c>
    </row>
    <row r="232" spans="1:5" x14ac:dyDescent="0.25">
      <c r="A232" t="s">
        <v>2777</v>
      </c>
      <c r="B232" t="s">
        <v>2564</v>
      </c>
      <c r="C232">
        <v>151900</v>
      </c>
      <c r="D232">
        <v>7.8835227272727307E-2</v>
      </c>
      <c r="E232">
        <v>90</v>
      </c>
    </row>
    <row r="233" spans="1:5" x14ac:dyDescent="0.25">
      <c r="A233" t="s">
        <v>7350</v>
      </c>
      <c r="B233" t="s">
        <v>99</v>
      </c>
      <c r="C233">
        <v>266400</v>
      </c>
      <c r="D233">
        <v>4.71698113207547E-2</v>
      </c>
      <c r="E233">
        <v>80</v>
      </c>
    </row>
    <row r="234" spans="1:5" x14ac:dyDescent="0.25">
      <c r="A234" t="s">
        <v>6181</v>
      </c>
      <c r="B234" t="s">
        <v>6091</v>
      </c>
      <c r="C234">
        <v>119000</v>
      </c>
      <c r="D234">
        <v>5.0675675675675696E-3</v>
      </c>
      <c r="E234">
        <v>95</v>
      </c>
    </row>
    <row r="235" spans="1:5" x14ac:dyDescent="0.25">
      <c r="A235" t="s">
        <v>5902</v>
      </c>
      <c r="B235" t="s">
        <v>5817</v>
      </c>
      <c r="C235">
        <v>124200</v>
      </c>
      <c r="D235">
        <v>7.4394463667820099E-2</v>
      </c>
      <c r="E235">
        <v>73</v>
      </c>
    </row>
    <row r="236" spans="1:5" x14ac:dyDescent="0.25">
      <c r="A236" t="s">
        <v>6979</v>
      </c>
      <c r="B236" t="s">
        <v>99</v>
      </c>
      <c r="C236">
        <v>207900</v>
      </c>
      <c r="D236">
        <v>1.71232876712329E-2</v>
      </c>
      <c r="E236">
        <v>73</v>
      </c>
    </row>
    <row r="237" spans="1:5" x14ac:dyDescent="0.25">
      <c r="A237" t="s">
        <v>4615</v>
      </c>
      <c r="B237" t="s">
        <v>4413</v>
      </c>
      <c r="C237">
        <v>92700</v>
      </c>
      <c r="D237">
        <v>7.2916666666666699E-2</v>
      </c>
      <c r="E237">
        <v>72</v>
      </c>
    </row>
    <row r="238" spans="1:5" x14ac:dyDescent="0.25">
      <c r="A238" t="s">
        <v>4835</v>
      </c>
      <c r="B238" t="s">
        <v>4633</v>
      </c>
      <c r="C238">
        <v>127500</v>
      </c>
      <c r="D238">
        <v>4.8519736842105303E-2</v>
      </c>
      <c r="E238">
        <v>71</v>
      </c>
    </row>
    <row r="239" spans="1:5" x14ac:dyDescent="0.25">
      <c r="A239" t="s">
        <v>1872</v>
      </c>
      <c r="B239" t="s">
        <v>1538</v>
      </c>
      <c r="C239">
        <v>159300</v>
      </c>
      <c r="D239">
        <v>6.4128256513026005E-2</v>
      </c>
      <c r="E239">
        <v>97</v>
      </c>
    </row>
    <row r="240" spans="1:5" x14ac:dyDescent="0.25">
      <c r="A240" t="s">
        <v>4993</v>
      </c>
      <c r="B240" t="s">
        <v>4942</v>
      </c>
      <c r="C240">
        <v>131100</v>
      </c>
      <c r="D240">
        <v>2.7429467084639499E-2</v>
      </c>
      <c r="E240">
        <v>63</v>
      </c>
    </row>
    <row r="241" spans="1:5" x14ac:dyDescent="0.25">
      <c r="A241" t="s">
        <v>8032</v>
      </c>
      <c r="B241" t="s">
        <v>4942</v>
      </c>
      <c r="C241">
        <v>132600</v>
      </c>
      <c r="D241">
        <v>3.1104199066873998E-2</v>
      </c>
      <c r="E241">
        <v>73</v>
      </c>
    </row>
    <row r="242" spans="1:5" x14ac:dyDescent="0.25">
      <c r="A242" t="s">
        <v>8042</v>
      </c>
      <c r="B242" t="s">
        <v>5049</v>
      </c>
      <c r="C242">
        <v>194100</v>
      </c>
      <c r="D242">
        <v>7.9532814238042301E-2</v>
      </c>
      <c r="E242">
        <v>56.5</v>
      </c>
    </row>
    <row r="243" spans="1:5" x14ac:dyDescent="0.25">
      <c r="A243" t="s">
        <v>7321</v>
      </c>
      <c r="B243" t="s">
        <v>99</v>
      </c>
      <c r="C243">
        <v>295300</v>
      </c>
      <c r="D243">
        <v>6.7220816769063996E-2</v>
      </c>
      <c r="E243">
        <v>62</v>
      </c>
    </row>
    <row r="244" spans="1:5" x14ac:dyDescent="0.25">
      <c r="A244" t="s">
        <v>6503</v>
      </c>
      <c r="B244" t="s">
        <v>6396</v>
      </c>
      <c r="C244">
        <v>111900</v>
      </c>
      <c r="D244">
        <v>-8.72756933115824E-2</v>
      </c>
      <c r="E244">
        <v>71.5</v>
      </c>
    </row>
    <row r="245" spans="1:5" x14ac:dyDescent="0.25">
      <c r="A245" t="s">
        <v>5909</v>
      </c>
      <c r="B245" t="s">
        <v>5817</v>
      </c>
      <c r="C245">
        <v>179200</v>
      </c>
      <c r="D245">
        <v>1.01465614430665E-2</v>
      </c>
      <c r="E245">
        <v>79</v>
      </c>
    </row>
    <row r="246" spans="1:5" x14ac:dyDescent="0.25">
      <c r="A246" t="s">
        <v>2048</v>
      </c>
      <c r="B246" t="s">
        <v>2044</v>
      </c>
      <c r="C246">
        <v>214100</v>
      </c>
      <c r="D246">
        <v>4.3372319688109201E-2</v>
      </c>
      <c r="E246">
        <v>88.5</v>
      </c>
    </row>
    <row r="247" spans="1:5" x14ac:dyDescent="0.25">
      <c r="A247" t="s">
        <v>5227</v>
      </c>
      <c r="B247" t="s">
        <v>5049</v>
      </c>
      <c r="C247">
        <v>166200</v>
      </c>
      <c r="D247">
        <v>5.8598726114649703E-2</v>
      </c>
      <c r="E247">
        <v>60.5</v>
      </c>
    </row>
    <row r="248" spans="1:5" x14ac:dyDescent="0.25">
      <c r="A248" t="s">
        <v>4805</v>
      </c>
      <c r="B248" t="s">
        <v>4633</v>
      </c>
      <c r="C248">
        <v>135000</v>
      </c>
      <c r="D248">
        <v>2.6615969581748999E-2</v>
      </c>
      <c r="E248">
        <v>64</v>
      </c>
    </row>
    <row r="249" spans="1:5" x14ac:dyDescent="0.25">
      <c r="A249" t="s">
        <v>3496</v>
      </c>
      <c r="B249" t="s">
        <v>3212</v>
      </c>
      <c r="C249">
        <v>212700</v>
      </c>
      <c r="D249">
        <v>4.1625857002938298E-2</v>
      </c>
      <c r="E249">
        <v>132</v>
      </c>
    </row>
    <row r="250" spans="1:5" x14ac:dyDescent="0.25">
      <c r="A250" t="s">
        <v>4579</v>
      </c>
      <c r="B250" t="s">
        <v>4413</v>
      </c>
      <c r="C250">
        <v>187000</v>
      </c>
      <c r="D250">
        <v>0.109792284866469</v>
      </c>
      <c r="E250">
        <v>65</v>
      </c>
    </row>
    <row r="251" spans="1:5" x14ac:dyDescent="0.25">
      <c r="A251" t="s">
        <v>6575</v>
      </c>
      <c r="B251" t="s">
        <v>6509</v>
      </c>
      <c r="C251">
        <v>175600</v>
      </c>
      <c r="D251">
        <v>0.11704834605598</v>
      </c>
      <c r="E251">
        <v>59.5</v>
      </c>
    </row>
    <row r="252" spans="1:5" x14ac:dyDescent="0.25">
      <c r="A252" t="s">
        <v>5490</v>
      </c>
      <c r="B252" t="s">
        <v>5488</v>
      </c>
      <c r="C252">
        <v>238800</v>
      </c>
      <c r="D252">
        <v>6.4171122994652399E-2</v>
      </c>
      <c r="E252">
        <v>72</v>
      </c>
    </row>
    <row r="253" spans="1:5" x14ac:dyDescent="0.25">
      <c r="A253" t="s">
        <v>4058</v>
      </c>
      <c r="B253" t="s">
        <v>4016</v>
      </c>
      <c r="C253">
        <v>166300</v>
      </c>
      <c r="D253">
        <v>5.4533925174381701E-2</v>
      </c>
      <c r="E253">
        <v>71</v>
      </c>
    </row>
    <row r="254" spans="1:5" x14ac:dyDescent="0.25">
      <c r="A254" t="s">
        <v>8150</v>
      </c>
      <c r="B254" t="s">
        <v>7409</v>
      </c>
      <c r="C254">
        <v>400600</v>
      </c>
      <c r="D254">
        <v>5.47656661400737E-2</v>
      </c>
      <c r="E254">
        <v>81</v>
      </c>
    </row>
    <row r="255" spans="1:5" x14ac:dyDescent="0.25">
      <c r="A255" t="s">
        <v>3195</v>
      </c>
      <c r="B255" t="s">
        <v>2990</v>
      </c>
      <c r="C255">
        <v>112600</v>
      </c>
      <c r="D255">
        <v>0.19406150583244999</v>
      </c>
      <c r="E255">
        <v>96</v>
      </c>
    </row>
    <row r="256" spans="1:5" x14ac:dyDescent="0.25">
      <c r="A256" t="s">
        <v>7956</v>
      </c>
      <c r="B256" t="s">
        <v>733</v>
      </c>
      <c r="C256">
        <v>133000</v>
      </c>
      <c r="D256">
        <v>9.8709187547456299E-3</v>
      </c>
      <c r="E256">
        <v>113.5</v>
      </c>
    </row>
    <row r="257" spans="1:5" x14ac:dyDescent="0.25">
      <c r="A257" t="s">
        <v>8030</v>
      </c>
      <c r="B257" t="s">
        <v>4633</v>
      </c>
      <c r="C257">
        <v>144100</v>
      </c>
      <c r="D257">
        <v>5.6451612903225798E-2</v>
      </c>
      <c r="E257">
        <v>71</v>
      </c>
    </row>
    <row r="258" spans="1:5" x14ac:dyDescent="0.25">
      <c r="A258" t="s">
        <v>8148</v>
      </c>
      <c r="B258" t="s">
        <v>7368</v>
      </c>
      <c r="C258">
        <v>631600</v>
      </c>
      <c r="D258">
        <v>5.5723610889985703E-3</v>
      </c>
      <c r="E258">
        <v>112</v>
      </c>
    </row>
    <row r="259" spans="1:5" x14ac:dyDescent="0.25">
      <c r="A259" t="s">
        <v>8048</v>
      </c>
      <c r="B259" t="s">
        <v>5519</v>
      </c>
      <c r="C259">
        <v>97200</v>
      </c>
      <c r="D259">
        <v>4.6286329386437002E-2</v>
      </c>
      <c r="E259">
        <v>91</v>
      </c>
    </row>
    <row r="260" spans="1:5" x14ac:dyDescent="0.25">
      <c r="A260" t="s">
        <v>628</v>
      </c>
      <c r="B260" t="s">
        <v>575</v>
      </c>
      <c r="C260">
        <v>152400</v>
      </c>
      <c r="D260">
        <v>5.1759834368530003E-2</v>
      </c>
      <c r="E260">
        <v>70</v>
      </c>
    </row>
    <row r="261" spans="1:5" x14ac:dyDescent="0.25">
      <c r="A261" t="s">
        <v>6193</v>
      </c>
      <c r="B261" t="s">
        <v>6091</v>
      </c>
      <c r="C261">
        <v>110000</v>
      </c>
      <c r="D261">
        <v>-6.3032367972742795E-2</v>
      </c>
      <c r="E261">
        <v>83</v>
      </c>
    </row>
    <row r="262" spans="1:5" x14ac:dyDescent="0.25">
      <c r="A262" t="s">
        <v>8137</v>
      </c>
      <c r="B262" t="s">
        <v>99</v>
      </c>
      <c r="C262">
        <v>215600</v>
      </c>
      <c r="D262">
        <v>3.7536092396535103E-2</v>
      </c>
      <c r="E262">
        <v>64.5</v>
      </c>
    </row>
    <row r="263" spans="1:5" x14ac:dyDescent="0.25">
      <c r="A263" t="s">
        <v>5021</v>
      </c>
      <c r="B263" t="s">
        <v>4942</v>
      </c>
      <c r="C263">
        <v>217600</v>
      </c>
      <c r="D263">
        <v>3.3238366571699901E-2</v>
      </c>
      <c r="E263">
        <v>81</v>
      </c>
    </row>
    <row r="264" spans="1:5" x14ac:dyDescent="0.25">
      <c r="A264" t="s">
        <v>4661</v>
      </c>
      <c r="B264" t="s">
        <v>4633</v>
      </c>
      <c r="C264">
        <v>160800</v>
      </c>
      <c r="D264">
        <v>5.0980392156862703E-2</v>
      </c>
      <c r="E264">
        <v>75</v>
      </c>
    </row>
    <row r="265" spans="1:5" x14ac:dyDescent="0.25">
      <c r="A265" t="s">
        <v>6474</v>
      </c>
      <c r="B265" t="s">
        <v>6396</v>
      </c>
      <c r="C265">
        <v>94100</v>
      </c>
      <c r="D265">
        <v>3.9779005524861903E-2</v>
      </c>
      <c r="E265">
        <v>70</v>
      </c>
    </row>
    <row r="266" spans="1:5" x14ac:dyDescent="0.25">
      <c r="A266" t="s">
        <v>2587</v>
      </c>
      <c r="B266" t="s">
        <v>2564</v>
      </c>
      <c r="C266">
        <v>152500</v>
      </c>
      <c r="D266">
        <v>6.0500695410292099E-2</v>
      </c>
      <c r="E266">
        <v>63</v>
      </c>
    </row>
    <row r="267" spans="1:5" x14ac:dyDescent="0.25">
      <c r="A267" t="s">
        <v>7126</v>
      </c>
      <c r="B267" t="s">
        <v>99</v>
      </c>
      <c r="C267">
        <v>256800</v>
      </c>
      <c r="D267">
        <v>5.2027857435477297E-2</v>
      </c>
      <c r="E267">
        <v>82.5</v>
      </c>
    </row>
    <row r="268" spans="1:5" x14ac:dyDescent="0.25">
      <c r="A268" t="s">
        <v>5910</v>
      </c>
      <c r="B268" t="s">
        <v>5817</v>
      </c>
      <c r="C268">
        <v>158000</v>
      </c>
      <c r="D268">
        <v>2.9986962190352E-2</v>
      </c>
      <c r="E268">
        <v>77.5</v>
      </c>
    </row>
    <row r="269" spans="1:5" x14ac:dyDescent="0.25">
      <c r="A269" t="s">
        <v>7973</v>
      </c>
      <c r="B269" t="s">
        <v>1538</v>
      </c>
      <c r="C269">
        <v>174500</v>
      </c>
      <c r="D269">
        <v>3.9928486293206202E-2</v>
      </c>
      <c r="E269">
        <v>93</v>
      </c>
    </row>
    <row r="270" spans="1:5" x14ac:dyDescent="0.25">
      <c r="A270" t="s">
        <v>6210</v>
      </c>
      <c r="B270" t="s">
        <v>6396</v>
      </c>
      <c r="C270">
        <v>111000</v>
      </c>
      <c r="D270">
        <v>0.14669421487603301</v>
      </c>
      <c r="E270">
        <v>0</v>
      </c>
    </row>
    <row r="271" spans="1:5" x14ac:dyDescent="0.25">
      <c r="A271" t="s">
        <v>8016</v>
      </c>
      <c r="B271" t="s">
        <v>4016</v>
      </c>
      <c r="C271">
        <v>144800</v>
      </c>
      <c r="D271">
        <v>4.4733044733044701E-2</v>
      </c>
      <c r="E271">
        <v>77</v>
      </c>
    </row>
    <row r="272" spans="1:5" x14ac:dyDescent="0.25">
      <c r="A272" t="s">
        <v>1847</v>
      </c>
      <c r="B272" t="s">
        <v>1538</v>
      </c>
      <c r="C272">
        <v>70300</v>
      </c>
      <c r="D272">
        <v>1.8840579710144901E-2</v>
      </c>
      <c r="E272">
        <v>93</v>
      </c>
    </row>
    <row r="273" spans="1:5" x14ac:dyDescent="0.25">
      <c r="A273" t="s">
        <v>2546</v>
      </c>
      <c r="B273" t="s">
        <v>4080</v>
      </c>
      <c r="C273">
        <v>88200</v>
      </c>
      <c r="D273">
        <v>1.9653179190751401E-2</v>
      </c>
      <c r="E273">
        <v>98</v>
      </c>
    </row>
    <row r="274" spans="1:5" x14ac:dyDescent="0.25">
      <c r="A274" t="s">
        <v>8009</v>
      </c>
      <c r="B274" t="s">
        <v>3568</v>
      </c>
      <c r="C274">
        <v>114900</v>
      </c>
      <c r="D274">
        <v>6.3888888888888898E-2</v>
      </c>
      <c r="E274">
        <v>97</v>
      </c>
    </row>
    <row r="275" spans="1:5" x14ac:dyDescent="0.25">
      <c r="A275" t="s">
        <v>6591</v>
      </c>
      <c r="B275" t="s">
        <v>6509</v>
      </c>
      <c r="C275">
        <v>244200</v>
      </c>
      <c r="D275">
        <v>6.5445026178010499E-2</v>
      </c>
      <c r="E275">
        <v>62</v>
      </c>
    </row>
    <row r="276" spans="1:5" x14ac:dyDescent="0.25">
      <c r="A276" t="s">
        <v>453</v>
      </c>
      <c r="B276" t="s">
        <v>444</v>
      </c>
      <c r="C276">
        <v>256600</v>
      </c>
      <c r="D276">
        <v>5.0778050778050803E-2</v>
      </c>
      <c r="E276">
        <v>74</v>
      </c>
    </row>
    <row r="277" spans="1:5" x14ac:dyDescent="0.25">
      <c r="A277" t="s">
        <v>3651</v>
      </c>
      <c r="B277" t="s">
        <v>3568</v>
      </c>
      <c r="C277">
        <v>120100</v>
      </c>
      <c r="D277">
        <v>1.8659881255301099E-2</v>
      </c>
      <c r="E277">
        <v>118.5</v>
      </c>
    </row>
    <row r="278" spans="1:5" x14ac:dyDescent="0.25">
      <c r="A278" t="s">
        <v>6821</v>
      </c>
      <c r="B278" t="s">
        <v>6816</v>
      </c>
      <c r="C278">
        <v>366700</v>
      </c>
      <c r="D278">
        <v>7.2849619660620202E-2</v>
      </c>
      <c r="E278">
        <v>70</v>
      </c>
    </row>
    <row r="279" spans="1:5" x14ac:dyDescent="0.25">
      <c r="A279" t="s">
        <v>1644</v>
      </c>
      <c r="B279" t="s">
        <v>1538</v>
      </c>
      <c r="C279">
        <v>74500</v>
      </c>
      <c r="D279">
        <v>6.7567567567567597E-3</v>
      </c>
      <c r="E279">
        <v>92</v>
      </c>
    </row>
    <row r="280" spans="1:5" x14ac:dyDescent="0.25">
      <c r="A280" t="s">
        <v>4880</v>
      </c>
      <c r="B280" t="s">
        <v>4633</v>
      </c>
      <c r="C280">
        <v>219900</v>
      </c>
      <c r="D280">
        <v>6.3346228239845301E-2</v>
      </c>
      <c r="E280">
        <v>71</v>
      </c>
    </row>
    <row r="281" spans="1:5" x14ac:dyDescent="0.25">
      <c r="A281" t="s">
        <v>3981</v>
      </c>
      <c r="B281" t="s">
        <v>3932</v>
      </c>
      <c r="C281">
        <v>149600</v>
      </c>
      <c r="D281">
        <v>1.0810810810810799E-2</v>
      </c>
      <c r="E281">
        <v>83</v>
      </c>
    </row>
    <row r="282" spans="1:5" x14ac:dyDescent="0.25">
      <c r="A282" t="s">
        <v>3128</v>
      </c>
      <c r="B282" t="s">
        <v>2990</v>
      </c>
      <c r="C282">
        <v>130600</v>
      </c>
      <c r="D282">
        <v>0.13073593073593101</v>
      </c>
      <c r="E282">
        <v>73</v>
      </c>
    </row>
    <row r="283" spans="1:5" x14ac:dyDescent="0.25">
      <c r="A283" t="s">
        <v>9065</v>
      </c>
      <c r="B283" t="s">
        <v>6396</v>
      </c>
      <c r="C283">
        <v>264300</v>
      </c>
      <c r="D283">
        <v>0.11424957841484</v>
      </c>
      <c r="E283">
        <v>0</v>
      </c>
    </row>
    <row r="284" spans="1:5" x14ac:dyDescent="0.25">
      <c r="A284" t="s">
        <v>3521</v>
      </c>
      <c r="B284" t="s">
        <v>3212</v>
      </c>
      <c r="C284">
        <v>159600</v>
      </c>
      <c r="D284">
        <v>7.25806451612903E-2</v>
      </c>
      <c r="E284">
        <v>87</v>
      </c>
    </row>
    <row r="285" spans="1:5" x14ac:dyDescent="0.25">
      <c r="A285" t="s">
        <v>8011</v>
      </c>
      <c r="B285" t="s">
        <v>3568</v>
      </c>
      <c r="C285">
        <v>195900</v>
      </c>
      <c r="D285">
        <v>7.0491803278688495E-2</v>
      </c>
      <c r="E285">
        <v>58</v>
      </c>
    </row>
    <row r="286" spans="1:5" x14ac:dyDescent="0.25">
      <c r="A286" t="s">
        <v>3192</v>
      </c>
      <c r="B286" t="s">
        <v>2990</v>
      </c>
      <c r="C286">
        <v>128700</v>
      </c>
      <c r="D286">
        <v>5.4054054054054099E-2</v>
      </c>
      <c r="E286">
        <v>81</v>
      </c>
    </row>
    <row r="287" spans="1:5" x14ac:dyDescent="0.25">
      <c r="A287" t="s">
        <v>6681</v>
      </c>
      <c r="B287" t="s">
        <v>6625</v>
      </c>
      <c r="C287">
        <v>326300</v>
      </c>
      <c r="D287">
        <v>6.8784801834261403E-2</v>
      </c>
      <c r="E287">
        <v>62</v>
      </c>
    </row>
    <row r="288" spans="1:5" x14ac:dyDescent="0.25">
      <c r="A288" t="s">
        <v>4355</v>
      </c>
      <c r="B288" t="s">
        <v>4080</v>
      </c>
      <c r="C288">
        <v>111500</v>
      </c>
      <c r="D288">
        <v>5.2880075542965102E-2</v>
      </c>
      <c r="E288">
        <v>77</v>
      </c>
    </row>
    <row r="289" spans="1:5" x14ac:dyDescent="0.25">
      <c r="A289" t="s">
        <v>6738</v>
      </c>
      <c r="B289" t="s">
        <v>6693</v>
      </c>
      <c r="C289">
        <v>310400</v>
      </c>
      <c r="D289">
        <v>6.4471879286694095E-2</v>
      </c>
      <c r="E289">
        <v>63</v>
      </c>
    </row>
    <row r="290" spans="1:5" x14ac:dyDescent="0.25">
      <c r="A290" t="s">
        <v>8000</v>
      </c>
      <c r="B290" t="s">
        <v>3212</v>
      </c>
      <c r="C290">
        <v>220600</v>
      </c>
      <c r="D290">
        <v>1.65898617511521E-2</v>
      </c>
      <c r="E290">
        <v>103</v>
      </c>
    </row>
    <row r="291" spans="1:5" x14ac:dyDescent="0.25">
      <c r="A291" t="s">
        <v>9066</v>
      </c>
      <c r="B291" t="s">
        <v>6396</v>
      </c>
      <c r="C291">
        <v>177900</v>
      </c>
      <c r="D291">
        <v>0.12523719165085401</v>
      </c>
      <c r="E291">
        <v>0</v>
      </c>
    </row>
    <row r="292" spans="1:5" x14ac:dyDescent="0.25">
      <c r="A292" t="s">
        <v>7182</v>
      </c>
      <c r="B292" t="s">
        <v>99</v>
      </c>
      <c r="C292">
        <v>667000</v>
      </c>
      <c r="D292">
        <v>6.0331825037707402E-3</v>
      </c>
      <c r="E292">
        <v>60</v>
      </c>
    </row>
    <row r="293" spans="1:5" x14ac:dyDescent="0.25">
      <c r="A293" t="s">
        <v>9450</v>
      </c>
      <c r="B293" t="s">
        <v>3932</v>
      </c>
      <c r="C293">
        <v>123700</v>
      </c>
      <c r="D293">
        <v>2.0627062706270599E-2</v>
      </c>
      <c r="E293">
        <v>0</v>
      </c>
    </row>
    <row r="294" spans="1:5" x14ac:dyDescent="0.25">
      <c r="A294" t="s">
        <v>4776</v>
      </c>
      <c r="B294" t="s">
        <v>4633</v>
      </c>
      <c r="C294">
        <v>99400</v>
      </c>
      <c r="D294">
        <v>4.7418335089567998E-2</v>
      </c>
      <c r="E294">
        <v>81</v>
      </c>
    </row>
    <row r="295" spans="1:5" x14ac:dyDescent="0.25">
      <c r="A295" t="s">
        <v>7966</v>
      </c>
      <c r="B295" t="s">
        <v>1075</v>
      </c>
      <c r="C295">
        <v>88700</v>
      </c>
      <c r="D295">
        <v>8.8343558282208606E-2</v>
      </c>
      <c r="E295">
        <v>0</v>
      </c>
    </row>
    <row r="296" spans="1:5" x14ac:dyDescent="0.25">
      <c r="A296" t="s">
        <v>8145</v>
      </c>
      <c r="B296" t="s">
        <v>99</v>
      </c>
      <c r="C296">
        <v>310100</v>
      </c>
      <c r="D296">
        <v>6.4172958133150299E-2</v>
      </c>
      <c r="E296">
        <v>74</v>
      </c>
    </row>
    <row r="297" spans="1:5" x14ac:dyDescent="0.25">
      <c r="A297" t="s">
        <v>5469</v>
      </c>
      <c r="B297" t="s">
        <v>5459</v>
      </c>
      <c r="C297">
        <v>223300</v>
      </c>
      <c r="D297">
        <v>7.6663452266152399E-2</v>
      </c>
      <c r="E297">
        <v>82.5</v>
      </c>
    </row>
    <row r="298" spans="1:5" x14ac:dyDescent="0.25">
      <c r="A298" t="s">
        <v>6802</v>
      </c>
      <c r="B298" t="s">
        <v>6743</v>
      </c>
      <c r="C298">
        <v>358100</v>
      </c>
      <c r="D298">
        <v>1.7040613462084599E-2</v>
      </c>
      <c r="E298">
        <v>76</v>
      </c>
    </row>
    <row r="299" spans="1:5" x14ac:dyDescent="0.25">
      <c r="A299" t="s">
        <v>2738</v>
      </c>
      <c r="B299" t="s">
        <v>2564</v>
      </c>
      <c r="C299">
        <v>76300</v>
      </c>
      <c r="D299">
        <v>6.5963060686015798E-3</v>
      </c>
      <c r="E299">
        <v>132</v>
      </c>
    </row>
    <row r="300" spans="1:5" x14ac:dyDescent="0.25">
      <c r="A300" t="s">
        <v>5194</v>
      </c>
      <c r="B300" t="s">
        <v>5049</v>
      </c>
      <c r="C300">
        <v>150300</v>
      </c>
      <c r="D300">
        <v>8.0517613227893595E-2</v>
      </c>
      <c r="E300">
        <v>74</v>
      </c>
    </row>
    <row r="301" spans="1:5" x14ac:dyDescent="0.25">
      <c r="A301" t="s">
        <v>8041</v>
      </c>
      <c r="B301" t="s">
        <v>5049</v>
      </c>
      <c r="C301">
        <v>178000</v>
      </c>
      <c r="D301">
        <v>3.7900874635568502E-2</v>
      </c>
      <c r="E301">
        <v>59</v>
      </c>
    </row>
    <row r="302" spans="1:5" x14ac:dyDescent="0.25">
      <c r="A302" t="s">
        <v>1745</v>
      </c>
      <c r="B302" t="s">
        <v>1538</v>
      </c>
      <c r="C302">
        <v>175300</v>
      </c>
      <c r="D302">
        <v>3.7278106508875697E-2</v>
      </c>
      <c r="E302">
        <v>75</v>
      </c>
    </row>
    <row r="303" spans="1:5" x14ac:dyDescent="0.25">
      <c r="A303" t="s">
        <v>6650</v>
      </c>
      <c r="B303" t="s">
        <v>6625</v>
      </c>
      <c r="C303">
        <v>221600</v>
      </c>
      <c r="D303">
        <v>0.13582778062532</v>
      </c>
      <c r="E303">
        <v>57</v>
      </c>
    </row>
    <row r="304" spans="1:5" x14ac:dyDescent="0.25">
      <c r="A304" t="s">
        <v>8130</v>
      </c>
      <c r="B304" t="s">
        <v>6743</v>
      </c>
      <c r="C304">
        <v>154900</v>
      </c>
      <c r="D304">
        <v>9.6249115357395595E-2</v>
      </c>
      <c r="E304">
        <v>88</v>
      </c>
    </row>
    <row r="305" spans="1:5" x14ac:dyDescent="0.25">
      <c r="A305" t="s">
        <v>147</v>
      </c>
      <c r="B305" t="s">
        <v>106</v>
      </c>
      <c r="C305">
        <v>215400</v>
      </c>
      <c r="D305">
        <v>3.5576923076923103E-2</v>
      </c>
      <c r="E305">
        <v>94</v>
      </c>
    </row>
    <row r="306" spans="1:5" x14ac:dyDescent="0.25">
      <c r="A306" t="s">
        <v>6305</v>
      </c>
      <c r="B306" t="s">
        <v>6269</v>
      </c>
      <c r="C306">
        <v>96400</v>
      </c>
      <c r="D306">
        <v>0.13278495887191499</v>
      </c>
      <c r="E306">
        <v>104</v>
      </c>
    </row>
    <row r="307" spans="1:5" x14ac:dyDescent="0.25">
      <c r="A307" t="s">
        <v>3881</v>
      </c>
      <c r="B307" t="s">
        <v>3692</v>
      </c>
      <c r="C307">
        <v>107100</v>
      </c>
      <c r="D307">
        <v>3.6786060019361098E-2</v>
      </c>
      <c r="E307">
        <v>85</v>
      </c>
    </row>
    <row r="308" spans="1:5" x14ac:dyDescent="0.25">
      <c r="A308" t="s">
        <v>2557</v>
      </c>
      <c r="B308" t="s">
        <v>2519</v>
      </c>
      <c r="C308">
        <v>165900</v>
      </c>
      <c r="D308">
        <v>2.9156327543424301E-2</v>
      </c>
      <c r="E308">
        <v>102</v>
      </c>
    </row>
    <row r="309" spans="1:5" x14ac:dyDescent="0.25">
      <c r="A309" t="s">
        <v>1332</v>
      </c>
      <c r="B309" t="s">
        <v>1075</v>
      </c>
      <c r="C309">
        <v>177700</v>
      </c>
      <c r="D309">
        <v>1.8922018348623899E-2</v>
      </c>
      <c r="E309">
        <v>115</v>
      </c>
    </row>
    <row r="310" spans="1:5" x14ac:dyDescent="0.25">
      <c r="A310" t="s">
        <v>2344</v>
      </c>
      <c r="B310" t="s">
        <v>2066</v>
      </c>
      <c r="C310">
        <v>231700</v>
      </c>
      <c r="D310">
        <v>7.7674418604651199E-2</v>
      </c>
      <c r="E310">
        <v>66</v>
      </c>
    </row>
    <row r="311" spans="1:5" x14ac:dyDescent="0.25">
      <c r="A311" t="s">
        <v>5893</v>
      </c>
      <c r="B311" t="s">
        <v>5817</v>
      </c>
      <c r="C311">
        <v>113800</v>
      </c>
      <c r="D311">
        <v>0.132338308457711</v>
      </c>
      <c r="E311">
        <v>61.5</v>
      </c>
    </row>
    <row r="312" spans="1:5" x14ac:dyDescent="0.25">
      <c r="A312" t="s">
        <v>1713</v>
      </c>
      <c r="B312" t="s">
        <v>1538</v>
      </c>
      <c r="C312">
        <v>118600</v>
      </c>
      <c r="D312">
        <v>0</v>
      </c>
      <c r="E312">
        <v>78</v>
      </c>
    </row>
    <row r="313" spans="1:5" x14ac:dyDescent="0.25">
      <c r="A313" t="s">
        <v>2796</v>
      </c>
      <c r="B313" t="s">
        <v>2564</v>
      </c>
      <c r="C313">
        <v>151900</v>
      </c>
      <c r="D313">
        <v>5.63282336578581E-2</v>
      </c>
      <c r="E313">
        <v>105.5</v>
      </c>
    </row>
    <row r="314" spans="1:5" x14ac:dyDescent="0.25">
      <c r="A314" t="s">
        <v>8052</v>
      </c>
      <c r="B314" t="s">
        <v>5519</v>
      </c>
      <c r="C314">
        <v>92800</v>
      </c>
      <c r="D314">
        <v>7.0357554786620494E-2</v>
      </c>
      <c r="E314">
        <v>0</v>
      </c>
    </row>
    <row r="315" spans="1:5" x14ac:dyDescent="0.25">
      <c r="A315" t="s">
        <v>7721</v>
      </c>
      <c r="B315" t="s">
        <v>4016</v>
      </c>
      <c r="C315">
        <v>106600</v>
      </c>
      <c r="D315">
        <v>2.1072796934865901E-2</v>
      </c>
      <c r="E315">
        <v>87</v>
      </c>
    </row>
    <row r="316" spans="1:5" x14ac:dyDescent="0.25">
      <c r="A316" t="s">
        <v>8126</v>
      </c>
      <c r="B316" t="s">
        <v>6693</v>
      </c>
      <c r="C316">
        <v>267900</v>
      </c>
      <c r="D316">
        <v>8.4615384615384606E-2</v>
      </c>
      <c r="E316">
        <v>60</v>
      </c>
    </row>
    <row r="317" spans="1:5" x14ac:dyDescent="0.25">
      <c r="A317" t="s">
        <v>2364</v>
      </c>
      <c r="B317" t="s">
        <v>2066</v>
      </c>
      <c r="C317">
        <v>201200</v>
      </c>
      <c r="D317">
        <v>5.67226890756303E-2</v>
      </c>
      <c r="E317">
        <v>77</v>
      </c>
    </row>
    <row r="318" spans="1:5" x14ac:dyDescent="0.25">
      <c r="A318" t="s">
        <v>2541</v>
      </c>
      <c r="B318" t="s">
        <v>2519</v>
      </c>
      <c r="C318">
        <v>74800</v>
      </c>
      <c r="D318">
        <v>-4.7133757961783401E-2</v>
      </c>
      <c r="E318">
        <v>96</v>
      </c>
    </row>
    <row r="319" spans="1:5" x14ac:dyDescent="0.25">
      <c r="A319" t="s">
        <v>4307</v>
      </c>
      <c r="B319" t="s">
        <v>4080</v>
      </c>
      <c r="C319">
        <v>107200</v>
      </c>
      <c r="D319">
        <v>3.8759689922480599E-2</v>
      </c>
      <c r="E319">
        <v>65</v>
      </c>
    </row>
    <row r="320" spans="1:5" x14ac:dyDescent="0.25">
      <c r="A320" t="s">
        <v>2640</v>
      </c>
      <c r="B320" t="s">
        <v>2564</v>
      </c>
      <c r="C320">
        <v>87100</v>
      </c>
      <c r="D320">
        <v>6.7401960784313694E-2</v>
      </c>
      <c r="E320">
        <v>69</v>
      </c>
    </row>
    <row r="321" spans="1:5" x14ac:dyDescent="0.25">
      <c r="A321" t="s">
        <v>7947</v>
      </c>
      <c r="B321" t="s">
        <v>575</v>
      </c>
      <c r="C321">
        <v>159000</v>
      </c>
      <c r="D321">
        <v>4.8812664907651702E-2</v>
      </c>
      <c r="E321">
        <v>76</v>
      </c>
    </row>
    <row r="322" spans="1:5" x14ac:dyDescent="0.25">
      <c r="A322" t="s">
        <v>6118</v>
      </c>
      <c r="B322" t="s">
        <v>6091</v>
      </c>
      <c r="C322">
        <v>142300</v>
      </c>
      <c r="D322">
        <v>6.8318318318318305E-2</v>
      </c>
      <c r="E322">
        <v>88</v>
      </c>
    </row>
    <row r="323" spans="1:5" x14ac:dyDescent="0.25">
      <c r="A323" t="s">
        <v>6235</v>
      </c>
      <c r="B323" t="s">
        <v>6206</v>
      </c>
      <c r="C323">
        <v>118500</v>
      </c>
      <c r="D323">
        <v>0.13614573346117001</v>
      </c>
      <c r="E323">
        <v>70</v>
      </c>
    </row>
    <row r="324" spans="1:5" x14ac:dyDescent="0.25">
      <c r="A324" t="s">
        <v>7979</v>
      </c>
      <c r="B324" t="s">
        <v>2066</v>
      </c>
      <c r="C324">
        <v>195100</v>
      </c>
      <c r="D324">
        <v>5.0053821313240002E-2</v>
      </c>
      <c r="E324">
        <v>79</v>
      </c>
    </row>
    <row r="325" spans="1:5" x14ac:dyDescent="0.25">
      <c r="A325" t="s">
        <v>4571</v>
      </c>
      <c r="B325" t="s">
        <v>4413</v>
      </c>
      <c r="C325">
        <v>92700</v>
      </c>
      <c r="D325">
        <v>6.4293915040183697E-2</v>
      </c>
      <c r="E325">
        <v>78</v>
      </c>
    </row>
    <row r="326" spans="1:5" x14ac:dyDescent="0.25">
      <c r="A326" t="s">
        <v>8153</v>
      </c>
      <c r="B326" t="s">
        <v>7521</v>
      </c>
      <c r="C326">
        <v>363800</v>
      </c>
      <c r="D326">
        <v>6.4053816905527902E-2</v>
      </c>
      <c r="E326">
        <v>61</v>
      </c>
    </row>
    <row r="327" spans="1:5" x14ac:dyDescent="0.25">
      <c r="A327" t="s">
        <v>7455</v>
      </c>
      <c r="B327" t="s">
        <v>7409</v>
      </c>
      <c r="C327">
        <v>259800</v>
      </c>
      <c r="D327">
        <v>8.8851634534786297E-2</v>
      </c>
      <c r="E327">
        <v>63</v>
      </c>
    </row>
    <row r="328" spans="1:5" x14ac:dyDescent="0.25">
      <c r="A328" t="s">
        <v>7963</v>
      </c>
      <c r="B328" t="s">
        <v>1075</v>
      </c>
      <c r="C328">
        <v>132100</v>
      </c>
      <c r="D328">
        <v>-4.7584715212689199E-2</v>
      </c>
      <c r="E328">
        <v>117</v>
      </c>
    </row>
    <row r="329" spans="1:5" x14ac:dyDescent="0.25">
      <c r="A329" t="s">
        <v>1825</v>
      </c>
      <c r="B329" t="s">
        <v>1538</v>
      </c>
      <c r="C329">
        <v>149700</v>
      </c>
      <c r="D329">
        <v>4.1029207232267002E-2</v>
      </c>
      <c r="E329">
        <v>90</v>
      </c>
    </row>
    <row r="330" spans="1:5" x14ac:dyDescent="0.25">
      <c r="A330" t="s">
        <v>3749</v>
      </c>
      <c r="B330" t="s">
        <v>3692</v>
      </c>
      <c r="C330" s="39">
        <v>149300</v>
      </c>
      <c r="D330">
        <v>5.6617126680820903E-2</v>
      </c>
      <c r="E330">
        <v>85.5</v>
      </c>
    </row>
    <row r="331" spans="1:5" x14ac:dyDescent="0.25">
      <c r="A331" t="s">
        <v>5483</v>
      </c>
      <c r="B331" t="s">
        <v>5471</v>
      </c>
      <c r="C331">
        <v>247700</v>
      </c>
      <c r="D331">
        <v>-1.6122531237404299E-3</v>
      </c>
      <c r="E331">
        <v>98</v>
      </c>
    </row>
    <row r="332" spans="1:5" x14ac:dyDescent="0.25">
      <c r="A332" t="s">
        <v>4064</v>
      </c>
      <c r="B332" t="s">
        <v>4016</v>
      </c>
      <c r="C332">
        <v>127400</v>
      </c>
      <c r="D332">
        <v>4.7697368421052599E-2</v>
      </c>
      <c r="E332">
        <v>57.5</v>
      </c>
    </row>
    <row r="333" spans="1:5" x14ac:dyDescent="0.25">
      <c r="A333" t="s">
        <v>2623</v>
      </c>
      <c r="B333" t="s">
        <v>2564</v>
      </c>
      <c r="C333">
        <v>169100</v>
      </c>
      <c r="D333">
        <v>7.7070063694267499E-2</v>
      </c>
      <c r="E333">
        <v>75</v>
      </c>
    </row>
    <row r="334" spans="1:5" x14ac:dyDescent="0.25">
      <c r="A334" t="s">
        <v>4235</v>
      </c>
      <c r="B334" t="s">
        <v>4080</v>
      </c>
      <c r="C334">
        <v>144500</v>
      </c>
      <c r="D334">
        <v>1.5460295151089201E-2</v>
      </c>
      <c r="E334">
        <v>67</v>
      </c>
    </row>
    <row r="335" spans="1:5" x14ac:dyDescent="0.25">
      <c r="A335" t="s">
        <v>3802</v>
      </c>
      <c r="B335" t="s">
        <v>3692</v>
      </c>
      <c r="C335">
        <v>135400</v>
      </c>
      <c r="D335">
        <v>3.4377387318563803E-2</v>
      </c>
      <c r="E335">
        <v>89</v>
      </c>
    </row>
    <row r="336" spans="1:5" x14ac:dyDescent="0.25">
      <c r="A336" t="s">
        <v>5666</v>
      </c>
      <c r="B336" t="s">
        <v>5519</v>
      </c>
      <c r="C336">
        <v>127000</v>
      </c>
      <c r="D336">
        <v>6.5436241610738299E-2</v>
      </c>
      <c r="E336">
        <v>77</v>
      </c>
    </row>
    <row r="337" spans="1:5" x14ac:dyDescent="0.25">
      <c r="A337" t="s">
        <v>3183</v>
      </c>
      <c r="B337" t="s">
        <v>2990</v>
      </c>
      <c r="C337">
        <v>197400</v>
      </c>
      <c r="D337">
        <v>6.0720042987641103E-2</v>
      </c>
      <c r="E337">
        <v>107</v>
      </c>
    </row>
    <row r="338" spans="1:5" x14ac:dyDescent="0.25">
      <c r="A338" t="s">
        <v>7964</v>
      </c>
      <c r="B338" t="s">
        <v>1075</v>
      </c>
      <c r="C338">
        <v>79600</v>
      </c>
      <c r="D338">
        <v>-2.5703794369645001E-2</v>
      </c>
      <c r="E338">
        <v>133.5</v>
      </c>
    </row>
    <row r="339" spans="1:5" x14ac:dyDescent="0.25">
      <c r="A339" t="s">
        <v>9067</v>
      </c>
      <c r="B339" t="s">
        <v>6396</v>
      </c>
      <c r="C339">
        <v>144200</v>
      </c>
      <c r="D339">
        <v>3.8156947444204503E-2</v>
      </c>
      <c r="E339">
        <v>0</v>
      </c>
    </row>
    <row r="340" spans="1:5" x14ac:dyDescent="0.25">
      <c r="A340" t="s">
        <v>8023</v>
      </c>
      <c r="B340" t="s">
        <v>4413</v>
      </c>
      <c r="C340">
        <v>146800</v>
      </c>
      <c r="D340">
        <v>2.5139664804469299E-2</v>
      </c>
      <c r="E340">
        <v>78</v>
      </c>
    </row>
    <row r="341" spans="1:5" x14ac:dyDescent="0.25">
      <c r="A341" t="s">
        <v>4774</v>
      </c>
      <c r="B341" t="s">
        <v>4633</v>
      </c>
      <c r="C341">
        <v>176700</v>
      </c>
      <c r="D341">
        <v>5.36672629695885E-2</v>
      </c>
      <c r="E341">
        <v>77</v>
      </c>
    </row>
    <row r="342" spans="1:5" x14ac:dyDescent="0.25">
      <c r="A342" t="s">
        <v>7640</v>
      </c>
      <c r="B342" t="s">
        <v>7521</v>
      </c>
      <c r="C342">
        <v>328600</v>
      </c>
      <c r="D342">
        <v>8.4130649950511394E-2</v>
      </c>
      <c r="E342">
        <v>73</v>
      </c>
    </row>
    <row r="343" spans="1:5" x14ac:dyDescent="0.25">
      <c r="A343" t="s">
        <v>5961</v>
      </c>
      <c r="B343" t="s">
        <v>5958</v>
      </c>
      <c r="C343">
        <v>208000</v>
      </c>
      <c r="D343">
        <v>5.5837563451776699E-2</v>
      </c>
      <c r="E343">
        <v>72</v>
      </c>
    </row>
    <row r="344" spans="1:5" x14ac:dyDescent="0.25">
      <c r="A344" t="s">
        <v>5792</v>
      </c>
      <c r="B344" t="s">
        <v>5519</v>
      </c>
      <c r="C344">
        <v>77300</v>
      </c>
      <c r="D344">
        <v>2.7925531914893598E-2</v>
      </c>
      <c r="E344">
        <v>80</v>
      </c>
    </row>
    <row r="345" spans="1:5" x14ac:dyDescent="0.25">
      <c r="A345" t="s">
        <v>5508</v>
      </c>
      <c r="B345" t="s">
        <v>5488</v>
      </c>
      <c r="C345">
        <v>318500</v>
      </c>
      <c r="D345">
        <v>5.8843085106383003E-2</v>
      </c>
      <c r="E345">
        <v>63</v>
      </c>
    </row>
    <row r="346" spans="1:5" x14ac:dyDescent="0.25">
      <c r="A346" t="s">
        <v>4179</v>
      </c>
      <c r="B346" t="s">
        <v>4080</v>
      </c>
      <c r="C346">
        <v>89400</v>
      </c>
      <c r="D346">
        <v>3.4722222222222203E-2</v>
      </c>
      <c r="E346">
        <v>95</v>
      </c>
    </row>
    <row r="347" spans="1:5" x14ac:dyDescent="0.25">
      <c r="A347" t="s">
        <v>4729</v>
      </c>
      <c r="B347" t="s">
        <v>4633</v>
      </c>
      <c r="C347">
        <v>91800</v>
      </c>
      <c r="D347">
        <v>5.8823529411764698E-2</v>
      </c>
      <c r="E347">
        <v>66</v>
      </c>
    </row>
    <row r="348" spans="1:5" x14ac:dyDescent="0.25">
      <c r="A348" t="s">
        <v>7946</v>
      </c>
      <c r="B348" t="s">
        <v>575</v>
      </c>
      <c r="C348">
        <v>169200</v>
      </c>
      <c r="D348">
        <v>6.01503759398496E-2</v>
      </c>
      <c r="E348">
        <v>65</v>
      </c>
    </row>
    <row r="349" spans="1:5" x14ac:dyDescent="0.25">
      <c r="A349" t="s">
        <v>7477</v>
      </c>
      <c r="B349" t="s">
        <v>7409</v>
      </c>
      <c r="C349">
        <v>201600</v>
      </c>
      <c r="D349">
        <v>4.02476780185759E-2</v>
      </c>
      <c r="E349">
        <v>77</v>
      </c>
    </row>
    <row r="350" spans="1:5" x14ac:dyDescent="0.25">
      <c r="A350" t="s">
        <v>2877</v>
      </c>
      <c r="B350" t="s">
        <v>2868</v>
      </c>
      <c r="C350">
        <v>73000</v>
      </c>
      <c r="D350">
        <v>3.8406827880512098E-2</v>
      </c>
      <c r="E350">
        <v>86.5</v>
      </c>
    </row>
    <row r="351" spans="1:5" x14ac:dyDescent="0.25">
      <c r="A351" t="s">
        <v>6798</v>
      </c>
      <c r="B351" t="s">
        <v>6743</v>
      </c>
      <c r="C351">
        <v>205600</v>
      </c>
      <c r="D351">
        <v>9.24548352816153E-2</v>
      </c>
      <c r="E351">
        <v>99</v>
      </c>
    </row>
    <row r="352" spans="1:5" x14ac:dyDescent="0.25">
      <c r="A352" t="s">
        <v>2513</v>
      </c>
      <c r="B352" t="s">
        <v>2519</v>
      </c>
      <c r="C352">
        <v>74200</v>
      </c>
      <c r="D352">
        <v>4.8022598870056499E-2</v>
      </c>
      <c r="E352">
        <v>120</v>
      </c>
    </row>
    <row r="353" spans="1:5" x14ac:dyDescent="0.25">
      <c r="A353" t="s">
        <v>4390</v>
      </c>
      <c r="B353" t="s">
        <v>4080</v>
      </c>
      <c r="C353">
        <v>99200</v>
      </c>
      <c r="D353">
        <v>8.2969432314410493E-2</v>
      </c>
      <c r="E353">
        <v>72</v>
      </c>
    </row>
    <row r="354" spans="1:5" x14ac:dyDescent="0.25">
      <c r="A354" t="s">
        <v>3915</v>
      </c>
      <c r="B354" t="s">
        <v>3692</v>
      </c>
      <c r="C354">
        <v>141500</v>
      </c>
      <c r="D354">
        <v>5.7548579970104603E-2</v>
      </c>
      <c r="E354">
        <v>83</v>
      </c>
    </row>
    <row r="355" spans="1:5" x14ac:dyDescent="0.25">
      <c r="A355" t="s">
        <v>2093</v>
      </c>
      <c r="B355" t="s">
        <v>101</v>
      </c>
      <c r="C355">
        <v>282900</v>
      </c>
      <c r="D355">
        <v>2.5000000000000001E-2</v>
      </c>
      <c r="E355">
        <v>101</v>
      </c>
    </row>
    <row r="356" spans="1:5" x14ac:dyDescent="0.25">
      <c r="A356" t="s">
        <v>3627</v>
      </c>
      <c r="B356" t="s">
        <v>3568</v>
      </c>
      <c r="C356">
        <v>101100</v>
      </c>
      <c r="D356">
        <v>7.9760717846460594E-3</v>
      </c>
      <c r="E356">
        <v>93</v>
      </c>
    </row>
    <row r="357" spans="1:5" x14ac:dyDescent="0.25">
      <c r="A357" t="s">
        <v>2232</v>
      </c>
      <c r="B357" t="s">
        <v>101</v>
      </c>
      <c r="C357">
        <v>93900</v>
      </c>
      <c r="D357">
        <v>6.9476082004555795E-2</v>
      </c>
      <c r="E357">
        <v>93</v>
      </c>
    </row>
    <row r="358" spans="1:5" x14ac:dyDescent="0.25">
      <c r="A358" t="s">
        <v>7630</v>
      </c>
      <c r="B358" t="s">
        <v>7521</v>
      </c>
      <c r="C358">
        <v>269600</v>
      </c>
      <c r="D358">
        <v>9.7719869706840407E-2</v>
      </c>
      <c r="E358">
        <v>61</v>
      </c>
    </row>
    <row r="359" spans="1:5" x14ac:dyDescent="0.25">
      <c r="A359" t="s">
        <v>8038</v>
      </c>
      <c r="B359" t="s">
        <v>5049</v>
      </c>
      <c r="C359">
        <v>213000</v>
      </c>
      <c r="D359">
        <v>3.0478955007256898E-2</v>
      </c>
      <c r="E359">
        <v>85</v>
      </c>
    </row>
    <row r="360" spans="1:5" x14ac:dyDescent="0.25">
      <c r="A360" t="s">
        <v>5148</v>
      </c>
      <c r="B360" t="s">
        <v>5049</v>
      </c>
      <c r="C360">
        <v>152100</v>
      </c>
      <c r="D360">
        <v>7.6433121019108305E-2</v>
      </c>
      <c r="E360">
        <v>0</v>
      </c>
    </row>
    <row r="361" spans="1:5" x14ac:dyDescent="0.25">
      <c r="A361" t="s">
        <v>1371</v>
      </c>
      <c r="B361" t="s">
        <v>1075</v>
      </c>
      <c r="C361">
        <v>204100</v>
      </c>
      <c r="D361">
        <v>-9.7895252080274094E-4</v>
      </c>
      <c r="E361">
        <v>103</v>
      </c>
    </row>
    <row r="362" spans="1:5" x14ac:dyDescent="0.25">
      <c r="A362" t="s">
        <v>4184</v>
      </c>
      <c r="B362" t="s">
        <v>4080</v>
      </c>
      <c r="C362">
        <v>94600</v>
      </c>
      <c r="D362">
        <v>3.5010940919037198E-2</v>
      </c>
      <c r="E362">
        <v>78</v>
      </c>
    </row>
    <row r="363" spans="1:5" x14ac:dyDescent="0.25">
      <c r="A363" t="s">
        <v>1779</v>
      </c>
      <c r="B363" t="s">
        <v>1538</v>
      </c>
      <c r="C363">
        <v>199700</v>
      </c>
      <c r="D363">
        <v>1.1651469098277601E-2</v>
      </c>
      <c r="E363">
        <v>84.5</v>
      </c>
    </row>
    <row r="364" spans="1:5" x14ac:dyDescent="0.25">
      <c r="A364" t="s">
        <v>6207</v>
      </c>
      <c r="B364" t="s">
        <v>6206</v>
      </c>
      <c r="C364">
        <v>76600</v>
      </c>
      <c r="D364">
        <v>0.105339105339105</v>
      </c>
      <c r="E364">
        <v>0</v>
      </c>
    </row>
    <row r="365" spans="1:5" x14ac:dyDescent="0.25">
      <c r="A365" t="s">
        <v>8013</v>
      </c>
      <c r="B365" t="s">
        <v>3692</v>
      </c>
      <c r="C365">
        <v>139500</v>
      </c>
      <c r="D365">
        <v>8.7295401402961798E-2</v>
      </c>
      <c r="E365">
        <v>66</v>
      </c>
    </row>
    <row r="366" spans="1:5" x14ac:dyDescent="0.25">
      <c r="A366" t="s">
        <v>8018</v>
      </c>
      <c r="B366" t="s">
        <v>4016</v>
      </c>
      <c r="C366">
        <v>157300</v>
      </c>
      <c r="D366">
        <v>4.4488711819389098E-2</v>
      </c>
      <c r="E366">
        <v>71</v>
      </c>
    </row>
    <row r="367" spans="1:5" x14ac:dyDescent="0.25">
      <c r="A367" t="s">
        <v>4807</v>
      </c>
      <c r="B367" t="s">
        <v>4633</v>
      </c>
      <c r="C367">
        <v>137400</v>
      </c>
      <c r="D367">
        <v>7.1762870514820595E-2</v>
      </c>
      <c r="E367">
        <v>77</v>
      </c>
    </row>
    <row r="368" spans="1:5" x14ac:dyDescent="0.25">
      <c r="A368" t="s">
        <v>6636</v>
      </c>
      <c r="B368" t="s">
        <v>6625</v>
      </c>
      <c r="C368">
        <v>211400</v>
      </c>
      <c r="D368">
        <v>0.13169164882227</v>
      </c>
      <c r="E368">
        <v>73</v>
      </c>
    </row>
    <row r="369" spans="1:5" x14ac:dyDescent="0.25">
      <c r="A369" t="s">
        <v>1512</v>
      </c>
      <c r="B369" t="s">
        <v>1075</v>
      </c>
      <c r="C369">
        <v>98700</v>
      </c>
      <c r="D369">
        <v>2.38589211618257E-2</v>
      </c>
      <c r="E369">
        <v>0</v>
      </c>
    </row>
    <row r="370" spans="1:5" x14ac:dyDescent="0.25">
      <c r="A370" t="s">
        <v>3470</v>
      </c>
      <c r="B370" t="s">
        <v>3212</v>
      </c>
      <c r="C370">
        <v>137100</v>
      </c>
      <c r="D370">
        <v>7.2769953051643202E-2</v>
      </c>
      <c r="E370">
        <v>99</v>
      </c>
    </row>
    <row r="371" spans="1:5" x14ac:dyDescent="0.25">
      <c r="A371" t="s">
        <v>8147</v>
      </c>
      <c r="B371" t="s">
        <v>99</v>
      </c>
      <c r="C371">
        <v>456500</v>
      </c>
      <c r="D371">
        <v>1.6703786191536701E-2</v>
      </c>
      <c r="E371">
        <v>74</v>
      </c>
    </row>
    <row r="372" spans="1:5" x14ac:dyDescent="0.25">
      <c r="A372" t="s">
        <v>4050</v>
      </c>
      <c r="B372" t="s">
        <v>4016</v>
      </c>
      <c r="C372">
        <v>100400</v>
      </c>
      <c r="D372">
        <v>1.2096774193548401E-2</v>
      </c>
      <c r="E372">
        <v>101</v>
      </c>
    </row>
    <row r="373" spans="1:5" x14ac:dyDescent="0.25">
      <c r="A373" t="s">
        <v>5477</v>
      </c>
      <c r="B373" t="s">
        <v>5471</v>
      </c>
      <c r="C373">
        <v>188400</v>
      </c>
      <c r="D373">
        <v>1.8929150892374302E-2</v>
      </c>
      <c r="E373">
        <v>91.5</v>
      </c>
    </row>
    <row r="374" spans="1:5" x14ac:dyDescent="0.25">
      <c r="A374" t="s">
        <v>2688</v>
      </c>
      <c r="B374" t="s">
        <v>2564</v>
      </c>
      <c r="C374">
        <v>105800</v>
      </c>
      <c r="D374">
        <v>0.126730564430245</v>
      </c>
      <c r="E374">
        <v>84</v>
      </c>
    </row>
    <row r="375" spans="1:5" x14ac:dyDescent="0.25">
      <c r="A375" t="s">
        <v>7695</v>
      </c>
      <c r="B375" t="s">
        <v>7688</v>
      </c>
      <c r="C375">
        <v>255900</v>
      </c>
      <c r="D375">
        <v>7.8216660148611595E-4</v>
      </c>
      <c r="E375">
        <v>84</v>
      </c>
    </row>
    <row r="376" spans="1:5" x14ac:dyDescent="0.25">
      <c r="A376" t="s">
        <v>980</v>
      </c>
      <c r="B376" t="s">
        <v>733</v>
      </c>
      <c r="C376">
        <v>346800</v>
      </c>
      <c r="D376">
        <v>1.8203170874926601E-2</v>
      </c>
      <c r="E376">
        <v>114.5</v>
      </c>
    </row>
    <row r="377" spans="1:5" x14ac:dyDescent="0.25">
      <c r="A377" t="s">
        <v>8045</v>
      </c>
      <c r="B377" t="s">
        <v>5260</v>
      </c>
      <c r="C377">
        <v>200100</v>
      </c>
      <c r="D377">
        <v>5.9290629962943299E-2</v>
      </c>
      <c r="E377">
        <v>69</v>
      </c>
    </row>
    <row r="378" spans="1:5" x14ac:dyDescent="0.25">
      <c r="A378" t="s">
        <v>3017</v>
      </c>
      <c r="B378" t="s">
        <v>2990</v>
      </c>
      <c r="C378">
        <v>128500</v>
      </c>
      <c r="D378">
        <v>4.5565500406834797E-2</v>
      </c>
      <c r="E378">
        <v>78</v>
      </c>
    </row>
    <row r="379" spans="1:5" x14ac:dyDescent="0.25">
      <c r="A379" t="s">
        <v>5871</v>
      </c>
      <c r="B379" t="s">
        <v>5817</v>
      </c>
      <c r="C379">
        <v>156600</v>
      </c>
      <c r="D379">
        <v>9.4339622641509399E-2</v>
      </c>
      <c r="E379">
        <v>76</v>
      </c>
    </row>
    <row r="380" spans="1:5" x14ac:dyDescent="0.25">
      <c r="A380" t="s">
        <v>6211</v>
      </c>
      <c r="B380" t="s">
        <v>6206</v>
      </c>
      <c r="C380">
        <v>144000</v>
      </c>
      <c r="D380">
        <v>3.1518624641833803E-2</v>
      </c>
      <c r="E380">
        <v>99</v>
      </c>
    </row>
    <row r="381" spans="1:5" x14ac:dyDescent="0.25">
      <c r="A381" t="s">
        <v>2956</v>
      </c>
      <c r="B381" t="s">
        <v>2868</v>
      </c>
      <c r="C381">
        <v>119900</v>
      </c>
      <c r="D381">
        <v>8.9009990917347903E-2</v>
      </c>
      <c r="E381">
        <v>95</v>
      </c>
    </row>
    <row r="382" spans="1:5" x14ac:dyDescent="0.25">
      <c r="A382" t="s">
        <v>1749</v>
      </c>
      <c r="B382" t="s">
        <v>1538</v>
      </c>
      <c r="C382">
        <v>85400</v>
      </c>
      <c r="D382">
        <v>7.2864321608040197E-2</v>
      </c>
      <c r="E382">
        <v>113.5</v>
      </c>
    </row>
    <row r="383" spans="1:5" x14ac:dyDescent="0.25">
      <c r="A383" t="s">
        <v>2552</v>
      </c>
      <c r="B383" t="s">
        <v>2519</v>
      </c>
      <c r="C383">
        <v>88300</v>
      </c>
      <c r="D383">
        <v>-3.9173014145810703E-2</v>
      </c>
      <c r="E383">
        <v>68</v>
      </c>
    </row>
    <row r="384" spans="1:5" x14ac:dyDescent="0.25">
      <c r="A384" t="s">
        <v>9068</v>
      </c>
      <c r="B384" t="s">
        <v>6396</v>
      </c>
      <c r="C384">
        <v>167700</v>
      </c>
      <c r="D384">
        <v>7.8456591639871398E-2</v>
      </c>
      <c r="E384">
        <v>0</v>
      </c>
    </row>
    <row r="385" spans="1:5" x14ac:dyDescent="0.25">
      <c r="A385" t="s">
        <v>8008</v>
      </c>
      <c r="B385" t="s">
        <v>3568</v>
      </c>
      <c r="C385">
        <v>103800</v>
      </c>
      <c r="D385">
        <v>7.5647668393782397E-2</v>
      </c>
      <c r="E385">
        <v>98</v>
      </c>
    </row>
    <row r="386" spans="1:5" x14ac:dyDescent="0.25">
      <c r="A386" t="s">
        <v>5009</v>
      </c>
      <c r="B386" t="s">
        <v>4942</v>
      </c>
      <c r="C386">
        <v>164400</v>
      </c>
      <c r="D386">
        <v>4.2485732403297401E-2</v>
      </c>
      <c r="E386">
        <v>77</v>
      </c>
    </row>
    <row r="387" spans="1:5" x14ac:dyDescent="0.25">
      <c r="A387" t="s">
        <v>3243</v>
      </c>
      <c r="B387" t="s">
        <v>3212</v>
      </c>
      <c r="C387">
        <v>271900</v>
      </c>
      <c r="D387">
        <v>5.6743101438010098E-2</v>
      </c>
      <c r="E387">
        <v>97</v>
      </c>
    </row>
    <row r="388" spans="1:5" x14ac:dyDescent="0.25">
      <c r="A388" t="s">
        <v>5994</v>
      </c>
      <c r="B388" t="s">
        <v>5958</v>
      </c>
      <c r="C388">
        <v>190400</v>
      </c>
      <c r="D388">
        <v>4.5579352004393198E-2</v>
      </c>
      <c r="E388">
        <v>92</v>
      </c>
    </row>
    <row r="389" spans="1:5" x14ac:dyDescent="0.25">
      <c r="A389" t="s">
        <v>7984</v>
      </c>
      <c r="B389" t="s">
        <v>2519</v>
      </c>
      <c r="C389">
        <v>101200</v>
      </c>
      <c r="D389">
        <v>3.4764826175869103E-2</v>
      </c>
      <c r="E389">
        <v>97</v>
      </c>
    </row>
    <row r="390" spans="1:5" x14ac:dyDescent="0.25">
      <c r="A390" t="s">
        <v>2873</v>
      </c>
      <c r="B390" t="s">
        <v>2868</v>
      </c>
      <c r="C390">
        <v>80700</v>
      </c>
      <c r="D390">
        <v>2.0227560050568898E-2</v>
      </c>
      <c r="E390">
        <v>137</v>
      </c>
    </row>
    <row r="391" spans="1:5" x14ac:dyDescent="0.25">
      <c r="A391" t="s">
        <v>6605</v>
      </c>
      <c r="B391" t="s">
        <v>6604</v>
      </c>
      <c r="C391">
        <v>262900</v>
      </c>
      <c r="D391">
        <v>6.6964285714285698E-2</v>
      </c>
      <c r="E391">
        <v>62</v>
      </c>
    </row>
    <row r="392" spans="1:5" x14ac:dyDescent="0.25">
      <c r="A392" t="s">
        <v>1668</v>
      </c>
      <c r="B392" t="s">
        <v>1538</v>
      </c>
      <c r="C392">
        <v>91900</v>
      </c>
      <c r="D392">
        <v>7.6754385964912302E-3</v>
      </c>
      <c r="E392">
        <v>108</v>
      </c>
    </row>
    <row r="393" spans="1:5" x14ac:dyDescent="0.25">
      <c r="A393" t="s">
        <v>5417</v>
      </c>
      <c r="B393" t="s">
        <v>5260</v>
      </c>
      <c r="C393">
        <v>182100</v>
      </c>
      <c r="D393">
        <v>3.4071550255536598E-2</v>
      </c>
      <c r="E393">
        <v>78</v>
      </c>
    </row>
    <row r="394" spans="1:5" x14ac:dyDescent="0.25">
      <c r="A394" t="s">
        <v>5515</v>
      </c>
      <c r="B394" t="s">
        <v>5488</v>
      </c>
      <c r="C394">
        <v>309400</v>
      </c>
      <c r="D394">
        <v>4.3155765340526002E-2</v>
      </c>
      <c r="E394">
        <v>72</v>
      </c>
    </row>
    <row r="395" spans="1:5" x14ac:dyDescent="0.25">
      <c r="A395" t="s">
        <v>3813</v>
      </c>
      <c r="B395" t="s">
        <v>3692</v>
      </c>
      <c r="C395">
        <v>193800</v>
      </c>
      <c r="D395">
        <v>0.10176236498010199</v>
      </c>
      <c r="E395">
        <v>100</v>
      </c>
    </row>
    <row r="396" spans="1:5" x14ac:dyDescent="0.25">
      <c r="A396" t="s">
        <v>4944</v>
      </c>
      <c r="B396" t="s">
        <v>4942</v>
      </c>
      <c r="C396">
        <v>177600</v>
      </c>
      <c r="D396">
        <v>2.6589595375722499E-2</v>
      </c>
      <c r="E396">
        <v>77</v>
      </c>
    </row>
    <row r="397" spans="1:5" x14ac:dyDescent="0.25">
      <c r="A397" t="s">
        <v>5504</v>
      </c>
      <c r="B397" t="s">
        <v>5488</v>
      </c>
      <c r="C397">
        <v>412800</v>
      </c>
      <c r="D397">
        <v>9.0044890414576195E-2</v>
      </c>
      <c r="E397">
        <v>68</v>
      </c>
    </row>
    <row r="398" spans="1:5" x14ac:dyDescent="0.25">
      <c r="A398" t="s">
        <v>7645</v>
      </c>
      <c r="B398" t="s">
        <v>7521</v>
      </c>
      <c r="C398">
        <v>182100</v>
      </c>
      <c r="D398">
        <v>8.2639714625445906E-2</v>
      </c>
      <c r="E398">
        <v>79</v>
      </c>
    </row>
    <row r="399" spans="1:5" x14ac:dyDescent="0.25">
      <c r="A399" t="s">
        <v>1529</v>
      </c>
      <c r="B399" t="s">
        <v>1075</v>
      </c>
      <c r="C399">
        <v>96100</v>
      </c>
      <c r="D399">
        <v>1.0416666666666699E-3</v>
      </c>
      <c r="E399">
        <v>108</v>
      </c>
    </row>
    <row r="400" spans="1:5" x14ac:dyDescent="0.25">
      <c r="A400" t="s">
        <v>1677</v>
      </c>
      <c r="B400" t="s">
        <v>1538</v>
      </c>
      <c r="C400">
        <v>93700</v>
      </c>
      <c r="D400">
        <v>8.1986143187066998E-2</v>
      </c>
      <c r="E400">
        <v>102</v>
      </c>
    </row>
    <row r="401" spans="1:5" x14ac:dyDescent="0.25">
      <c r="A401" t="s">
        <v>5052</v>
      </c>
      <c r="B401" t="s">
        <v>5049</v>
      </c>
      <c r="C401">
        <v>160000</v>
      </c>
      <c r="D401">
        <v>4.0312093628088401E-2</v>
      </c>
      <c r="E401">
        <v>71</v>
      </c>
    </row>
    <row r="402" spans="1:5" x14ac:dyDescent="0.25">
      <c r="A402" t="s">
        <v>2597</v>
      </c>
      <c r="B402" t="s">
        <v>2564</v>
      </c>
      <c r="C402">
        <v>222000</v>
      </c>
      <c r="D402">
        <v>4.3233082706766901E-2</v>
      </c>
      <c r="E402">
        <v>104.5</v>
      </c>
    </row>
    <row r="403" spans="1:5" x14ac:dyDescent="0.25">
      <c r="A403" t="s">
        <v>7269</v>
      </c>
      <c r="B403" t="s">
        <v>99</v>
      </c>
      <c r="C403">
        <v>344300</v>
      </c>
      <c r="D403">
        <v>-5.5159165751921001E-2</v>
      </c>
      <c r="E403">
        <v>105</v>
      </c>
    </row>
    <row r="404" spans="1:5" x14ac:dyDescent="0.25">
      <c r="A404" t="s">
        <v>7513</v>
      </c>
      <c r="B404" t="s">
        <v>7409</v>
      </c>
      <c r="C404">
        <v>183400</v>
      </c>
      <c r="D404">
        <v>0.10084033613445401</v>
      </c>
      <c r="E404">
        <v>81</v>
      </c>
    </row>
    <row r="405" spans="1:5" x14ac:dyDescent="0.25">
      <c r="A405" t="s">
        <v>4163</v>
      </c>
      <c r="B405" t="s">
        <v>4080</v>
      </c>
      <c r="C405">
        <v>118100</v>
      </c>
      <c r="D405">
        <v>9.2506938020351495E-2</v>
      </c>
      <c r="E405">
        <v>61</v>
      </c>
    </row>
    <row r="406" spans="1:5" x14ac:dyDescent="0.25">
      <c r="A406" t="s">
        <v>7458</v>
      </c>
      <c r="B406" t="s">
        <v>7409</v>
      </c>
      <c r="C406">
        <v>353500</v>
      </c>
      <c r="D406">
        <v>1.37654143963292E-2</v>
      </c>
      <c r="E406">
        <v>54</v>
      </c>
    </row>
    <row r="407" spans="1:5" x14ac:dyDescent="0.25">
      <c r="A407" t="s">
        <v>7974</v>
      </c>
      <c r="B407" t="s">
        <v>1538</v>
      </c>
      <c r="C407">
        <v>145200</v>
      </c>
      <c r="D407">
        <v>6.2957540263543194E-2</v>
      </c>
      <c r="E407">
        <v>100</v>
      </c>
    </row>
    <row r="408" spans="1:5" x14ac:dyDescent="0.25">
      <c r="A408" t="s">
        <v>9069</v>
      </c>
      <c r="B408" t="s">
        <v>3932</v>
      </c>
      <c r="C408">
        <v>112400</v>
      </c>
      <c r="D408">
        <v>1.9038984587488698E-2</v>
      </c>
      <c r="E408">
        <v>0</v>
      </c>
    </row>
    <row r="409" spans="1:5" x14ac:dyDescent="0.25">
      <c r="A409" t="s">
        <v>6259</v>
      </c>
      <c r="B409" t="s">
        <v>6206</v>
      </c>
      <c r="C409">
        <v>113000</v>
      </c>
      <c r="D409">
        <v>7.0075757575757597E-2</v>
      </c>
      <c r="E409">
        <v>81</v>
      </c>
    </row>
    <row r="410" spans="1:5" x14ac:dyDescent="0.25">
      <c r="A410" t="s">
        <v>5939</v>
      </c>
      <c r="B410" t="s">
        <v>5817</v>
      </c>
      <c r="C410">
        <v>149500</v>
      </c>
      <c r="D410">
        <v>7.8643578643578599E-2</v>
      </c>
      <c r="E410">
        <v>100.5</v>
      </c>
    </row>
    <row r="411" spans="1:5" x14ac:dyDescent="0.25">
      <c r="A411" t="s">
        <v>8037</v>
      </c>
      <c r="B411" t="s">
        <v>5049</v>
      </c>
      <c r="C411">
        <v>203300</v>
      </c>
      <c r="D411">
        <v>5.3913945049248298E-2</v>
      </c>
      <c r="E411">
        <v>71</v>
      </c>
    </row>
    <row r="412" spans="1:5" x14ac:dyDescent="0.25">
      <c r="A412" t="s">
        <v>4726</v>
      </c>
      <c r="B412" t="s">
        <v>4633</v>
      </c>
      <c r="C412">
        <v>134100</v>
      </c>
      <c r="D412">
        <v>5.3417124901806799E-2</v>
      </c>
      <c r="E412">
        <v>65</v>
      </c>
    </row>
    <row r="413" spans="1:5" x14ac:dyDescent="0.25">
      <c r="A413" t="s">
        <v>6626</v>
      </c>
      <c r="B413" t="s">
        <v>6625</v>
      </c>
      <c r="C413">
        <v>195300</v>
      </c>
      <c r="D413">
        <v>0.19012797074954299</v>
      </c>
      <c r="E413">
        <v>73.5</v>
      </c>
    </row>
    <row r="414" spans="1:5" x14ac:dyDescent="0.25">
      <c r="A414" t="s">
        <v>4519</v>
      </c>
      <c r="B414" t="s">
        <v>4413</v>
      </c>
      <c r="C414">
        <v>101400</v>
      </c>
      <c r="D414">
        <v>8.91514500537057E-2</v>
      </c>
      <c r="E414">
        <v>57</v>
      </c>
    </row>
    <row r="415" spans="1:5" x14ac:dyDescent="0.25">
      <c r="A415" t="s">
        <v>7494</v>
      </c>
      <c r="B415" t="s">
        <v>7409</v>
      </c>
      <c r="C415">
        <v>277000</v>
      </c>
      <c r="D415">
        <v>1.1317999269806501E-2</v>
      </c>
      <c r="E415">
        <v>83</v>
      </c>
    </row>
    <row r="416" spans="1:5" x14ac:dyDescent="0.25">
      <c r="A416" t="s">
        <v>9070</v>
      </c>
      <c r="B416" t="s">
        <v>6396</v>
      </c>
      <c r="C416">
        <v>171100</v>
      </c>
      <c r="D416">
        <v>3.8858530661809401E-2</v>
      </c>
      <c r="E416">
        <v>0</v>
      </c>
    </row>
    <row r="417" spans="1:5" x14ac:dyDescent="0.25">
      <c r="A417" t="s">
        <v>1350</v>
      </c>
      <c r="B417" t="s">
        <v>1075</v>
      </c>
      <c r="C417">
        <v>138600</v>
      </c>
      <c r="D417">
        <v>6.9444444444444406E-2</v>
      </c>
      <c r="E417">
        <v>0</v>
      </c>
    </row>
    <row r="418" spans="1:5" x14ac:dyDescent="0.25">
      <c r="A418" t="s">
        <v>6080</v>
      </c>
      <c r="B418" t="s">
        <v>6064</v>
      </c>
      <c r="C418">
        <v>155100</v>
      </c>
      <c r="D418">
        <v>6.6712517193947704E-2</v>
      </c>
      <c r="E418">
        <v>62</v>
      </c>
    </row>
    <row r="419" spans="1:5" x14ac:dyDescent="0.25">
      <c r="A419" t="s">
        <v>1647</v>
      </c>
      <c r="B419" t="s">
        <v>1538</v>
      </c>
      <c r="C419">
        <v>74800</v>
      </c>
      <c r="D419">
        <v>7.3170731707317097E-2</v>
      </c>
      <c r="E419">
        <v>107.5</v>
      </c>
    </row>
    <row r="420" spans="1:5" x14ac:dyDescent="0.25">
      <c r="A420" t="s">
        <v>5673</v>
      </c>
      <c r="B420" t="s">
        <v>5519</v>
      </c>
      <c r="C420">
        <v>60200</v>
      </c>
      <c r="D420">
        <v>9.4545454545454502E-2</v>
      </c>
      <c r="E420">
        <v>105</v>
      </c>
    </row>
    <row r="421" spans="1:5" x14ac:dyDescent="0.25">
      <c r="A421" t="s">
        <v>5056</v>
      </c>
      <c r="B421" t="s">
        <v>5049</v>
      </c>
      <c r="C421">
        <v>120700</v>
      </c>
      <c r="D421">
        <v>0.10531135531135501</v>
      </c>
      <c r="E421">
        <v>78</v>
      </c>
    </row>
    <row r="422" spans="1:5" x14ac:dyDescent="0.25">
      <c r="A422" t="s">
        <v>5496</v>
      </c>
      <c r="B422" t="s">
        <v>5488</v>
      </c>
      <c r="C422">
        <v>195600</v>
      </c>
      <c r="D422">
        <v>3.9319872476089299E-2</v>
      </c>
      <c r="E422">
        <v>69.5</v>
      </c>
    </row>
    <row r="423" spans="1:5" x14ac:dyDescent="0.25">
      <c r="A423" t="s">
        <v>2663</v>
      </c>
      <c r="B423" t="s">
        <v>2564</v>
      </c>
      <c r="C423">
        <v>141900</v>
      </c>
      <c r="D423">
        <v>5.11111111111111E-2</v>
      </c>
      <c r="E423">
        <v>71</v>
      </c>
    </row>
    <row r="424" spans="1:5" x14ac:dyDescent="0.25">
      <c r="A424" t="s">
        <v>1459</v>
      </c>
      <c r="B424" t="s">
        <v>1075</v>
      </c>
      <c r="C424">
        <v>81200</v>
      </c>
      <c r="D424">
        <v>3.1766200762388799E-2</v>
      </c>
      <c r="E424">
        <v>0</v>
      </c>
    </row>
    <row r="425" spans="1:5" x14ac:dyDescent="0.25">
      <c r="A425" t="s">
        <v>1356</v>
      </c>
      <c r="B425" t="s">
        <v>1075</v>
      </c>
      <c r="C425">
        <v>133300</v>
      </c>
      <c r="D425">
        <v>9.0834697217675897E-2</v>
      </c>
      <c r="E425">
        <v>106</v>
      </c>
    </row>
    <row r="426" spans="1:5" x14ac:dyDescent="0.25">
      <c r="A426" t="s">
        <v>4382</v>
      </c>
      <c r="B426" t="s">
        <v>4080</v>
      </c>
      <c r="C426">
        <v>80700</v>
      </c>
      <c r="D426">
        <v>4.66926070038911E-2</v>
      </c>
      <c r="E426">
        <v>106.5</v>
      </c>
    </row>
    <row r="427" spans="1:5" x14ac:dyDescent="0.25">
      <c r="A427" t="s">
        <v>6420</v>
      </c>
      <c r="B427" t="s">
        <v>6396</v>
      </c>
      <c r="C427">
        <v>161300</v>
      </c>
      <c r="D427">
        <v>0.13192982456140401</v>
      </c>
      <c r="E427">
        <v>89</v>
      </c>
    </row>
    <row r="428" spans="1:5" x14ac:dyDescent="0.25">
      <c r="A428" t="s">
        <v>7552</v>
      </c>
      <c r="B428" t="s">
        <v>7521</v>
      </c>
      <c r="C428">
        <v>403500</v>
      </c>
      <c r="D428">
        <v>3.3820138355111502E-2</v>
      </c>
      <c r="E428">
        <v>65</v>
      </c>
    </row>
    <row r="429" spans="1:5" x14ac:dyDescent="0.25">
      <c r="A429" t="s">
        <v>1616</v>
      </c>
      <c r="B429" t="s">
        <v>1538</v>
      </c>
      <c r="C429">
        <v>96600</v>
      </c>
      <c r="D429">
        <v>5.34351145038168E-2</v>
      </c>
      <c r="E429">
        <v>113</v>
      </c>
    </row>
    <row r="430" spans="1:5" x14ac:dyDescent="0.25">
      <c r="A430" t="s">
        <v>4473</v>
      </c>
      <c r="B430" t="s">
        <v>4413</v>
      </c>
      <c r="C430">
        <v>171000</v>
      </c>
      <c r="D430">
        <v>0.102514506769826</v>
      </c>
      <c r="E430">
        <v>58</v>
      </c>
    </row>
    <row r="431" spans="1:5" x14ac:dyDescent="0.25">
      <c r="A431" t="s">
        <v>6327</v>
      </c>
      <c r="B431" t="s">
        <v>6269</v>
      </c>
      <c r="C431">
        <v>156700</v>
      </c>
      <c r="D431">
        <v>4.88621151271754E-2</v>
      </c>
      <c r="E431">
        <v>77</v>
      </c>
    </row>
    <row r="432" spans="1:5" x14ac:dyDescent="0.25">
      <c r="A432" t="s">
        <v>5784</v>
      </c>
      <c r="B432" t="s">
        <v>5519</v>
      </c>
      <c r="C432">
        <v>109200</v>
      </c>
      <c r="D432">
        <v>7.0588235294117604E-2</v>
      </c>
      <c r="E432">
        <v>66</v>
      </c>
    </row>
    <row r="433" spans="1:5" x14ac:dyDescent="0.25">
      <c r="A433" t="s">
        <v>502</v>
      </c>
      <c r="B433" t="s">
        <v>444</v>
      </c>
      <c r="C433">
        <v>206400</v>
      </c>
      <c r="D433">
        <v>7.0539419087136901E-2</v>
      </c>
      <c r="E433">
        <v>78</v>
      </c>
    </row>
    <row r="434" spans="1:5" x14ac:dyDescent="0.25">
      <c r="A434" t="s">
        <v>4131</v>
      </c>
      <c r="B434" t="s">
        <v>4080</v>
      </c>
      <c r="C434">
        <v>129900</v>
      </c>
      <c r="D434">
        <v>2.1226415094339601E-2</v>
      </c>
      <c r="E434">
        <v>93</v>
      </c>
    </row>
    <row r="435" spans="1:5" x14ac:dyDescent="0.25">
      <c r="A435" t="s">
        <v>6217</v>
      </c>
      <c r="B435" t="s">
        <v>6206</v>
      </c>
      <c r="C435">
        <v>120200</v>
      </c>
      <c r="D435">
        <v>9.9725526075022899E-2</v>
      </c>
      <c r="E435">
        <v>95</v>
      </c>
    </row>
    <row r="436" spans="1:5" x14ac:dyDescent="0.25">
      <c r="A436" t="s">
        <v>4557</v>
      </c>
      <c r="B436" t="s">
        <v>4413</v>
      </c>
      <c r="C436">
        <v>157300</v>
      </c>
      <c r="D436">
        <v>0.109308885754584</v>
      </c>
      <c r="E436">
        <v>61</v>
      </c>
    </row>
    <row r="437" spans="1:5" x14ac:dyDescent="0.25">
      <c r="A437" t="s">
        <v>2664</v>
      </c>
      <c r="B437" t="s">
        <v>2564</v>
      </c>
      <c r="C437">
        <v>76900</v>
      </c>
      <c r="D437">
        <v>8.00561797752809E-2</v>
      </c>
      <c r="E437">
        <v>121.5</v>
      </c>
    </row>
    <row r="438" spans="1:5" x14ac:dyDescent="0.25">
      <c r="A438" t="s">
        <v>7585</v>
      </c>
      <c r="B438" t="s">
        <v>7521</v>
      </c>
      <c r="C438">
        <v>247800</v>
      </c>
      <c r="D438">
        <v>0.100355239786856</v>
      </c>
      <c r="E438">
        <v>71</v>
      </c>
    </row>
    <row r="439" spans="1:5" x14ac:dyDescent="0.25">
      <c r="A439" t="s">
        <v>6615</v>
      </c>
      <c r="B439" t="s">
        <v>6604</v>
      </c>
      <c r="C439">
        <v>213000</v>
      </c>
      <c r="D439">
        <v>4.3095004897159603E-2</v>
      </c>
      <c r="E439">
        <v>84</v>
      </c>
    </row>
    <row r="440" spans="1:5" x14ac:dyDescent="0.25">
      <c r="A440" t="s">
        <v>5500</v>
      </c>
      <c r="B440" t="s">
        <v>5488</v>
      </c>
      <c r="C440">
        <v>246400</v>
      </c>
      <c r="D440">
        <v>9.2682926829268306E-2</v>
      </c>
      <c r="E440">
        <v>67</v>
      </c>
    </row>
    <row r="441" spans="1:5" x14ac:dyDescent="0.25">
      <c r="A441" t="s">
        <v>4394</v>
      </c>
      <c r="B441" t="s">
        <v>4080</v>
      </c>
      <c r="C441">
        <v>143000</v>
      </c>
      <c r="D441">
        <v>3.92441860465116E-2</v>
      </c>
      <c r="E441">
        <v>65</v>
      </c>
    </row>
    <row r="442" spans="1:5" x14ac:dyDescent="0.25">
      <c r="A442" t="s">
        <v>5200</v>
      </c>
      <c r="B442" t="s">
        <v>5049</v>
      </c>
      <c r="C442">
        <v>124300</v>
      </c>
      <c r="D442">
        <v>0.103907637655417</v>
      </c>
      <c r="E442">
        <v>70</v>
      </c>
    </row>
    <row r="443" spans="1:5" x14ac:dyDescent="0.25">
      <c r="A443" t="s">
        <v>3230</v>
      </c>
      <c r="B443" t="s">
        <v>3212</v>
      </c>
      <c r="C443">
        <v>114000</v>
      </c>
      <c r="D443">
        <v>8.5714285714285701E-2</v>
      </c>
      <c r="E443">
        <v>131.5</v>
      </c>
    </row>
    <row r="444" spans="1:5" x14ac:dyDescent="0.25">
      <c r="A444" t="s">
        <v>2953</v>
      </c>
      <c r="B444" t="s">
        <v>2868</v>
      </c>
      <c r="C444">
        <v>170700</v>
      </c>
      <c r="D444">
        <v>8.7954110898661605E-2</v>
      </c>
      <c r="E444">
        <v>96</v>
      </c>
    </row>
    <row r="445" spans="1:5" x14ac:dyDescent="0.25">
      <c r="A445" t="s">
        <v>2573</v>
      </c>
      <c r="B445" t="s">
        <v>2564</v>
      </c>
      <c r="C445">
        <v>119000</v>
      </c>
      <c r="D445">
        <v>9.2745638200183694E-2</v>
      </c>
      <c r="E445">
        <v>82</v>
      </c>
    </row>
    <row r="446" spans="1:5" x14ac:dyDescent="0.25">
      <c r="A446" t="s">
        <v>6594</v>
      </c>
      <c r="B446" t="s">
        <v>6509</v>
      </c>
      <c r="C446">
        <v>533900</v>
      </c>
      <c r="D446">
        <v>5.5346906503261503E-2</v>
      </c>
      <c r="E446">
        <v>104</v>
      </c>
    </row>
    <row r="447" spans="1:5" x14ac:dyDescent="0.25">
      <c r="A447" t="s">
        <v>3355</v>
      </c>
      <c r="B447" t="s">
        <v>3212</v>
      </c>
      <c r="C447">
        <v>586600</v>
      </c>
      <c r="D447">
        <v>4.3029871977240397E-2</v>
      </c>
      <c r="E447">
        <v>134</v>
      </c>
    </row>
    <row r="448" spans="1:5" x14ac:dyDescent="0.25">
      <c r="A448" t="s">
        <v>7612</v>
      </c>
      <c r="B448" t="s">
        <v>7521</v>
      </c>
      <c r="C448">
        <v>194500</v>
      </c>
      <c r="D448">
        <v>0.119102416570771</v>
      </c>
      <c r="E448">
        <v>83</v>
      </c>
    </row>
    <row r="449" spans="1:5" x14ac:dyDescent="0.25">
      <c r="A449" t="s">
        <v>6833</v>
      </c>
      <c r="B449" t="s">
        <v>6816</v>
      </c>
      <c r="C449">
        <v>144900</v>
      </c>
      <c r="D449">
        <v>6.6225165562913899E-2</v>
      </c>
      <c r="E449">
        <v>0</v>
      </c>
    </row>
    <row r="450" spans="1:5" x14ac:dyDescent="0.25">
      <c r="A450" t="s">
        <v>7590</v>
      </c>
      <c r="B450" t="s">
        <v>7521</v>
      </c>
      <c r="C450">
        <v>300400</v>
      </c>
      <c r="D450">
        <v>7.17088833392793E-2</v>
      </c>
      <c r="E450">
        <v>67</v>
      </c>
    </row>
    <row r="451" spans="1:5" x14ac:dyDescent="0.25">
      <c r="A451" t="s">
        <v>128</v>
      </c>
      <c r="B451" t="s">
        <v>106</v>
      </c>
      <c r="C451">
        <v>215900</v>
      </c>
      <c r="D451">
        <v>1.7436380772855802E-2</v>
      </c>
      <c r="E451">
        <v>96</v>
      </c>
    </row>
    <row r="452" spans="1:5" x14ac:dyDescent="0.25">
      <c r="A452" t="s">
        <v>6354</v>
      </c>
      <c r="B452" t="s">
        <v>6269</v>
      </c>
      <c r="C452">
        <v>72300</v>
      </c>
      <c r="D452">
        <v>5.8565153733528601E-2</v>
      </c>
      <c r="E452">
        <v>76</v>
      </c>
    </row>
    <row r="453" spans="1:5" x14ac:dyDescent="0.25">
      <c r="A453" t="s">
        <v>4032</v>
      </c>
      <c r="B453" t="s">
        <v>4016</v>
      </c>
      <c r="C453">
        <v>144200</v>
      </c>
      <c r="D453">
        <v>7.9341317365269504E-2</v>
      </c>
      <c r="E453">
        <v>74</v>
      </c>
    </row>
    <row r="454" spans="1:5" x14ac:dyDescent="0.25">
      <c r="A454" t="s">
        <v>9282</v>
      </c>
      <c r="B454" t="s">
        <v>4633</v>
      </c>
      <c r="C454">
        <v>183300</v>
      </c>
      <c r="D454">
        <v>-8.1168831168831196E-3</v>
      </c>
      <c r="E454">
        <v>0</v>
      </c>
    </row>
    <row r="455" spans="1:5" x14ac:dyDescent="0.25">
      <c r="A455" t="s">
        <v>3070</v>
      </c>
      <c r="B455" t="s">
        <v>2990</v>
      </c>
      <c r="C455">
        <v>158500</v>
      </c>
      <c r="D455">
        <v>0.14193083573487</v>
      </c>
      <c r="E455">
        <v>102</v>
      </c>
    </row>
    <row r="456" spans="1:5" x14ac:dyDescent="0.25">
      <c r="A456" t="s">
        <v>4525</v>
      </c>
      <c r="B456" t="s">
        <v>4413</v>
      </c>
      <c r="C456">
        <v>88300</v>
      </c>
      <c r="D456">
        <v>0.107904642409034</v>
      </c>
      <c r="E456">
        <v>76</v>
      </c>
    </row>
    <row r="457" spans="1:5" x14ac:dyDescent="0.25">
      <c r="A457" t="s">
        <v>5195</v>
      </c>
      <c r="B457" t="s">
        <v>5049</v>
      </c>
      <c r="C457">
        <v>174600</v>
      </c>
      <c r="D457">
        <v>5.7540884312537899E-2</v>
      </c>
      <c r="E457">
        <v>66</v>
      </c>
    </row>
    <row r="458" spans="1:5" x14ac:dyDescent="0.25">
      <c r="A458" t="s">
        <v>5486</v>
      </c>
      <c r="B458" t="s">
        <v>5471</v>
      </c>
      <c r="C458">
        <v>241600</v>
      </c>
      <c r="D458">
        <v>0.12634032634032599</v>
      </c>
      <c r="E458">
        <v>97</v>
      </c>
    </row>
    <row r="459" spans="1:5" x14ac:dyDescent="0.25">
      <c r="A459" t="s">
        <v>6381</v>
      </c>
      <c r="B459" t="s">
        <v>6269</v>
      </c>
      <c r="C459">
        <v>93800</v>
      </c>
      <c r="D459">
        <v>8.0645161290322606E-2</v>
      </c>
      <c r="E459">
        <v>87.5</v>
      </c>
    </row>
    <row r="460" spans="1:5" x14ac:dyDescent="0.25">
      <c r="A460" t="s">
        <v>4575</v>
      </c>
      <c r="B460" t="s">
        <v>4413</v>
      </c>
      <c r="C460">
        <v>93500</v>
      </c>
      <c r="D460">
        <v>6.0090702947845798E-2</v>
      </c>
      <c r="E460">
        <v>91.5</v>
      </c>
    </row>
    <row r="461" spans="1:5" x14ac:dyDescent="0.25">
      <c r="A461" t="s">
        <v>3784</v>
      </c>
      <c r="B461" t="s">
        <v>3692</v>
      </c>
      <c r="C461">
        <v>99400</v>
      </c>
      <c r="D461">
        <v>-3.4013605442176902E-2</v>
      </c>
      <c r="E461">
        <v>92.5</v>
      </c>
    </row>
    <row r="462" spans="1:5" x14ac:dyDescent="0.25">
      <c r="A462" t="s">
        <v>2438</v>
      </c>
      <c r="B462" t="s">
        <v>2066</v>
      </c>
      <c r="C462">
        <v>75100</v>
      </c>
      <c r="D462">
        <v>1.7615176151761499E-2</v>
      </c>
      <c r="E462">
        <v>111.5</v>
      </c>
    </row>
    <row r="463" spans="1:5" x14ac:dyDescent="0.25">
      <c r="A463" t="s">
        <v>2686</v>
      </c>
      <c r="B463" t="s">
        <v>2564</v>
      </c>
      <c r="C463">
        <v>124300</v>
      </c>
      <c r="D463">
        <v>3.7562604340567601E-2</v>
      </c>
      <c r="E463">
        <v>99</v>
      </c>
    </row>
    <row r="464" spans="1:5" x14ac:dyDescent="0.25">
      <c r="A464" t="s">
        <v>3216</v>
      </c>
      <c r="B464" t="s">
        <v>3212</v>
      </c>
      <c r="C464">
        <v>145700</v>
      </c>
      <c r="D464">
        <v>0.184552845528455</v>
      </c>
      <c r="E464">
        <v>89</v>
      </c>
    </row>
    <row r="465" spans="1:5" x14ac:dyDescent="0.25">
      <c r="A465" t="s">
        <v>7377</v>
      </c>
      <c r="B465" t="s">
        <v>7368</v>
      </c>
      <c r="C465">
        <v>574400</v>
      </c>
      <c r="D465">
        <v>5.4719059860447998E-2</v>
      </c>
      <c r="E465">
        <v>109.5</v>
      </c>
    </row>
    <row r="466" spans="1:5" x14ac:dyDescent="0.25">
      <c r="A466" t="s">
        <v>4933</v>
      </c>
      <c r="B466" t="s">
        <v>4633</v>
      </c>
      <c r="C466">
        <v>161100</v>
      </c>
      <c r="D466">
        <v>0.103424657534247</v>
      </c>
      <c r="E466">
        <v>64</v>
      </c>
    </row>
    <row r="467" spans="1:5" x14ac:dyDescent="0.25">
      <c r="A467" t="s">
        <v>3048</v>
      </c>
      <c r="B467" t="s">
        <v>2990</v>
      </c>
      <c r="C467">
        <v>121000</v>
      </c>
      <c r="D467">
        <v>0.14691943127962101</v>
      </c>
      <c r="E467">
        <v>86</v>
      </c>
    </row>
    <row r="468" spans="1:5" x14ac:dyDescent="0.25">
      <c r="A468" t="s">
        <v>8179</v>
      </c>
      <c r="B468" t="s">
        <v>2564</v>
      </c>
      <c r="C468">
        <v>260500</v>
      </c>
      <c r="D468">
        <v>3.70222929936306E-2</v>
      </c>
      <c r="E468">
        <v>111</v>
      </c>
    </row>
    <row r="469" spans="1:5" x14ac:dyDescent="0.25">
      <c r="A469" t="s">
        <v>7501</v>
      </c>
      <c r="B469" t="s">
        <v>7409</v>
      </c>
      <c r="C469">
        <v>179100</v>
      </c>
      <c r="D469">
        <v>9.2073170731707302E-2</v>
      </c>
      <c r="E469">
        <v>76</v>
      </c>
    </row>
    <row r="470" spans="1:5" x14ac:dyDescent="0.25">
      <c r="A470" t="s">
        <v>5161</v>
      </c>
      <c r="B470" t="s">
        <v>5049</v>
      </c>
      <c r="C470">
        <v>105800</v>
      </c>
      <c r="D470">
        <v>0.13641245972072999</v>
      </c>
      <c r="E470">
        <v>84</v>
      </c>
    </row>
    <row r="471" spans="1:5" x14ac:dyDescent="0.25">
      <c r="A471" t="s">
        <v>5867</v>
      </c>
      <c r="B471" t="s">
        <v>5817</v>
      </c>
      <c r="C471">
        <v>115700</v>
      </c>
      <c r="D471">
        <v>1.75901495162709E-2</v>
      </c>
      <c r="E471">
        <v>72</v>
      </c>
    </row>
    <row r="472" spans="1:5" x14ac:dyDescent="0.25">
      <c r="A472" t="s">
        <v>8049</v>
      </c>
      <c r="B472" t="s">
        <v>5519</v>
      </c>
      <c r="C472">
        <v>87200</v>
      </c>
      <c r="D472">
        <v>9.8236775818639793E-2</v>
      </c>
      <c r="E472">
        <v>105</v>
      </c>
    </row>
    <row r="473" spans="1:5" x14ac:dyDescent="0.25">
      <c r="A473" t="s">
        <v>8207</v>
      </c>
      <c r="B473" t="s">
        <v>4080</v>
      </c>
      <c r="C473">
        <v>144100</v>
      </c>
      <c r="D473">
        <v>5.5677655677655702E-2</v>
      </c>
      <c r="E473">
        <v>89</v>
      </c>
    </row>
    <row r="474" spans="1:5" x14ac:dyDescent="0.25">
      <c r="A474" t="s">
        <v>7275</v>
      </c>
      <c r="B474" t="s">
        <v>99</v>
      </c>
      <c r="C474">
        <v>244400</v>
      </c>
      <c r="D474">
        <v>4.9342105263157901E-3</v>
      </c>
      <c r="E474">
        <v>84</v>
      </c>
    </row>
    <row r="475" spans="1:5" x14ac:dyDescent="0.25">
      <c r="A475" t="s">
        <v>6046</v>
      </c>
      <c r="B475" t="s">
        <v>5958</v>
      </c>
      <c r="C475">
        <v>91000</v>
      </c>
      <c r="D475">
        <v>4.4150110375275903E-3</v>
      </c>
      <c r="E475">
        <v>65</v>
      </c>
    </row>
    <row r="476" spans="1:5" x14ac:dyDescent="0.25">
      <c r="A476" t="s">
        <v>8043</v>
      </c>
      <c r="B476" t="s">
        <v>5260</v>
      </c>
      <c r="C476">
        <v>231400</v>
      </c>
      <c r="D476">
        <v>6.4397424103035894E-2</v>
      </c>
      <c r="E476">
        <v>68</v>
      </c>
    </row>
    <row r="477" spans="1:5" x14ac:dyDescent="0.25">
      <c r="A477" t="s">
        <v>4747</v>
      </c>
      <c r="B477" t="s">
        <v>4633</v>
      </c>
      <c r="C477">
        <v>135700</v>
      </c>
      <c r="D477">
        <v>1.04244229337305E-2</v>
      </c>
      <c r="E477">
        <v>74</v>
      </c>
    </row>
    <row r="478" spans="1:5" x14ac:dyDescent="0.25">
      <c r="A478" t="s">
        <v>1242</v>
      </c>
      <c r="B478" t="s">
        <v>1075</v>
      </c>
      <c r="C478">
        <v>237300</v>
      </c>
      <c r="D478">
        <v>4.9535603715170302E-2</v>
      </c>
      <c r="E478">
        <v>125</v>
      </c>
    </row>
    <row r="479" spans="1:5" x14ac:dyDescent="0.25">
      <c r="A479" t="s">
        <v>4072</v>
      </c>
      <c r="B479" t="s">
        <v>4016</v>
      </c>
      <c r="C479">
        <v>122300</v>
      </c>
      <c r="D479">
        <v>9.0017825311942995E-2</v>
      </c>
      <c r="E479">
        <v>63</v>
      </c>
    </row>
    <row r="480" spans="1:5" x14ac:dyDescent="0.25">
      <c r="A480" t="s">
        <v>7474</v>
      </c>
      <c r="B480" t="s">
        <v>7409</v>
      </c>
      <c r="C480">
        <v>212200</v>
      </c>
      <c r="D480">
        <v>9.3250901597114896E-2</v>
      </c>
      <c r="E480">
        <v>83</v>
      </c>
    </row>
    <row r="481" spans="1:5" x14ac:dyDescent="0.25">
      <c r="A481" t="s">
        <v>7680</v>
      </c>
      <c r="B481" t="s">
        <v>7521</v>
      </c>
      <c r="C481">
        <v>249800</v>
      </c>
      <c r="D481">
        <v>0.15115207373271899</v>
      </c>
      <c r="E481">
        <v>60</v>
      </c>
    </row>
    <row r="482" spans="1:5" x14ac:dyDescent="0.25">
      <c r="A482" t="s">
        <v>1742</v>
      </c>
      <c r="B482" t="s">
        <v>1538</v>
      </c>
      <c r="C482">
        <v>139600</v>
      </c>
      <c r="D482">
        <v>6.1596958174904903E-2</v>
      </c>
      <c r="E482">
        <v>115</v>
      </c>
    </row>
    <row r="483" spans="1:5" x14ac:dyDescent="0.25">
      <c r="A483" t="s">
        <v>1268</v>
      </c>
      <c r="B483" t="s">
        <v>1075</v>
      </c>
      <c r="C483">
        <v>136500</v>
      </c>
      <c r="D483">
        <v>3.5660091047041001E-2</v>
      </c>
      <c r="E483">
        <v>113</v>
      </c>
    </row>
    <row r="484" spans="1:5" x14ac:dyDescent="0.25">
      <c r="A484" t="s">
        <v>8034</v>
      </c>
      <c r="B484" t="s">
        <v>4942</v>
      </c>
      <c r="C484">
        <v>83600</v>
      </c>
      <c r="D484">
        <v>1.8270401948842899E-2</v>
      </c>
      <c r="E484">
        <v>0</v>
      </c>
    </row>
    <row r="485" spans="1:5" x14ac:dyDescent="0.25">
      <c r="A485" t="s">
        <v>5124</v>
      </c>
      <c r="B485" t="s">
        <v>5049</v>
      </c>
      <c r="C485">
        <v>183100</v>
      </c>
      <c r="D485">
        <v>4.8682703321878601E-2</v>
      </c>
      <c r="E485">
        <v>85</v>
      </c>
    </row>
    <row r="486" spans="1:5" x14ac:dyDescent="0.25">
      <c r="A486" t="s">
        <v>4389</v>
      </c>
      <c r="B486" t="s">
        <v>4080</v>
      </c>
      <c r="C486">
        <v>123800</v>
      </c>
      <c r="D486">
        <v>-2.2888713496448301E-2</v>
      </c>
      <c r="E486">
        <v>102.5</v>
      </c>
    </row>
    <row r="487" spans="1:5" x14ac:dyDescent="0.25">
      <c r="A487" t="s">
        <v>6035</v>
      </c>
      <c r="B487" t="s">
        <v>5958</v>
      </c>
      <c r="C487">
        <v>117500</v>
      </c>
      <c r="D487">
        <v>2.4411508282475999E-2</v>
      </c>
      <c r="E487">
        <v>58</v>
      </c>
    </row>
    <row r="488" spans="1:5" x14ac:dyDescent="0.25">
      <c r="A488" t="s">
        <v>667</v>
      </c>
      <c r="B488" t="s">
        <v>641</v>
      </c>
      <c r="C488">
        <v>163600</v>
      </c>
      <c r="D488">
        <v>5.8899676375404497E-2</v>
      </c>
      <c r="E488">
        <v>115</v>
      </c>
    </row>
    <row r="489" spans="1:5" x14ac:dyDescent="0.25">
      <c r="A489" t="s">
        <v>9283</v>
      </c>
      <c r="B489" t="s">
        <v>2066</v>
      </c>
      <c r="C489">
        <v>72600</v>
      </c>
      <c r="D489">
        <v>-4.3478260869565202E-2</v>
      </c>
      <c r="E489">
        <v>0</v>
      </c>
    </row>
    <row r="490" spans="1:5" x14ac:dyDescent="0.25">
      <c r="A490" t="s">
        <v>9071</v>
      </c>
      <c r="B490" t="s">
        <v>6396</v>
      </c>
      <c r="C490">
        <v>62500</v>
      </c>
      <c r="D490">
        <v>-0.12831241283124101</v>
      </c>
      <c r="E490">
        <v>0</v>
      </c>
    </row>
    <row r="491" spans="1:5" x14ac:dyDescent="0.25">
      <c r="A491" t="s">
        <v>4124</v>
      </c>
      <c r="B491" t="s">
        <v>4080</v>
      </c>
      <c r="C491">
        <v>118200</v>
      </c>
      <c r="D491">
        <v>7.2595281306715095E-2</v>
      </c>
      <c r="E491">
        <v>66</v>
      </c>
    </row>
    <row r="492" spans="1:5" x14ac:dyDescent="0.25">
      <c r="A492" t="s">
        <v>4083</v>
      </c>
      <c r="B492" t="s">
        <v>4080</v>
      </c>
      <c r="C492">
        <v>134800</v>
      </c>
      <c r="D492">
        <v>-3.64546104360257E-2</v>
      </c>
      <c r="E492">
        <v>52</v>
      </c>
    </row>
    <row r="493" spans="1:5" x14ac:dyDescent="0.25">
      <c r="A493" t="s">
        <v>6660</v>
      </c>
      <c r="B493" t="s">
        <v>6625</v>
      </c>
      <c r="C493">
        <v>243200</v>
      </c>
      <c r="D493">
        <v>0.102947845804989</v>
      </c>
      <c r="E493">
        <v>60</v>
      </c>
    </row>
    <row r="494" spans="1:5" x14ac:dyDescent="0.25">
      <c r="A494" t="s">
        <v>7614</v>
      </c>
      <c r="B494" t="s">
        <v>7521</v>
      </c>
      <c r="C494">
        <v>284000</v>
      </c>
      <c r="D494">
        <v>7.4130105900151302E-2</v>
      </c>
      <c r="E494">
        <v>64</v>
      </c>
    </row>
    <row r="495" spans="1:5" x14ac:dyDescent="0.25">
      <c r="A495" t="s">
        <v>2683</v>
      </c>
      <c r="B495" t="s">
        <v>2564</v>
      </c>
      <c r="C495">
        <v>142100</v>
      </c>
      <c r="D495">
        <v>7.0836473247927703E-2</v>
      </c>
      <c r="E495">
        <v>74</v>
      </c>
    </row>
    <row r="496" spans="1:5" x14ac:dyDescent="0.25">
      <c r="A496" t="s">
        <v>6312</v>
      </c>
      <c r="B496" t="s">
        <v>6269</v>
      </c>
      <c r="C496">
        <v>106400</v>
      </c>
      <c r="D496">
        <v>2.3076923076923099E-2</v>
      </c>
      <c r="E496">
        <v>78</v>
      </c>
    </row>
    <row r="497" spans="1:5" x14ac:dyDescent="0.25">
      <c r="A497" t="s">
        <v>3079</v>
      </c>
      <c r="B497" t="s">
        <v>2990</v>
      </c>
      <c r="C497">
        <v>210400</v>
      </c>
      <c r="D497">
        <v>0.100418410041841</v>
      </c>
      <c r="E497">
        <v>64</v>
      </c>
    </row>
    <row r="498" spans="1:5" x14ac:dyDescent="0.25">
      <c r="A498" t="s">
        <v>8191</v>
      </c>
      <c r="B498" t="s">
        <v>2868</v>
      </c>
      <c r="C498">
        <v>221400</v>
      </c>
      <c r="D498">
        <v>0.11480362537764301</v>
      </c>
      <c r="E498">
        <v>129</v>
      </c>
    </row>
    <row r="499" spans="1:5" x14ac:dyDescent="0.25">
      <c r="A499" t="s">
        <v>471</v>
      </c>
      <c r="B499" t="s">
        <v>444</v>
      </c>
      <c r="C499">
        <v>250100</v>
      </c>
      <c r="D499">
        <v>4.8637316561844897E-2</v>
      </c>
      <c r="E499">
        <v>79</v>
      </c>
    </row>
    <row r="500" spans="1:5" x14ac:dyDescent="0.25">
      <c r="A500" t="s">
        <v>1455</v>
      </c>
      <c r="B500" t="s">
        <v>1075</v>
      </c>
      <c r="C500">
        <v>123700</v>
      </c>
      <c r="D500">
        <v>5.5460750853242299E-2</v>
      </c>
      <c r="E500">
        <v>94</v>
      </c>
    </row>
    <row r="501" spans="1:5" x14ac:dyDescent="0.25">
      <c r="A501" t="s">
        <v>2629</v>
      </c>
      <c r="B501" t="s">
        <v>2564</v>
      </c>
      <c r="C501">
        <v>168700</v>
      </c>
      <c r="D501">
        <v>0.113531353135314</v>
      </c>
      <c r="E501">
        <v>60</v>
      </c>
    </row>
    <row r="502" spans="1:5" x14ac:dyDescent="0.25">
      <c r="A502" t="s">
        <v>4008</v>
      </c>
      <c r="B502" t="s">
        <v>3932</v>
      </c>
      <c r="C502">
        <v>133200</v>
      </c>
      <c r="D502">
        <v>-4.4843049327354303E-3</v>
      </c>
      <c r="E502">
        <v>87</v>
      </c>
    </row>
    <row r="503" spans="1:5" x14ac:dyDescent="0.25">
      <c r="A503" t="s">
        <v>658</v>
      </c>
      <c r="B503" t="s">
        <v>641</v>
      </c>
      <c r="C503">
        <v>223400</v>
      </c>
      <c r="D503">
        <v>9.1886608015640303E-2</v>
      </c>
      <c r="E503">
        <v>97</v>
      </c>
    </row>
    <row r="504" spans="1:5" x14ac:dyDescent="0.25">
      <c r="A504" t="s">
        <v>2792</v>
      </c>
      <c r="B504" t="s">
        <v>2564</v>
      </c>
      <c r="C504">
        <v>103700</v>
      </c>
      <c r="D504">
        <v>8.7002096436058704E-2</v>
      </c>
      <c r="E504">
        <v>119</v>
      </c>
    </row>
    <row r="505" spans="1:5" x14ac:dyDescent="0.25">
      <c r="A505" t="s">
        <v>5687</v>
      </c>
      <c r="B505" t="s">
        <v>5519</v>
      </c>
      <c r="C505">
        <v>90000</v>
      </c>
      <c r="D505">
        <v>0.139240506329114</v>
      </c>
      <c r="E505">
        <v>0</v>
      </c>
    </row>
    <row r="506" spans="1:5" x14ac:dyDescent="0.25">
      <c r="A506" t="s">
        <v>9072</v>
      </c>
      <c r="B506" t="s">
        <v>6396</v>
      </c>
      <c r="C506">
        <v>96500</v>
      </c>
      <c r="D506">
        <v>4.1623309053069697E-3</v>
      </c>
      <c r="E506">
        <v>0</v>
      </c>
    </row>
    <row r="507" spans="1:5" x14ac:dyDescent="0.25">
      <c r="A507" t="s">
        <v>3151</v>
      </c>
      <c r="B507" t="s">
        <v>2990</v>
      </c>
      <c r="C507">
        <v>105900</v>
      </c>
      <c r="D507">
        <v>0.16629955947136599</v>
      </c>
      <c r="E507">
        <v>81</v>
      </c>
    </row>
    <row r="508" spans="1:5" x14ac:dyDescent="0.25">
      <c r="A508" t="s">
        <v>3972</v>
      </c>
      <c r="B508" t="s">
        <v>3932</v>
      </c>
      <c r="C508">
        <v>136600</v>
      </c>
      <c r="D508">
        <v>3.1722054380664701E-2</v>
      </c>
      <c r="E508">
        <v>0</v>
      </c>
    </row>
    <row r="509" spans="1:5" x14ac:dyDescent="0.25">
      <c r="A509" t="s">
        <v>8021</v>
      </c>
      <c r="B509" t="s">
        <v>2519</v>
      </c>
      <c r="C509">
        <v>83300</v>
      </c>
      <c r="D509">
        <v>4.7798742138364797E-2</v>
      </c>
      <c r="E509">
        <v>105</v>
      </c>
    </row>
    <row r="510" spans="1:5" x14ac:dyDescent="0.25">
      <c r="A510" t="s">
        <v>2609</v>
      </c>
      <c r="B510" t="s">
        <v>2564</v>
      </c>
      <c r="C510">
        <v>130000</v>
      </c>
      <c r="D510">
        <v>8.6956521739130405E-2</v>
      </c>
      <c r="E510">
        <v>75</v>
      </c>
    </row>
    <row r="511" spans="1:5" x14ac:dyDescent="0.25">
      <c r="A511" t="s">
        <v>5413</v>
      </c>
      <c r="B511" t="s">
        <v>5260</v>
      </c>
      <c r="C511">
        <v>184700</v>
      </c>
      <c r="D511">
        <v>4.0563380281690098E-2</v>
      </c>
      <c r="E511">
        <v>0</v>
      </c>
    </row>
    <row r="512" spans="1:5" x14ac:dyDescent="0.25">
      <c r="A512" t="s">
        <v>4305</v>
      </c>
      <c r="B512" t="s">
        <v>4080</v>
      </c>
      <c r="C512">
        <v>99400</v>
      </c>
      <c r="D512">
        <v>6.9967707212056002E-2</v>
      </c>
      <c r="E512">
        <v>64</v>
      </c>
    </row>
    <row r="513" spans="1:5" x14ac:dyDescent="0.25">
      <c r="A513" t="s">
        <v>2560</v>
      </c>
      <c r="B513" t="s">
        <v>2519</v>
      </c>
      <c r="C513">
        <v>100100</v>
      </c>
      <c r="D513">
        <v>3.6231884057971002E-2</v>
      </c>
      <c r="E513">
        <v>82</v>
      </c>
    </row>
    <row r="514" spans="1:5" x14ac:dyDescent="0.25">
      <c r="A514" t="s">
        <v>3921</v>
      </c>
      <c r="B514" t="s">
        <v>3692</v>
      </c>
      <c r="C514">
        <v>149700</v>
      </c>
      <c r="D514">
        <v>7.6978417266187094E-2</v>
      </c>
      <c r="E514">
        <v>101</v>
      </c>
    </row>
    <row r="515" spans="1:5" x14ac:dyDescent="0.25">
      <c r="A515" t="s">
        <v>3984</v>
      </c>
      <c r="B515" t="s">
        <v>3932</v>
      </c>
      <c r="C515">
        <v>147300</v>
      </c>
      <c r="D515">
        <v>1.2371134020618599E-2</v>
      </c>
      <c r="E515">
        <v>109</v>
      </c>
    </row>
    <row r="516" spans="1:5" x14ac:dyDescent="0.25">
      <c r="A516" t="s">
        <v>1241</v>
      </c>
      <c r="B516" t="s">
        <v>1075</v>
      </c>
      <c r="C516">
        <v>120800</v>
      </c>
      <c r="D516">
        <v>3.86930352536543E-2</v>
      </c>
      <c r="E516">
        <v>98</v>
      </c>
    </row>
    <row r="517" spans="1:5" x14ac:dyDescent="0.25">
      <c r="A517" t="s">
        <v>8190</v>
      </c>
      <c r="B517" t="s">
        <v>2868</v>
      </c>
      <c r="C517">
        <v>73400</v>
      </c>
      <c r="D517">
        <v>0.103759398496241</v>
      </c>
      <c r="E517">
        <v>93</v>
      </c>
    </row>
    <row r="518" spans="1:5" x14ac:dyDescent="0.25">
      <c r="A518" t="s">
        <v>6866</v>
      </c>
      <c r="B518" t="s">
        <v>6849</v>
      </c>
      <c r="C518">
        <v>325100</v>
      </c>
      <c r="D518">
        <v>9.86819871578236E-2</v>
      </c>
      <c r="E518">
        <v>59.5</v>
      </c>
    </row>
    <row r="519" spans="1:5" x14ac:dyDescent="0.25">
      <c r="A519" t="s">
        <v>3029</v>
      </c>
      <c r="B519" t="s">
        <v>2990</v>
      </c>
      <c r="C519">
        <v>140300</v>
      </c>
      <c r="D519">
        <v>0.105594956658786</v>
      </c>
      <c r="E519">
        <v>65</v>
      </c>
    </row>
    <row r="520" spans="1:5" x14ac:dyDescent="0.25">
      <c r="A520" t="s">
        <v>3162</v>
      </c>
      <c r="B520" t="s">
        <v>2990</v>
      </c>
      <c r="C520">
        <v>127000</v>
      </c>
      <c r="D520">
        <v>0.13392857142857101</v>
      </c>
      <c r="E520">
        <v>111</v>
      </c>
    </row>
    <row r="521" spans="1:5" x14ac:dyDescent="0.25">
      <c r="A521" t="s">
        <v>3180</v>
      </c>
      <c r="B521" t="s">
        <v>2990</v>
      </c>
      <c r="C521">
        <v>99900</v>
      </c>
      <c r="D521">
        <v>0.16027874564459901</v>
      </c>
      <c r="E521">
        <v>103</v>
      </c>
    </row>
    <row r="522" spans="1:5" x14ac:dyDescent="0.25">
      <c r="A522" t="s">
        <v>1696</v>
      </c>
      <c r="B522" t="s">
        <v>1538</v>
      </c>
      <c r="C522">
        <v>76100</v>
      </c>
      <c r="D522">
        <v>2.9769959404600799E-2</v>
      </c>
      <c r="E522">
        <v>121</v>
      </c>
    </row>
    <row r="523" spans="1:5" x14ac:dyDescent="0.25">
      <c r="A523" t="s">
        <v>4587</v>
      </c>
      <c r="B523" t="s">
        <v>4413</v>
      </c>
      <c r="C523">
        <v>144900</v>
      </c>
      <c r="D523">
        <v>8.2959641255605399E-2</v>
      </c>
      <c r="E523">
        <v>0</v>
      </c>
    </row>
    <row r="524" spans="1:5" x14ac:dyDescent="0.25">
      <c r="A524" t="s">
        <v>6111</v>
      </c>
      <c r="B524" t="s">
        <v>6091</v>
      </c>
      <c r="C524">
        <v>87300</v>
      </c>
      <c r="D524">
        <v>6.9204152249135002E-3</v>
      </c>
      <c r="E524">
        <v>108</v>
      </c>
    </row>
    <row r="525" spans="1:5" x14ac:dyDescent="0.25">
      <c r="A525" t="s">
        <v>9073</v>
      </c>
      <c r="B525" t="s">
        <v>6396</v>
      </c>
      <c r="C525">
        <v>133600</v>
      </c>
      <c r="D525">
        <v>1.9069412662089998E-2</v>
      </c>
      <c r="E525">
        <v>0</v>
      </c>
    </row>
    <row r="526" spans="1:5" x14ac:dyDescent="0.25">
      <c r="A526" t="s">
        <v>6667</v>
      </c>
      <c r="B526" t="s">
        <v>7409</v>
      </c>
      <c r="C526">
        <v>183000</v>
      </c>
      <c r="D526">
        <v>7.8373600471420196E-2</v>
      </c>
      <c r="E526">
        <v>73</v>
      </c>
    </row>
    <row r="527" spans="1:5" x14ac:dyDescent="0.25">
      <c r="A527" t="s">
        <v>6772</v>
      </c>
      <c r="B527" t="s">
        <v>6743</v>
      </c>
      <c r="C527">
        <v>219900</v>
      </c>
      <c r="D527">
        <v>0.100050025012506</v>
      </c>
      <c r="E527">
        <v>91</v>
      </c>
    </row>
    <row r="528" spans="1:5" x14ac:dyDescent="0.25">
      <c r="A528" t="s">
        <v>4006</v>
      </c>
      <c r="B528" t="s">
        <v>3932</v>
      </c>
      <c r="C528">
        <v>110200</v>
      </c>
      <c r="D528">
        <v>-1.8699910952805002E-2</v>
      </c>
      <c r="E528">
        <v>0</v>
      </c>
    </row>
    <row r="529" spans="1:5" x14ac:dyDescent="0.25">
      <c r="A529" t="s">
        <v>8227</v>
      </c>
      <c r="B529" t="s">
        <v>5519</v>
      </c>
      <c r="C529">
        <v>129800</v>
      </c>
      <c r="D529">
        <v>0.108454312553373</v>
      </c>
      <c r="E529">
        <v>0</v>
      </c>
    </row>
    <row r="530" spans="1:5" x14ac:dyDescent="0.25">
      <c r="A530" t="s">
        <v>4038</v>
      </c>
      <c r="B530" t="s">
        <v>4016</v>
      </c>
      <c r="C530">
        <v>129500</v>
      </c>
      <c r="D530">
        <v>3.3519553072625698E-2</v>
      </c>
      <c r="E530">
        <v>64.5</v>
      </c>
    </row>
    <row r="531" spans="1:5" x14ac:dyDescent="0.25">
      <c r="A531" t="s">
        <v>8239</v>
      </c>
      <c r="B531" t="s">
        <v>4080</v>
      </c>
      <c r="C531">
        <v>136100</v>
      </c>
      <c r="D531">
        <v>7.1653543307086606E-2</v>
      </c>
      <c r="E531">
        <v>73</v>
      </c>
    </row>
    <row r="532" spans="1:5" x14ac:dyDescent="0.25">
      <c r="A532" t="s">
        <v>3968</v>
      </c>
      <c r="B532" t="s">
        <v>3932</v>
      </c>
      <c r="C532">
        <v>94100</v>
      </c>
      <c r="D532">
        <v>-7.3839662447257402E-3</v>
      </c>
      <c r="E532">
        <v>0</v>
      </c>
    </row>
    <row r="533" spans="1:5" x14ac:dyDescent="0.25">
      <c r="A533" t="s">
        <v>4347</v>
      </c>
      <c r="B533" t="s">
        <v>4080</v>
      </c>
      <c r="C533">
        <v>132600</v>
      </c>
      <c r="D533">
        <v>0.16520210896309301</v>
      </c>
      <c r="E533">
        <v>81</v>
      </c>
    </row>
    <row r="534" spans="1:5" x14ac:dyDescent="0.25">
      <c r="A534" t="s">
        <v>5709</v>
      </c>
      <c r="B534" t="s">
        <v>5519</v>
      </c>
      <c r="C534">
        <v>71800</v>
      </c>
      <c r="D534">
        <v>5.7437407952871902E-2</v>
      </c>
      <c r="E534">
        <v>87</v>
      </c>
    </row>
    <row r="535" spans="1:5" x14ac:dyDescent="0.25">
      <c r="A535" t="s">
        <v>5880</v>
      </c>
      <c r="B535" t="s">
        <v>5817</v>
      </c>
      <c r="C535">
        <v>181500</v>
      </c>
      <c r="D535">
        <v>0.13721804511278199</v>
      </c>
      <c r="E535">
        <v>75</v>
      </c>
    </row>
    <row r="536" spans="1:5" x14ac:dyDescent="0.25">
      <c r="A536" t="s">
        <v>6083</v>
      </c>
      <c r="B536" t="s">
        <v>6064</v>
      </c>
      <c r="C536">
        <v>197300</v>
      </c>
      <c r="D536">
        <v>6.8797399783315297E-2</v>
      </c>
      <c r="E536">
        <v>78</v>
      </c>
    </row>
    <row r="537" spans="1:5" x14ac:dyDescent="0.25">
      <c r="A537" t="s">
        <v>6198</v>
      </c>
      <c r="B537" t="s">
        <v>6091</v>
      </c>
      <c r="C537">
        <v>96100</v>
      </c>
      <c r="D537">
        <v>1.6931216931216901E-2</v>
      </c>
      <c r="E537">
        <v>0</v>
      </c>
    </row>
    <row r="538" spans="1:5" x14ac:dyDescent="0.25">
      <c r="A538" t="s">
        <v>5935</v>
      </c>
      <c r="B538" t="s">
        <v>5817</v>
      </c>
      <c r="C538">
        <v>164800</v>
      </c>
      <c r="D538">
        <v>6.9435431537962403E-2</v>
      </c>
      <c r="E538">
        <v>102</v>
      </c>
    </row>
    <row r="539" spans="1:5" x14ac:dyDescent="0.25">
      <c r="A539" t="s">
        <v>7722</v>
      </c>
      <c r="B539" t="s">
        <v>4016</v>
      </c>
      <c r="C539">
        <v>109100</v>
      </c>
      <c r="D539">
        <v>-3.7069726390114702E-2</v>
      </c>
      <c r="E539">
        <v>0</v>
      </c>
    </row>
    <row r="540" spans="1:5" x14ac:dyDescent="0.25">
      <c r="A540" t="s">
        <v>3748</v>
      </c>
      <c r="B540" t="s">
        <v>3692</v>
      </c>
      <c r="C540">
        <v>125000</v>
      </c>
      <c r="D540">
        <v>7.6658053402239495E-2</v>
      </c>
      <c r="E540">
        <v>96.5</v>
      </c>
    </row>
    <row r="541" spans="1:5" x14ac:dyDescent="0.25">
      <c r="A541" t="s">
        <v>6597</v>
      </c>
      <c r="B541" t="s">
        <v>6509</v>
      </c>
      <c r="C541">
        <v>719900</v>
      </c>
      <c r="D541">
        <v>-4.0121748754842297E-3</v>
      </c>
      <c r="E541">
        <v>102.5</v>
      </c>
    </row>
    <row r="542" spans="1:5" x14ac:dyDescent="0.25">
      <c r="A542" t="s">
        <v>8236</v>
      </c>
      <c r="B542" t="s">
        <v>6849</v>
      </c>
      <c r="C542">
        <v>266900</v>
      </c>
      <c r="D542">
        <v>8.8499184339314793E-2</v>
      </c>
      <c r="E542">
        <v>73</v>
      </c>
    </row>
    <row r="543" spans="1:5" x14ac:dyDescent="0.25">
      <c r="A543" t="s">
        <v>4984</v>
      </c>
      <c r="B543" t="s">
        <v>4942</v>
      </c>
      <c r="C543">
        <v>113700</v>
      </c>
      <c r="D543">
        <v>9.3269230769230799E-2</v>
      </c>
      <c r="E543">
        <v>97</v>
      </c>
    </row>
    <row r="544" spans="1:5" x14ac:dyDescent="0.25">
      <c r="A544" t="s">
        <v>9398</v>
      </c>
      <c r="B544" t="s">
        <v>1075</v>
      </c>
      <c r="C544">
        <v>97400</v>
      </c>
      <c r="D544">
        <v>4.1711229946524098E-2</v>
      </c>
      <c r="E544">
        <v>0</v>
      </c>
    </row>
    <row r="545" spans="1:5" x14ac:dyDescent="0.25">
      <c r="A545" t="s">
        <v>5384</v>
      </c>
      <c r="B545" t="s">
        <v>5260</v>
      </c>
      <c r="C545">
        <v>167900</v>
      </c>
      <c r="D545">
        <v>4.7411104179663099E-2</v>
      </c>
      <c r="E545">
        <v>0</v>
      </c>
    </row>
    <row r="546" spans="1:5" x14ac:dyDescent="0.25">
      <c r="A546" t="s">
        <v>6581</v>
      </c>
      <c r="B546" t="s">
        <v>6509</v>
      </c>
      <c r="C546">
        <v>425600</v>
      </c>
      <c r="D546">
        <v>4.5700245700245702E-2</v>
      </c>
      <c r="E546">
        <v>107</v>
      </c>
    </row>
    <row r="547" spans="1:5" x14ac:dyDescent="0.25">
      <c r="A547" t="s">
        <v>5128</v>
      </c>
      <c r="B547" t="s">
        <v>5049</v>
      </c>
      <c r="C547">
        <v>139600</v>
      </c>
      <c r="D547">
        <v>0.10007880220646199</v>
      </c>
      <c r="E547">
        <v>69.5</v>
      </c>
    </row>
    <row r="548" spans="1:5" x14ac:dyDescent="0.25">
      <c r="A548" t="s">
        <v>2808</v>
      </c>
      <c r="B548" t="s">
        <v>2564</v>
      </c>
      <c r="C548">
        <v>262500</v>
      </c>
      <c r="D548">
        <v>0.119402985074627</v>
      </c>
      <c r="E548">
        <v>110</v>
      </c>
    </row>
    <row r="549" spans="1:5" x14ac:dyDescent="0.25">
      <c r="A549" t="s">
        <v>6319</v>
      </c>
      <c r="B549" t="s">
        <v>6269</v>
      </c>
      <c r="C549">
        <v>100500</v>
      </c>
      <c r="D549">
        <v>9.7161572052401807E-2</v>
      </c>
      <c r="E549">
        <v>80</v>
      </c>
    </row>
    <row r="550" spans="1:5" x14ac:dyDescent="0.25">
      <c r="A550" t="s">
        <v>9074</v>
      </c>
      <c r="B550" t="s">
        <v>6396</v>
      </c>
      <c r="C550">
        <v>88900</v>
      </c>
      <c r="D550">
        <v>3.3860045146726901E-3</v>
      </c>
      <c r="E550">
        <v>0</v>
      </c>
    </row>
    <row r="551" spans="1:5" x14ac:dyDescent="0.25">
      <c r="A551" t="s">
        <v>6654</v>
      </c>
      <c r="B551" t="s">
        <v>6625</v>
      </c>
      <c r="C551">
        <v>246100</v>
      </c>
      <c r="D551">
        <v>0.110559566787004</v>
      </c>
      <c r="E551">
        <v>68.5</v>
      </c>
    </row>
    <row r="552" spans="1:5" x14ac:dyDescent="0.25">
      <c r="A552" t="s">
        <v>3187</v>
      </c>
      <c r="B552" t="s">
        <v>2990</v>
      </c>
      <c r="C552">
        <v>171800</v>
      </c>
      <c r="D552">
        <v>0.116309291747888</v>
      </c>
      <c r="E552">
        <v>93</v>
      </c>
    </row>
    <row r="553" spans="1:5" x14ac:dyDescent="0.25">
      <c r="A553" t="s">
        <v>9284</v>
      </c>
      <c r="B553" t="s">
        <v>3568</v>
      </c>
      <c r="C553">
        <v>90600</v>
      </c>
      <c r="D553">
        <v>2.95454545454545E-2</v>
      </c>
      <c r="E553">
        <v>0</v>
      </c>
    </row>
    <row r="554" spans="1:5" x14ac:dyDescent="0.25">
      <c r="A554" t="s">
        <v>1237</v>
      </c>
      <c r="B554" t="s">
        <v>1075</v>
      </c>
      <c r="C554">
        <v>109100</v>
      </c>
      <c r="D554">
        <v>2.2492970946579201E-2</v>
      </c>
      <c r="E554">
        <v>83</v>
      </c>
    </row>
    <row r="555" spans="1:5" x14ac:dyDescent="0.25">
      <c r="A555" t="s">
        <v>3654</v>
      </c>
      <c r="B555" t="s">
        <v>3568</v>
      </c>
      <c r="C555">
        <v>117600</v>
      </c>
      <c r="D555">
        <v>3.4300791556728202E-2</v>
      </c>
      <c r="E555">
        <v>0</v>
      </c>
    </row>
    <row r="556" spans="1:5" x14ac:dyDescent="0.25">
      <c r="A556" t="s">
        <v>9075</v>
      </c>
      <c r="B556" t="s">
        <v>6396</v>
      </c>
      <c r="C556">
        <v>214400</v>
      </c>
      <c r="D556">
        <v>0.105154639175258</v>
      </c>
      <c r="E556">
        <v>0</v>
      </c>
    </row>
    <row r="557" spans="1:5" x14ac:dyDescent="0.25">
      <c r="A557" t="s">
        <v>4439</v>
      </c>
      <c r="B557" t="s">
        <v>4413</v>
      </c>
      <c r="C557">
        <v>87100</v>
      </c>
      <c r="D557">
        <v>4.0621266427718003E-2</v>
      </c>
      <c r="E557">
        <v>74</v>
      </c>
    </row>
    <row r="558" spans="1:5" x14ac:dyDescent="0.25">
      <c r="A558" t="s">
        <v>4345</v>
      </c>
      <c r="B558" t="s">
        <v>4080</v>
      </c>
      <c r="C558">
        <v>144900</v>
      </c>
      <c r="D558">
        <v>6.7010309278350499E-2</v>
      </c>
      <c r="E558">
        <v>73</v>
      </c>
    </row>
    <row r="559" spans="1:5" x14ac:dyDescent="0.25">
      <c r="A559" t="s">
        <v>1369</v>
      </c>
      <c r="B559" t="s">
        <v>1075</v>
      </c>
      <c r="C559">
        <v>123000</v>
      </c>
      <c r="D559">
        <v>1.5689512799339399E-2</v>
      </c>
      <c r="E559">
        <v>94</v>
      </c>
    </row>
    <row r="560" spans="1:5" x14ac:dyDescent="0.25">
      <c r="A560" t="s">
        <v>5041</v>
      </c>
      <c r="B560" t="s">
        <v>4942</v>
      </c>
      <c r="C560">
        <v>117800</v>
      </c>
      <c r="D560">
        <v>0.111320754716981</v>
      </c>
      <c r="E560">
        <v>108</v>
      </c>
    </row>
    <row r="561" spans="1:5" x14ac:dyDescent="0.25">
      <c r="A561" t="s">
        <v>6079</v>
      </c>
      <c r="B561" t="s">
        <v>6064</v>
      </c>
      <c r="C561">
        <v>159000</v>
      </c>
      <c r="D561">
        <v>3.6505867014341602E-2</v>
      </c>
      <c r="E561">
        <v>81</v>
      </c>
    </row>
    <row r="562" spans="1:5" x14ac:dyDescent="0.25">
      <c r="A562" t="s">
        <v>6414</v>
      </c>
      <c r="B562" t="s">
        <v>6396</v>
      </c>
      <c r="C562">
        <v>96800</v>
      </c>
      <c r="D562">
        <v>-2.0618556701030898E-3</v>
      </c>
      <c r="E562">
        <v>75</v>
      </c>
    </row>
    <row r="563" spans="1:5" x14ac:dyDescent="0.25">
      <c r="A563" t="s">
        <v>4012</v>
      </c>
      <c r="B563" t="s">
        <v>3932</v>
      </c>
      <c r="C563">
        <v>191900</v>
      </c>
      <c r="D563">
        <v>6.25692137320044E-2</v>
      </c>
      <c r="E563">
        <v>0</v>
      </c>
    </row>
    <row r="564" spans="1:5" x14ac:dyDescent="0.25">
      <c r="A564" t="s">
        <v>5035</v>
      </c>
      <c r="B564" t="s">
        <v>4942</v>
      </c>
      <c r="C564">
        <v>91300</v>
      </c>
      <c r="D564">
        <v>3.6322360953462002E-2</v>
      </c>
      <c r="E564">
        <v>132</v>
      </c>
    </row>
    <row r="565" spans="1:5" x14ac:dyDescent="0.25">
      <c r="A565" t="s">
        <v>6299</v>
      </c>
      <c r="B565" t="s">
        <v>6269</v>
      </c>
      <c r="C565">
        <v>88400</v>
      </c>
      <c r="D565">
        <v>4.3683589138134603E-2</v>
      </c>
      <c r="E565">
        <v>100</v>
      </c>
    </row>
    <row r="566" spans="1:5" x14ac:dyDescent="0.25">
      <c r="A566" t="s">
        <v>4492</v>
      </c>
      <c r="B566" t="s">
        <v>4413</v>
      </c>
      <c r="C566">
        <v>127500</v>
      </c>
      <c r="D566">
        <v>3.57432981316003E-2</v>
      </c>
      <c r="E566">
        <v>70</v>
      </c>
    </row>
    <row r="567" spans="1:5" x14ac:dyDescent="0.25">
      <c r="A567" t="s">
        <v>6778</v>
      </c>
      <c r="B567" t="s">
        <v>6743</v>
      </c>
      <c r="C567">
        <v>151900</v>
      </c>
      <c r="D567">
        <v>0.17934782608695701</v>
      </c>
      <c r="E567">
        <v>139.5</v>
      </c>
    </row>
    <row r="568" spans="1:5" x14ac:dyDescent="0.25">
      <c r="A568" t="s">
        <v>3937</v>
      </c>
      <c r="B568" t="s">
        <v>3932</v>
      </c>
      <c r="C568">
        <v>204400</v>
      </c>
      <c r="D568">
        <v>6.8965517241379301E-3</v>
      </c>
      <c r="E568">
        <v>89</v>
      </c>
    </row>
    <row r="569" spans="1:5" x14ac:dyDescent="0.25">
      <c r="A569" t="s">
        <v>6121</v>
      </c>
      <c r="B569" t="s">
        <v>6091</v>
      </c>
      <c r="C569">
        <v>78200</v>
      </c>
      <c r="D569">
        <v>8.1604426002766198E-2</v>
      </c>
      <c r="E569">
        <v>118</v>
      </c>
    </row>
    <row r="570" spans="1:5" x14ac:dyDescent="0.25">
      <c r="A570" t="s">
        <v>4470</v>
      </c>
      <c r="B570" t="s">
        <v>4413</v>
      </c>
      <c r="C570">
        <v>141600</v>
      </c>
      <c r="D570">
        <v>6.7873303167420795E-2</v>
      </c>
      <c r="E570">
        <v>77</v>
      </c>
    </row>
    <row r="571" spans="1:5" x14ac:dyDescent="0.25">
      <c r="A571" t="s">
        <v>6857</v>
      </c>
      <c r="B571" t="s">
        <v>6849</v>
      </c>
      <c r="C571">
        <v>437200</v>
      </c>
      <c r="D571">
        <v>7.7112589307711296E-2</v>
      </c>
      <c r="E571">
        <v>64</v>
      </c>
    </row>
    <row r="572" spans="1:5" x14ac:dyDescent="0.25">
      <c r="A572" t="s">
        <v>6358</v>
      </c>
      <c r="B572" t="s">
        <v>6269</v>
      </c>
      <c r="C572">
        <v>94600</v>
      </c>
      <c r="D572">
        <v>-2.1097046413502099E-3</v>
      </c>
      <c r="E572">
        <v>111</v>
      </c>
    </row>
    <row r="573" spans="1:5" x14ac:dyDescent="0.25">
      <c r="A573" t="s">
        <v>4069</v>
      </c>
      <c r="B573" t="s">
        <v>4016</v>
      </c>
      <c r="C573">
        <v>91400</v>
      </c>
      <c r="D573">
        <v>8.16568047337278E-2</v>
      </c>
      <c r="E573">
        <v>83</v>
      </c>
    </row>
    <row r="574" spans="1:5" x14ac:dyDescent="0.25">
      <c r="A574" t="s">
        <v>6186</v>
      </c>
      <c r="B574" t="s">
        <v>6091</v>
      </c>
      <c r="C574">
        <v>170600</v>
      </c>
      <c r="D574">
        <v>3.2062915910465797E-2</v>
      </c>
      <c r="E574">
        <v>0</v>
      </c>
    </row>
    <row r="575" spans="1:5" x14ac:dyDescent="0.25">
      <c r="A575" t="s">
        <v>4810</v>
      </c>
      <c r="B575" t="s">
        <v>4633</v>
      </c>
      <c r="C575">
        <v>130700</v>
      </c>
      <c r="D575">
        <v>9.5557418273260697E-2</v>
      </c>
      <c r="E575">
        <v>68</v>
      </c>
    </row>
    <row r="576" spans="1:5" x14ac:dyDescent="0.25">
      <c r="A576" t="s">
        <v>9285</v>
      </c>
      <c r="B576" t="s">
        <v>1538</v>
      </c>
      <c r="C576">
        <v>102900</v>
      </c>
      <c r="D576">
        <v>7.5235109717868301E-2</v>
      </c>
      <c r="E576">
        <v>0</v>
      </c>
    </row>
    <row r="577" spans="1:5" x14ac:dyDescent="0.25">
      <c r="A577" t="s">
        <v>6375</v>
      </c>
      <c r="B577" t="s">
        <v>6269</v>
      </c>
      <c r="C577">
        <v>65000</v>
      </c>
      <c r="D577">
        <v>1.08864696734059E-2</v>
      </c>
      <c r="E577">
        <v>85</v>
      </c>
    </row>
    <row r="578" spans="1:5" x14ac:dyDescent="0.25">
      <c r="A578" t="s">
        <v>5264</v>
      </c>
      <c r="B578" t="s">
        <v>5260</v>
      </c>
      <c r="C578">
        <v>203800</v>
      </c>
      <c r="D578">
        <v>9.15907873594001E-2</v>
      </c>
      <c r="E578">
        <v>67.5</v>
      </c>
    </row>
    <row r="579" spans="1:5" x14ac:dyDescent="0.25">
      <c r="A579" t="s">
        <v>5164</v>
      </c>
      <c r="B579" t="s">
        <v>5049</v>
      </c>
      <c r="C579">
        <v>129000</v>
      </c>
      <c r="D579">
        <v>0.115916955017301</v>
      </c>
      <c r="E579">
        <v>96</v>
      </c>
    </row>
    <row r="580" spans="1:5" x14ac:dyDescent="0.25">
      <c r="A580" t="s">
        <v>6737</v>
      </c>
      <c r="B580" t="s">
        <v>6693</v>
      </c>
      <c r="C580">
        <v>248400</v>
      </c>
      <c r="D580">
        <v>0.19653179190751399</v>
      </c>
      <c r="E580">
        <v>68</v>
      </c>
    </row>
    <row r="581" spans="1:5" x14ac:dyDescent="0.25">
      <c r="A581" t="s">
        <v>4580</v>
      </c>
      <c r="B581" t="s">
        <v>4413</v>
      </c>
      <c r="C581">
        <v>97800</v>
      </c>
      <c r="D581">
        <v>9.0301003344481601E-2</v>
      </c>
      <c r="E581">
        <v>67</v>
      </c>
    </row>
    <row r="582" spans="1:5" x14ac:dyDescent="0.25">
      <c r="A582" t="s">
        <v>6617</v>
      </c>
      <c r="B582" t="s">
        <v>6604</v>
      </c>
      <c r="C582">
        <v>270100</v>
      </c>
      <c r="D582">
        <v>8.1265012009607701E-2</v>
      </c>
      <c r="E582">
        <v>81.5</v>
      </c>
    </row>
    <row r="583" spans="1:5" x14ac:dyDescent="0.25">
      <c r="A583" t="s">
        <v>7460</v>
      </c>
      <c r="B583" t="s">
        <v>7409</v>
      </c>
      <c r="C583">
        <v>288800</v>
      </c>
      <c r="D583">
        <v>4.6376811594202899E-2</v>
      </c>
      <c r="E583">
        <v>111</v>
      </c>
    </row>
    <row r="584" spans="1:5" x14ac:dyDescent="0.25">
      <c r="A584" t="s">
        <v>8215</v>
      </c>
      <c r="B584" t="s">
        <v>4080</v>
      </c>
      <c r="C584">
        <v>133500</v>
      </c>
      <c r="D584">
        <v>9.3366093366093306E-2</v>
      </c>
      <c r="E584">
        <v>81</v>
      </c>
    </row>
    <row r="585" spans="1:5" x14ac:dyDescent="0.25">
      <c r="A585" t="s">
        <v>8163</v>
      </c>
      <c r="B585" t="s">
        <v>1538</v>
      </c>
      <c r="C585">
        <v>127000</v>
      </c>
      <c r="D585">
        <v>6.2761506276150597E-2</v>
      </c>
      <c r="E585">
        <v>76</v>
      </c>
    </row>
    <row r="586" spans="1:5" x14ac:dyDescent="0.25">
      <c r="A586" t="s">
        <v>4113</v>
      </c>
      <c r="B586" t="s">
        <v>4080</v>
      </c>
      <c r="C586">
        <v>131600</v>
      </c>
      <c r="D586">
        <v>8.5808580858085806E-2</v>
      </c>
      <c r="E586">
        <v>70</v>
      </c>
    </row>
    <row r="587" spans="1:5" x14ac:dyDescent="0.25">
      <c r="A587" t="s">
        <v>6371</v>
      </c>
      <c r="B587" t="s">
        <v>6269</v>
      </c>
      <c r="C587">
        <v>79600</v>
      </c>
      <c r="D587">
        <v>-4.6706586826347297E-2</v>
      </c>
      <c r="E587">
        <v>130</v>
      </c>
    </row>
    <row r="588" spans="1:5" x14ac:dyDescent="0.25">
      <c r="A588" t="s">
        <v>6628</v>
      </c>
      <c r="B588" t="s">
        <v>6625</v>
      </c>
      <c r="C588">
        <v>213400</v>
      </c>
      <c r="D588">
        <v>0.19151312116136199</v>
      </c>
      <c r="E588">
        <v>57</v>
      </c>
    </row>
    <row r="589" spans="1:5" x14ac:dyDescent="0.25">
      <c r="A589" t="s">
        <v>3198</v>
      </c>
      <c r="B589" t="s">
        <v>2990</v>
      </c>
      <c r="C589">
        <v>92200</v>
      </c>
      <c r="D589">
        <v>6.9605568445475594E-2</v>
      </c>
      <c r="E589">
        <v>0</v>
      </c>
    </row>
    <row r="590" spans="1:5" x14ac:dyDescent="0.25">
      <c r="A590" t="s">
        <v>8177</v>
      </c>
      <c r="B590" t="s">
        <v>2564</v>
      </c>
      <c r="C590">
        <v>92200</v>
      </c>
      <c r="D590">
        <v>6.2211981566820299E-2</v>
      </c>
      <c r="E590">
        <v>66</v>
      </c>
    </row>
    <row r="591" spans="1:5" x14ac:dyDescent="0.25">
      <c r="A591" t="s">
        <v>4778</v>
      </c>
      <c r="B591" t="s">
        <v>4633</v>
      </c>
      <c r="C591">
        <v>106500</v>
      </c>
      <c r="D591">
        <v>7.9027355623100301E-2</v>
      </c>
      <c r="E591">
        <v>108</v>
      </c>
    </row>
    <row r="592" spans="1:5" x14ac:dyDescent="0.25">
      <c r="A592" t="s">
        <v>6242</v>
      </c>
      <c r="B592" t="s">
        <v>6206</v>
      </c>
      <c r="C592">
        <v>116300</v>
      </c>
      <c r="D592">
        <v>6.5018315018314995E-2</v>
      </c>
      <c r="E592">
        <v>99</v>
      </c>
    </row>
    <row r="593" spans="1:5" x14ac:dyDescent="0.25">
      <c r="A593" t="s">
        <v>5931</v>
      </c>
      <c r="B593" t="s">
        <v>5817</v>
      </c>
      <c r="C593">
        <v>140700</v>
      </c>
      <c r="D593">
        <v>7.1591774562071595E-2</v>
      </c>
      <c r="E593">
        <v>58</v>
      </c>
    </row>
    <row r="594" spans="1:5" x14ac:dyDescent="0.25">
      <c r="A594" t="s">
        <v>3698</v>
      </c>
      <c r="B594" t="s">
        <v>3692</v>
      </c>
      <c r="C594">
        <v>155400</v>
      </c>
      <c r="D594">
        <v>0.124457308248915</v>
      </c>
      <c r="E594">
        <v>73.5</v>
      </c>
    </row>
    <row r="595" spans="1:5" x14ac:dyDescent="0.25">
      <c r="A595" t="s">
        <v>6282</v>
      </c>
      <c r="B595" t="s">
        <v>6269</v>
      </c>
      <c r="C595">
        <v>70200</v>
      </c>
      <c r="D595">
        <v>0.109004739336493</v>
      </c>
      <c r="E595">
        <v>134.5</v>
      </c>
    </row>
    <row r="596" spans="1:5" x14ac:dyDescent="0.25">
      <c r="A596" t="s">
        <v>8187</v>
      </c>
      <c r="B596" t="s">
        <v>2564</v>
      </c>
      <c r="C596">
        <v>134500</v>
      </c>
      <c r="D596">
        <v>9.7597597597597601E-3</v>
      </c>
      <c r="E596">
        <v>85</v>
      </c>
    </row>
    <row r="597" spans="1:5" x14ac:dyDescent="0.25">
      <c r="A597" t="s">
        <v>7674</v>
      </c>
      <c r="B597" t="s">
        <v>7521</v>
      </c>
      <c r="C597">
        <v>263100</v>
      </c>
      <c r="D597">
        <v>7.8278688524590204E-2</v>
      </c>
      <c r="E597">
        <v>69</v>
      </c>
    </row>
    <row r="598" spans="1:5" x14ac:dyDescent="0.25">
      <c r="A598" t="s">
        <v>3193</v>
      </c>
      <c r="B598" t="s">
        <v>2990</v>
      </c>
      <c r="C598">
        <v>123600</v>
      </c>
      <c r="D598">
        <v>0.120580235720762</v>
      </c>
      <c r="E598">
        <v>109</v>
      </c>
    </row>
    <row r="599" spans="1:5" x14ac:dyDescent="0.25">
      <c r="A599" t="s">
        <v>5450</v>
      </c>
      <c r="B599" t="s">
        <v>5260</v>
      </c>
      <c r="C599">
        <v>165800</v>
      </c>
      <c r="D599">
        <v>9.6560846560846597E-2</v>
      </c>
      <c r="E599">
        <v>0</v>
      </c>
    </row>
    <row r="600" spans="1:5" x14ac:dyDescent="0.25">
      <c r="A600" t="s">
        <v>4031</v>
      </c>
      <c r="B600" t="s">
        <v>4016</v>
      </c>
      <c r="C600">
        <v>114200</v>
      </c>
      <c r="D600">
        <v>9.7259062776304198E-3</v>
      </c>
      <c r="E600">
        <v>92.5</v>
      </c>
    </row>
    <row r="601" spans="1:5" x14ac:dyDescent="0.25">
      <c r="A601" t="s">
        <v>5033</v>
      </c>
      <c r="B601" t="s">
        <v>4942</v>
      </c>
      <c r="C601">
        <v>84800</v>
      </c>
      <c r="D601">
        <v>7.20606826801517E-2</v>
      </c>
      <c r="E601">
        <v>0</v>
      </c>
    </row>
    <row r="602" spans="1:5" x14ac:dyDescent="0.25">
      <c r="A602" t="s">
        <v>5232</v>
      </c>
      <c r="B602" t="s">
        <v>5049</v>
      </c>
      <c r="C602">
        <v>169400</v>
      </c>
      <c r="D602">
        <v>8.0357142857142905E-2</v>
      </c>
      <c r="E602">
        <v>0</v>
      </c>
    </row>
    <row r="603" spans="1:5" x14ac:dyDescent="0.25">
      <c r="A603" t="s">
        <v>9399</v>
      </c>
      <c r="B603" t="s">
        <v>3568</v>
      </c>
      <c r="C603">
        <v>50900</v>
      </c>
      <c r="D603">
        <v>2.2088353413654602E-2</v>
      </c>
      <c r="E603">
        <v>0</v>
      </c>
    </row>
    <row r="604" spans="1:5" x14ac:dyDescent="0.25">
      <c r="A604" t="s">
        <v>6620</v>
      </c>
      <c r="B604" t="s">
        <v>6604</v>
      </c>
      <c r="C604">
        <v>222800</v>
      </c>
      <c r="D604">
        <v>4.4903457566232598E-4</v>
      </c>
      <c r="E604">
        <v>0</v>
      </c>
    </row>
    <row r="605" spans="1:5" x14ac:dyDescent="0.25">
      <c r="A605" t="s">
        <v>1725</v>
      </c>
      <c r="B605" t="s">
        <v>1538</v>
      </c>
      <c r="C605">
        <v>65800</v>
      </c>
      <c r="D605">
        <v>9.6666666666666706E-2</v>
      </c>
      <c r="E605">
        <v>123</v>
      </c>
    </row>
    <row r="606" spans="1:5" x14ac:dyDescent="0.25">
      <c r="A606" t="s">
        <v>4017</v>
      </c>
      <c r="B606" t="s">
        <v>4016</v>
      </c>
      <c r="C606">
        <v>161000</v>
      </c>
      <c r="D606">
        <v>4.4098573281452703E-2</v>
      </c>
      <c r="E606">
        <v>66</v>
      </c>
    </row>
    <row r="607" spans="1:5" x14ac:dyDescent="0.25">
      <c r="A607" t="s">
        <v>3077</v>
      </c>
      <c r="B607" t="s">
        <v>2990</v>
      </c>
      <c r="C607">
        <v>155900</v>
      </c>
      <c r="D607">
        <v>0.104107648725212</v>
      </c>
      <c r="E607">
        <v>74</v>
      </c>
    </row>
    <row r="608" spans="1:5" x14ac:dyDescent="0.25">
      <c r="A608" t="s">
        <v>6640</v>
      </c>
      <c r="B608" t="s">
        <v>6625</v>
      </c>
      <c r="C608">
        <v>175800</v>
      </c>
      <c r="D608">
        <v>5.83985550872968E-2</v>
      </c>
      <c r="E608">
        <v>67</v>
      </c>
    </row>
    <row r="609" spans="1:5" x14ac:dyDescent="0.25">
      <c r="A609" t="s">
        <v>4830</v>
      </c>
      <c r="B609" t="s">
        <v>4633</v>
      </c>
      <c r="C609">
        <v>110700</v>
      </c>
      <c r="D609">
        <v>0.14715025906735801</v>
      </c>
      <c r="E609">
        <v>89</v>
      </c>
    </row>
    <row r="610" spans="1:5" x14ac:dyDescent="0.25">
      <c r="A610" t="s">
        <v>5875</v>
      </c>
      <c r="B610" t="s">
        <v>5817</v>
      </c>
      <c r="C610">
        <v>127500</v>
      </c>
      <c r="D610">
        <v>0.103896103896104</v>
      </c>
      <c r="E610">
        <v>89</v>
      </c>
    </row>
    <row r="611" spans="1:5" x14ac:dyDescent="0.25">
      <c r="A611" t="s">
        <v>5046</v>
      </c>
      <c r="B611" t="s">
        <v>4942</v>
      </c>
      <c r="C611">
        <v>145000</v>
      </c>
      <c r="D611">
        <v>2.4011299435028201E-2</v>
      </c>
      <c r="E611">
        <v>71.5</v>
      </c>
    </row>
    <row r="612" spans="1:5" x14ac:dyDescent="0.25">
      <c r="A612" t="s">
        <v>4723</v>
      </c>
      <c r="B612" t="s">
        <v>4633</v>
      </c>
      <c r="C612">
        <v>94100</v>
      </c>
      <c r="D612">
        <v>9.9299065420560703E-2</v>
      </c>
      <c r="E612">
        <v>0</v>
      </c>
    </row>
    <row r="613" spans="1:5" x14ac:dyDescent="0.25">
      <c r="A613" t="s">
        <v>6304</v>
      </c>
      <c r="B613" t="s">
        <v>6269</v>
      </c>
      <c r="C613">
        <v>104600</v>
      </c>
      <c r="D613">
        <v>1.91570881226054E-3</v>
      </c>
      <c r="E613">
        <v>98</v>
      </c>
    </row>
    <row r="614" spans="1:5" x14ac:dyDescent="0.25">
      <c r="A614" t="s">
        <v>4559</v>
      </c>
      <c r="B614" t="s">
        <v>4413</v>
      </c>
      <c r="C614">
        <v>136700</v>
      </c>
      <c r="D614">
        <v>8.4920634920634896E-2</v>
      </c>
      <c r="E614">
        <v>0</v>
      </c>
    </row>
    <row r="615" spans="1:5" x14ac:dyDescent="0.25">
      <c r="A615" t="s">
        <v>3182</v>
      </c>
      <c r="B615" t="s">
        <v>2990</v>
      </c>
      <c r="C615">
        <v>87400</v>
      </c>
      <c r="D615">
        <v>7.3710073710073695E-2</v>
      </c>
      <c r="E615">
        <v>0</v>
      </c>
    </row>
    <row r="616" spans="1:5" x14ac:dyDescent="0.25">
      <c r="A616" t="s">
        <v>5400</v>
      </c>
      <c r="B616" t="s">
        <v>5260</v>
      </c>
      <c r="C616">
        <v>172300</v>
      </c>
      <c r="D616">
        <v>0.10661528580603701</v>
      </c>
      <c r="E616">
        <v>77</v>
      </c>
    </row>
    <row r="617" spans="1:5" x14ac:dyDescent="0.25">
      <c r="A617" t="s">
        <v>5927</v>
      </c>
      <c r="B617" t="s">
        <v>5817</v>
      </c>
      <c r="C617">
        <v>98600</v>
      </c>
      <c r="D617">
        <v>3.3542976939203398E-2</v>
      </c>
      <c r="E617">
        <v>70</v>
      </c>
    </row>
    <row r="618" spans="1:5" x14ac:dyDescent="0.25">
      <c r="A618" t="s">
        <v>6238</v>
      </c>
      <c r="B618" t="s">
        <v>6206</v>
      </c>
      <c r="C618">
        <v>104700</v>
      </c>
      <c r="D618">
        <v>2.9498525073746298E-2</v>
      </c>
      <c r="E618">
        <v>79</v>
      </c>
    </row>
    <row r="619" spans="1:5" x14ac:dyDescent="0.25">
      <c r="A619" t="s">
        <v>8204</v>
      </c>
      <c r="B619" t="s">
        <v>4080</v>
      </c>
      <c r="C619">
        <v>136700</v>
      </c>
      <c r="D619">
        <v>2.2438294689603601E-2</v>
      </c>
      <c r="E619">
        <v>53</v>
      </c>
    </row>
    <row r="620" spans="1:5" x14ac:dyDescent="0.25">
      <c r="A620" t="s">
        <v>3904</v>
      </c>
      <c r="B620" t="s">
        <v>3692</v>
      </c>
      <c r="C620">
        <v>102500</v>
      </c>
      <c r="D620">
        <v>5.99793174767322E-2</v>
      </c>
      <c r="E620">
        <v>88</v>
      </c>
    </row>
    <row r="621" spans="1:5" x14ac:dyDescent="0.25">
      <c r="A621" t="s">
        <v>9451</v>
      </c>
      <c r="B621" t="s">
        <v>1538</v>
      </c>
      <c r="C621">
        <v>93400</v>
      </c>
      <c r="D621">
        <v>1.07181136120043E-3</v>
      </c>
      <c r="E621">
        <v>0</v>
      </c>
    </row>
    <row r="622" spans="1:5" x14ac:dyDescent="0.25">
      <c r="A622" t="s">
        <v>9452</v>
      </c>
      <c r="B622" t="s">
        <v>6206</v>
      </c>
      <c r="C622">
        <v>92100</v>
      </c>
      <c r="D622">
        <v>5.3775743707093801E-2</v>
      </c>
      <c r="E622">
        <v>0</v>
      </c>
    </row>
    <row r="623" spans="1:5" x14ac:dyDescent="0.25">
      <c r="A623" t="s">
        <v>6247</v>
      </c>
      <c r="B623" t="s">
        <v>6206</v>
      </c>
      <c r="C623">
        <v>135200</v>
      </c>
      <c r="D623">
        <v>5.6250000000000001E-2</v>
      </c>
      <c r="E623">
        <v>87</v>
      </c>
    </row>
    <row r="624" spans="1:5" x14ac:dyDescent="0.25">
      <c r="A624" t="s">
        <v>3015</v>
      </c>
      <c r="B624" t="s">
        <v>2990</v>
      </c>
      <c r="C624">
        <v>100600</v>
      </c>
      <c r="D624">
        <v>0.13544018058690699</v>
      </c>
      <c r="E624">
        <v>62.5</v>
      </c>
    </row>
    <row r="625" spans="1:5" x14ac:dyDescent="0.25">
      <c r="A625" t="s">
        <v>4126</v>
      </c>
      <c r="B625" t="s">
        <v>4080</v>
      </c>
      <c r="C625">
        <v>144500</v>
      </c>
      <c r="D625">
        <v>8.5649887302779906E-2</v>
      </c>
      <c r="E625">
        <v>74</v>
      </c>
    </row>
    <row r="626" spans="1:5" x14ac:dyDescent="0.25">
      <c r="A626" t="s">
        <v>9076</v>
      </c>
      <c r="B626" t="s">
        <v>6396</v>
      </c>
      <c r="C626">
        <v>134600</v>
      </c>
      <c r="D626">
        <v>1.81543116490166E-2</v>
      </c>
      <c r="E626">
        <v>0</v>
      </c>
    </row>
    <row r="627" spans="1:5" x14ac:dyDescent="0.25">
      <c r="A627" t="s">
        <v>6590</v>
      </c>
      <c r="B627" t="s">
        <v>6509</v>
      </c>
      <c r="C627">
        <v>262900</v>
      </c>
      <c r="D627">
        <v>0.116822429906542</v>
      </c>
      <c r="E627">
        <v>67.5</v>
      </c>
    </row>
    <row r="628" spans="1:5" x14ac:dyDescent="0.25">
      <c r="A628" t="s">
        <v>7653</v>
      </c>
      <c r="B628" t="s">
        <v>7521</v>
      </c>
      <c r="C628">
        <v>312000</v>
      </c>
      <c r="D628">
        <v>0.120287253141831</v>
      </c>
      <c r="E628">
        <v>67.5</v>
      </c>
    </row>
    <row r="629" spans="1:5" x14ac:dyDescent="0.25">
      <c r="A629" t="s">
        <v>5802</v>
      </c>
      <c r="B629" t="s">
        <v>5519</v>
      </c>
      <c r="C629">
        <v>86700</v>
      </c>
      <c r="D629">
        <v>2.1201413427561801E-2</v>
      </c>
      <c r="E629">
        <v>81</v>
      </c>
    </row>
    <row r="630" spans="1:5" x14ac:dyDescent="0.25">
      <c r="A630" t="s">
        <v>6682</v>
      </c>
      <c r="B630" t="s">
        <v>6625</v>
      </c>
      <c r="C630">
        <v>326200</v>
      </c>
      <c r="D630">
        <v>0.205914972273567</v>
      </c>
      <c r="E630">
        <v>87</v>
      </c>
    </row>
    <row r="631" spans="1:5" x14ac:dyDescent="0.25">
      <c r="A631" t="s">
        <v>9077</v>
      </c>
      <c r="B631" t="s">
        <v>6396</v>
      </c>
      <c r="C631">
        <v>90500</v>
      </c>
      <c r="D631">
        <v>-3.1049250535331901E-2</v>
      </c>
      <c r="E631">
        <v>0</v>
      </c>
    </row>
    <row r="632" spans="1:5" x14ac:dyDescent="0.25">
      <c r="A632" t="s">
        <v>4396</v>
      </c>
      <c r="B632" t="s">
        <v>4080</v>
      </c>
      <c r="C632">
        <v>161400</v>
      </c>
      <c r="D632">
        <v>5.8360655737704902E-2</v>
      </c>
      <c r="E632">
        <v>74</v>
      </c>
    </row>
    <row r="633" spans="1:5" x14ac:dyDescent="0.25">
      <c r="A633" t="s">
        <v>6060</v>
      </c>
      <c r="B633" t="s">
        <v>5958</v>
      </c>
      <c r="C633">
        <v>153700</v>
      </c>
      <c r="D633">
        <v>6.9589422407794005E-2</v>
      </c>
      <c r="E633">
        <v>72</v>
      </c>
    </row>
    <row r="634" spans="1:5" x14ac:dyDescent="0.25">
      <c r="A634" t="s">
        <v>4954</v>
      </c>
      <c r="B634" t="s">
        <v>4942</v>
      </c>
      <c r="C634">
        <v>107000</v>
      </c>
      <c r="D634">
        <v>0.10651499482936901</v>
      </c>
      <c r="E634">
        <v>70</v>
      </c>
    </row>
    <row r="635" spans="1:5" x14ac:dyDescent="0.25">
      <c r="A635" t="s">
        <v>5934</v>
      </c>
      <c r="B635" t="s">
        <v>5817</v>
      </c>
      <c r="C635">
        <v>120600</v>
      </c>
      <c r="D635">
        <v>6.3492063492063502E-2</v>
      </c>
      <c r="E635">
        <v>101.5</v>
      </c>
    </row>
    <row r="636" spans="1:5" x14ac:dyDescent="0.25">
      <c r="A636" t="s">
        <v>2840</v>
      </c>
      <c r="B636" t="s">
        <v>2564</v>
      </c>
      <c r="C636">
        <v>202000</v>
      </c>
      <c r="D636">
        <v>8.6605701990317405E-2</v>
      </c>
      <c r="E636">
        <v>121</v>
      </c>
    </row>
    <row r="637" spans="1:5" x14ac:dyDescent="0.25">
      <c r="A637" t="s">
        <v>9078</v>
      </c>
      <c r="B637" t="s">
        <v>6816</v>
      </c>
      <c r="C637">
        <v>177400</v>
      </c>
      <c r="D637">
        <v>2.5433526011560698E-2</v>
      </c>
      <c r="E637">
        <v>0</v>
      </c>
    </row>
    <row r="638" spans="1:5" x14ac:dyDescent="0.25">
      <c r="A638" t="s">
        <v>6612</v>
      </c>
      <c r="B638" t="s">
        <v>6604</v>
      </c>
      <c r="C638">
        <v>220700</v>
      </c>
      <c r="D638">
        <v>1.36116152450091E-3</v>
      </c>
      <c r="E638">
        <v>88</v>
      </c>
    </row>
    <row r="639" spans="1:5" x14ac:dyDescent="0.25">
      <c r="A639" t="s">
        <v>3204</v>
      </c>
      <c r="B639" t="s">
        <v>2990</v>
      </c>
      <c r="C639">
        <v>137700</v>
      </c>
      <c r="D639">
        <v>0.130541871921182</v>
      </c>
      <c r="E639">
        <v>130</v>
      </c>
    </row>
    <row r="640" spans="1:5" x14ac:dyDescent="0.25">
      <c r="A640" t="s">
        <v>4165</v>
      </c>
      <c r="B640" t="s">
        <v>4080</v>
      </c>
      <c r="C640">
        <v>100900</v>
      </c>
      <c r="D640">
        <v>7.3404255319148903E-2</v>
      </c>
      <c r="E640">
        <v>80.5</v>
      </c>
    </row>
    <row r="641" spans="1:5" x14ac:dyDescent="0.25">
      <c r="A641" t="s">
        <v>3564</v>
      </c>
      <c r="B641" t="s">
        <v>3212</v>
      </c>
      <c r="C641">
        <v>138800</v>
      </c>
      <c r="D641">
        <v>0.1104</v>
      </c>
      <c r="E641">
        <v>110</v>
      </c>
    </row>
    <row r="642" spans="1:5" x14ac:dyDescent="0.25">
      <c r="A642" t="s">
        <v>3727</v>
      </c>
      <c r="B642" t="s">
        <v>3692</v>
      </c>
      <c r="C642">
        <v>106700</v>
      </c>
      <c r="D642">
        <v>0.11962224554039901</v>
      </c>
      <c r="E642">
        <v>77</v>
      </c>
    </row>
    <row r="643" spans="1:5" x14ac:dyDescent="0.25">
      <c r="A643" t="s">
        <v>9286</v>
      </c>
      <c r="B643" t="s">
        <v>1538</v>
      </c>
      <c r="C643">
        <v>156000</v>
      </c>
      <c r="D643">
        <v>4.5576407506702402E-2</v>
      </c>
      <c r="E643">
        <v>96.5</v>
      </c>
    </row>
    <row r="644" spans="1:5" x14ac:dyDescent="0.25">
      <c r="A644" t="s">
        <v>6202</v>
      </c>
      <c r="B644" t="s">
        <v>6091</v>
      </c>
      <c r="C644">
        <v>132800</v>
      </c>
      <c r="D644">
        <v>3.6690085870413697E-2</v>
      </c>
      <c r="E644">
        <v>0</v>
      </c>
    </row>
    <row r="645" spans="1:5" x14ac:dyDescent="0.25">
      <c r="A645" t="s">
        <v>517</v>
      </c>
      <c r="B645" t="s">
        <v>444</v>
      </c>
      <c r="C645">
        <v>122200</v>
      </c>
      <c r="D645">
        <v>7.95053003533569E-2</v>
      </c>
      <c r="E645">
        <v>127</v>
      </c>
    </row>
    <row r="646" spans="1:5" x14ac:dyDescent="0.25">
      <c r="A646" t="s">
        <v>1731</v>
      </c>
      <c r="B646" t="s">
        <v>1538</v>
      </c>
      <c r="C646">
        <v>143000</v>
      </c>
      <c r="D646">
        <v>3.77358490566038E-2</v>
      </c>
      <c r="E646">
        <v>101</v>
      </c>
    </row>
    <row r="647" spans="1:5" x14ac:dyDescent="0.25">
      <c r="A647" t="s">
        <v>5370</v>
      </c>
      <c r="B647" t="s">
        <v>5260</v>
      </c>
      <c r="C647">
        <v>111200</v>
      </c>
      <c r="D647">
        <v>0.118712273641851</v>
      </c>
      <c r="E647">
        <v>69</v>
      </c>
    </row>
    <row r="648" spans="1:5" x14ac:dyDescent="0.25">
      <c r="A648" t="s">
        <v>3415</v>
      </c>
      <c r="B648" t="s">
        <v>3212</v>
      </c>
      <c r="C648">
        <v>121100</v>
      </c>
      <c r="D648">
        <v>3.8593481989708397E-2</v>
      </c>
      <c r="E648">
        <v>80.5</v>
      </c>
    </row>
    <row r="649" spans="1:5" x14ac:dyDescent="0.25">
      <c r="A649" t="s">
        <v>5998</v>
      </c>
      <c r="B649" t="s">
        <v>5958</v>
      </c>
      <c r="C649">
        <v>76100</v>
      </c>
      <c r="D649">
        <v>-2.6212319790301399E-3</v>
      </c>
      <c r="E649">
        <v>0</v>
      </c>
    </row>
    <row r="650" spans="1:5" x14ac:dyDescent="0.25">
      <c r="A650" t="s">
        <v>4144</v>
      </c>
      <c r="B650" t="s">
        <v>4080</v>
      </c>
      <c r="C650">
        <v>113100</v>
      </c>
      <c r="D650">
        <v>9.4869312681510207E-2</v>
      </c>
      <c r="E650">
        <v>59</v>
      </c>
    </row>
    <row r="651" spans="1:5" x14ac:dyDescent="0.25">
      <c r="A651" t="s">
        <v>6087</v>
      </c>
      <c r="B651" t="s">
        <v>6064</v>
      </c>
      <c r="C651">
        <v>128400</v>
      </c>
      <c r="D651">
        <v>4.8163265306122499E-2</v>
      </c>
      <c r="E651">
        <v>74.5</v>
      </c>
    </row>
    <row r="652" spans="1:5" x14ac:dyDescent="0.25">
      <c r="A652" t="s">
        <v>4527</v>
      </c>
      <c r="B652" t="s">
        <v>4413</v>
      </c>
      <c r="C652">
        <v>89600</v>
      </c>
      <c r="D652">
        <v>6.1611374407582901E-2</v>
      </c>
      <c r="E652">
        <v>0</v>
      </c>
    </row>
    <row r="653" spans="1:5" x14ac:dyDescent="0.25">
      <c r="A653" t="s">
        <v>5609</v>
      </c>
      <c r="B653" t="s">
        <v>5519</v>
      </c>
      <c r="C653">
        <v>98000</v>
      </c>
      <c r="D653">
        <v>9.4972067039106101E-2</v>
      </c>
      <c r="E653">
        <v>122.5</v>
      </c>
    </row>
    <row r="654" spans="1:5" x14ac:dyDescent="0.25">
      <c r="A654" t="s">
        <v>5863</v>
      </c>
      <c r="B654" t="s">
        <v>5817</v>
      </c>
      <c r="C654">
        <v>129200</v>
      </c>
      <c r="D654">
        <v>8.6627417998317899E-2</v>
      </c>
      <c r="E654">
        <v>0</v>
      </c>
    </row>
    <row r="655" spans="1:5" x14ac:dyDescent="0.25">
      <c r="A655" t="s">
        <v>5808</v>
      </c>
      <c r="B655" t="s">
        <v>5519</v>
      </c>
      <c r="C655">
        <v>61000</v>
      </c>
      <c r="D655">
        <v>0.107078039927405</v>
      </c>
      <c r="E655">
        <v>121</v>
      </c>
    </row>
    <row r="656" spans="1:5" x14ac:dyDescent="0.25">
      <c r="A656" t="s">
        <v>3876</v>
      </c>
      <c r="B656" t="s">
        <v>3692</v>
      </c>
      <c r="C656">
        <v>71000</v>
      </c>
      <c r="D656">
        <v>1.7191977077363901E-2</v>
      </c>
      <c r="E656">
        <v>108</v>
      </c>
    </row>
    <row r="657" spans="1:5" x14ac:dyDescent="0.25">
      <c r="A657" t="s">
        <v>4906</v>
      </c>
      <c r="B657" t="s">
        <v>4633</v>
      </c>
      <c r="C657">
        <v>96200</v>
      </c>
      <c r="D657">
        <v>7.00778642936596E-2</v>
      </c>
      <c r="E657">
        <v>90</v>
      </c>
    </row>
    <row r="658" spans="1:5" x14ac:dyDescent="0.25">
      <c r="A658" t="s">
        <v>4585</v>
      </c>
      <c r="B658" t="s">
        <v>4413</v>
      </c>
      <c r="C658">
        <v>81600</v>
      </c>
      <c r="D658">
        <v>-2.2754491017964101E-2</v>
      </c>
      <c r="E658">
        <v>0</v>
      </c>
    </row>
    <row r="659" spans="1:5" x14ac:dyDescent="0.25">
      <c r="A659" t="s">
        <v>6467</v>
      </c>
      <c r="B659" t="s">
        <v>6396</v>
      </c>
      <c r="C659">
        <v>142300</v>
      </c>
      <c r="D659">
        <v>3.04127443881245E-2</v>
      </c>
      <c r="E659">
        <v>68</v>
      </c>
    </row>
    <row r="660" spans="1:5" x14ac:dyDescent="0.25">
      <c r="A660" t="s">
        <v>3856</v>
      </c>
      <c r="B660" t="s">
        <v>3692</v>
      </c>
      <c r="C660">
        <v>88000</v>
      </c>
      <c r="D660">
        <v>0.17647058823529399</v>
      </c>
      <c r="E660">
        <v>104</v>
      </c>
    </row>
    <row r="661" spans="1:5" x14ac:dyDescent="0.25">
      <c r="A661" t="s">
        <v>2678</v>
      </c>
      <c r="B661" t="s">
        <v>2564</v>
      </c>
      <c r="C661">
        <v>318800</v>
      </c>
      <c r="D661">
        <v>4.4903310390036102E-2</v>
      </c>
      <c r="E661">
        <v>108</v>
      </c>
    </row>
    <row r="662" spans="1:5" x14ac:dyDescent="0.25">
      <c r="A662" t="s">
        <v>4621</v>
      </c>
      <c r="B662" t="s">
        <v>4413</v>
      </c>
      <c r="C662">
        <v>124900</v>
      </c>
      <c r="D662">
        <v>0.109236234458259</v>
      </c>
      <c r="E662">
        <v>71.5</v>
      </c>
    </row>
    <row r="663" spans="1:5" x14ac:dyDescent="0.25">
      <c r="A663" t="s">
        <v>6483</v>
      </c>
      <c r="B663" t="s">
        <v>6396</v>
      </c>
      <c r="C663">
        <v>89900</v>
      </c>
      <c r="D663">
        <v>0.12939698492462301</v>
      </c>
      <c r="E663">
        <v>83</v>
      </c>
    </row>
    <row r="664" spans="1:5" x14ac:dyDescent="0.25">
      <c r="A664" t="s">
        <v>4986</v>
      </c>
      <c r="B664" t="s">
        <v>4942</v>
      </c>
      <c r="C664">
        <v>85300</v>
      </c>
      <c r="D664">
        <v>3.3939393939393901E-2</v>
      </c>
      <c r="E664">
        <v>81.5</v>
      </c>
    </row>
    <row r="665" spans="1:5" x14ac:dyDescent="0.25">
      <c r="A665" t="s">
        <v>6475</v>
      </c>
      <c r="B665" t="s">
        <v>6396</v>
      </c>
      <c r="C665">
        <v>153700</v>
      </c>
      <c r="D665">
        <v>0.14105419450630999</v>
      </c>
      <c r="E665">
        <v>66.5</v>
      </c>
    </row>
    <row r="666" spans="1:5" x14ac:dyDescent="0.25">
      <c r="A666" t="s">
        <v>3196</v>
      </c>
      <c r="B666" t="s">
        <v>2990</v>
      </c>
      <c r="C666">
        <v>88800</v>
      </c>
      <c r="D666">
        <v>0.100371747211896</v>
      </c>
      <c r="E666">
        <v>0</v>
      </c>
    </row>
    <row r="667" spans="1:5" x14ac:dyDescent="0.25">
      <c r="A667" t="s">
        <v>2245</v>
      </c>
      <c r="B667" t="s">
        <v>101</v>
      </c>
      <c r="C667">
        <v>303900</v>
      </c>
      <c r="D667">
        <v>2.9702970297029699E-3</v>
      </c>
      <c r="E667">
        <v>119.5</v>
      </c>
    </row>
    <row r="668" spans="1:5" x14ac:dyDescent="0.25">
      <c r="A668" t="s">
        <v>6085</v>
      </c>
      <c r="B668" t="s">
        <v>6064</v>
      </c>
      <c r="C668">
        <v>155400</v>
      </c>
      <c r="D668">
        <v>0.119596541786744</v>
      </c>
      <c r="E668">
        <v>85.5</v>
      </c>
    </row>
    <row r="669" spans="1:5" x14ac:dyDescent="0.25">
      <c r="A669" t="s">
        <v>7878</v>
      </c>
      <c r="B669" t="s">
        <v>2868</v>
      </c>
      <c r="C669">
        <v>102300</v>
      </c>
      <c r="D669">
        <v>0.101184068891281</v>
      </c>
      <c r="E669">
        <v>69.5</v>
      </c>
    </row>
    <row r="670" spans="1:5" x14ac:dyDescent="0.25">
      <c r="A670" t="s">
        <v>6382</v>
      </c>
      <c r="B670" t="s">
        <v>6269</v>
      </c>
      <c r="C670">
        <v>89500</v>
      </c>
      <c r="D670">
        <v>-5.98739495798319E-2</v>
      </c>
      <c r="E670">
        <v>111</v>
      </c>
    </row>
    <row r="671" spans="1:5" x14ac:dyDescent="0.25">
      <c r="A671" t="s">
        <v>6774</v>
      </c>
      <c r="B671" t="s">
        <v>6743</v>
      </c>
      <c r="C671">
        <v>163900</v>
      </c>
      <c r="D671">
        <v>8.5430463576158994E-2</v>
      </c>
      <c r="E671">
        <v>148</v>
      </c>
    </row>
    <row r="672" spans="1:5" x14ac:dyDescent="0.25">
      <c r="A672" t="s">
        <v>4052</v>
      </c>
      <c r="B672" t="s">
        <v>4016</v>
      </c>
      <c r="C672">
        <v>133500</v>
      </c>
      <c r="D672">
        <v>4.7058823529411799E-2</v>
      </c>
      <c r="E672">
        <v>113.5</v>
      </c>
    </row>
    <row r="673" spans="1:5" x14ac:dyDescent="0.25">
      <c r="A673" t="s">
        <v>9287</v>
      </c>
      <c r="B673" t="s">
        <v>641</v>
      </c>
      <c r="C673">
        <v>179000</v>
      </c>
      <c r="D673">
        <v>3.4084344309647602E-2</v>
      </c>
      <c r="E673">
        <v>98</v>
      </c>
    </row>
    <row r="674" spans="1:5" x14ac:dyDescent="0.25">
      <c r="A674" t="s">
        <v>4493</v>
      </c>
      <c r="B674" t="s">
        <v>4413</v>
      </c>
      <c r="C674">
        <v>106500</v>
      </c>
      <c r="D674">
        <v>0.14516129032258099</v>
      </c>
      <c r="E674">
        <v>63</v>
      </c>
    </row>
    <row r="675" spans="1:5" x14ac:dyDescent="0.25">
      <c r="A675" t="s">
        <v>4931</v>
      </c>
      <c r="B675" t="s">
        <v>4633</v>
      </c>
      <c r="C675">
        <v>103000</v>
      </c>
      <c r="D675">
        <v>8.5353003161222296E-2</v>
      </c>
      <c r="E675">
        <v>0</v>
      </c>
    </row>
    <row r="676" spans="1:5" x14ac:dyDescent="0.25">
      <c r="A676" t="s">
        <v>3945</v>
      </c>
      <c r="B676" t="s">
        <v>3932</v>
      </c>
      <c r="C676">
        <v>103800</v>
      </c>
      <c r="D676">
        <v>2.26600985221675E-2</v>
      </c>
      <c r="E676">
        <v>0</v>
      </c>
    </row>
    <row r="677" spans="1:5" x14ac:dyDescent="0.25">
      <c r="A677" t="s">
        <v>7439</v>
      </c>
      <c r="B677" t="s">
        <v>7409</v>
      </c>
      <c r="C677">
        <v>326700</v>
      </c>
      <c r="D677">
        <v>0.14031413612565399</v>
      </c>
      <c r="E677">
        <v>90.5</v>
      </c>
    </row>
    <row r="678" spans="1:5" x14ac:dyDescent="0.25">
      <c r="A678" t="s">
        <v>4522</v>
      </c>
      <c r="B678" t="s">
        <v>4413</v>
      </c>
      <c r="C678">
        <v>82600</v>
      </c>
      <c r="D678">
        <v>6.4432989690721601E-2</v>
      </c>
      <c r="E678">
        <v>0</v>
      </c>
    </row>
    <row r="679" spans="1:5" x14ac:dyDescent="0.25">
      <c r="A679" t="s">
        <v>4172</v>
      </c>
      <c r="B679" t="s">
        <v>4080</v>
      </c>
      <c r="C679">
        <v>96900</v>
      </c>
      <c r="D679">
        <v>7.07182320441989E-2</v>
      </c>
      <c r="E679">
        <v>97.5</v>
      </c>
    </row>
    <row r="680" spans="1:5" x14ac:dyDescent="0.25">
      <c r="A680" t="s">
        <v>4946</v>
      </c>
      <c r="B680" t="s">
        <v>4942</v>
      </c>
      <c r="C680">
        <v>133100</v>
      </c>
      <c r="D680">
        <v>3.4188034188034198E-2</v>
      </c>
      <c r="E680">
        <v>67</v>
      </c>
    </row>
    <row r="681" spans="1:5" x14ac:dyDescent="0.25">
      <c r="A681" t="s">
        <v>9079</v>
      </c>
      <c r="B681" t="s">
        <v>6396</v>
      </c>
      <c r="C681">
        <v>144400</v>
      </c>
      <c r="D681">
        <v>3.4383954154727801E-2</v>
      </c>
      <c r="E681">
        <v>0</v>
      </c>
    </row>
    <row r="682" spans="1:5" x14ac:dyDescent="0.25">
      <c r="A682" t="s">
        <v>6065</v>
      </c>
      <c r="B682" t="s">
        <v>6064</v>
      </c>
      <c r="C682">
        <v>136700</v>
      </c>
      <c r="D682">
        <v>3.6391205458680798E-2</v>
      </c>
      <c r="E682">
        <v>0</v>
      </c>
    </row>
    <row r="683" spans="1:5" x14ac:dyDescent="0.25">
      <c r="A683" t="s">
        <v>9080</v>
      </c>
      <c r="B683" t="s">
        <v>5260</v>
      </c>
      <c r="C683">
        <v>174700</v>
      </c>
      <c r="D683">
        <v>4.7990401919616101E-2</v>
      </c>
      <c r="E683">
        <v>0</v>
      </c>
    </row>
    <row r="684" spans="1:5" x14ac:dyDescent="0.25">
      <c r="A684" t="s">
        <v>6239</v>
      </c>
      <c r="B684" t="s">
        <v>6206</v>
      </c>
      <c r="C684">
        <v>93500</v>
      </c>
      <c r="D684">
        <v>7.5431034482758598E-3</v>
      </c>
      <c r="E684">
        <v>0</v>
      </c>
    </row>
    <row r="685" spans="1:5" x14ac:dyDescent="0.25">
      <c r="A685" t="s">
        <v>5280</v>
      </c>
      <c r="B685" t="s">
        <v>5260</v>
      </c>
      <c r="C685">
        <v>175700</v>
      </c>
      <c r="D685">
        <v>8.3898827884022198E-2</v>
      </c>
      <c r="E685">
        <v>64</v>
      </c>
    </row>
    <row r="686" spans="1:5" x14ac:dyDescent="0.25">
      <c r="A686" t="s">
        <v>3072</v>
      </c>
      <c r="B686" t="s">
        <v>2990</v>
      </c>
      <c r="C686">
        <v>112100</v>
      </c>
      <c r="D686">
        <v>7.9961464354527903E-2</v>
      </c>
      <c r="E686">
        <v>119.5</v>
      </c>
    </row>
    <row r="687" spans="1:5" x14ac:dyDescent="0.25">
      <c r="A687" t="s">
        <v>6708</v>
      </c>
      <c r="B687" t="s">
        <v>6693</v>
      </c>
      <c r="C687">
        <v>713800</v>
      </c>
      <c r="D687">
        <v>0.11618451915559</v>
      </c>
      <c r="E687">
        <v>107</v>
      </c>
    </row>
    <row r="688" spans="1:5" x14ac:dyDescent="0.25">
      <c r="A688" t="s">
        <v>6029</v>
      </c>
      <c r="B688" t="s">
        <v>5958</v>
      </c>
      <c r="C688">
        <v>69700</v>
      </c>
      <c r="D688">
        <v>-2.92479108635097E-2</v>
      </c>
      <c r="E688">
        <v>0</v>
      </c>
    </row>
    <row r="689" spans="1:5" x14ac:dyDescent="0.25">
      <c r="A689" t="s">
        <v>6607</v>
      </c>
      <c r="B689" t="s">
        <v>6604</v>
      </c>
      <c r="C689">
        <v>242200</v>
      </c>
      <c r="D689">
        <v>5.57977332170881E-2</v>
      </c>
      <c r="E689">
        <v>57</v>
      </c>
    </row>
    <row r="690" spans="1:5" x14ac:dyDescent="0.25">
      <c r="A690" t="s">
        <v>9081</v>
      </c>
      <c r="B690" t="s">
        <v>6396</v>
      </c>
      <c r="C690">
        <v>73700</v>
      </c>
      <c r="D690">
        <v>-1.3550135501355001E-3</v>
      </c>
      <c r="E690">
        <v>0</v>
      </c>
    </row>
    <row r="691" spans="1:5" x14ac:dyDescent="0.25">
      <c r="A691" t="s">
        <v>2744</v>
      </c>
      <c r="B691" t="s">
        <v>2564</v>
      </c>
      <c r="C691">
        <v>81900</v>
      </c>
      <c r="D691">
        <v>4.4642857142857102E-2</v>
      </c>
      <c r="E691">
        <v>93.5</v>
      </c>
    </row>
    <row r="692" spans="1:5" x14ac:dyDescent="0.25">
      <c r="A692" t="s">
        <v>5404</v>
      </c>
      <c r="B692" t="s">
        <v>5260</v>
      </c>
      <c r="C692">
        <v>217000</v>
      </c>
      <c r="D692">
        <v>4.6287367405978802E-2</v>
      </c>
      <c r="E692">
        <v>68</v>
      </c>
    </row>
    <row r="693" spans="1:5" x14ac:dyDescent="0.25">
      <c r="A693" t="s">
        <v>3806</v>
      </c>
      <c r="B693" t="s">
        <v>3692</v>
      </c>
      <c r="C693">
        <v>93900</v>
      </c>
      <c r="D693">
        <v>4.9162011173184299E-2</v>
      </c>
      <c r="E693">
        <v>100</v>
      </c>
    </row>
    <row r="694" spans="1:5" x14ac:dyDescent="0.25">
      <c r="A694" t="s">
        <v>6149</v>
      </c>
      <c r="B694" t="s">
        <v>6091</v>
      </c>
      <c r="C694">
        <v>116900</v>
      </c>
      <c r="D694">
        <v>8.5422469823583994E-2</v>
      </c>
      <c r="E694">
        <v>0</v>
      </c>
    </row>
    <row r="695" spans="1:5" x14ac:dyDescent="0.25">
      <c r="A695" t="s">
        <v>5932</v>
      </c>
      <c r="B695" t="s">
        <v>5817</v>
      </c>
      <c r="C695">
        <v>136500</v>
      </c>
      <c r="D695">
        <v>0.12253289473684199</v>
      </c>
      <c r="E695">
        <v>80.5</v>
      </c>
    </row>
    <row r="696" spans="1:5" x14ac:dyDescent="0.25">
      <c r="A696" t="s">
        <v>6033</v>
      </c>
      <c r="B696" t="s">
        <v>5958</v>
      </c>
      <c r="C696">
        <v>50300</v>
      </c>
      <c r="D696">
        <v>-6.6790352504638204E-2</v>
      </c>
      <c r="E696">
        <v>0</v>
      </c>
    </row>
    <row r="697" spans="1:5" x14ac:dyDescent="0.25">
      <c r="A697" t="s">
        <v>7865</v>
      </c>
      <c r="B697" t="s">
        <v>1075</v>
      </c>
      <c r="C697">
        <v>109200</v>
      </c>
      <c r="D697">
        <v>2.34301780693533E-2</v>
      </c>
      <c r="E697">
        <v>0</v>
      </c>
    </row>
    <row r="698" spans="1:5" x14ac:dyDescent="0.25">
      <c r="A698" t="s">
        <v>4002</v>
      </c>
      <c r="B698" t="s">
        <v>3932</v>
      </c>
      <c r="C698">
        <v>129700</v>
      </c>
      <c r="D698">
        <v>0.10949529512403799</v>
      </c>
      <c r="E698">
        <v>0</v>
      </c>
    </row>
    <row r="699" spans="1:5" x14ac:dyDescent="0.25">
      <c r="A699" t="s">
        <v>3515</v>
      </c>
      <c r="B699" t="s">
        <v>3212</v>
      </c>
      <c r="C699">
        <v>130100</v>
      </c>
      <c r="D699">
        <v>9.6040438079191201E-2</v>
      </c>
      <c r="E699">
        <v>86</v>
      </c>
    </row>
    <row r="700" spans="1:5" x14ac:dyDescent="0.25">
      <c r="A700" t="s">
        <v>7927</v>
      </c>
      <c r="B700" t="s">
        <v>5519</v>
      </c>
      <c r="C700">
        <v>79300</v>
      </c>
      <c r="D700">
        <v>1.53649167733675E-2</v>
      </c>
      <c r="E700">
        <v>0</v>
      </c>
    </row>
    <row r="701" spans="1:5" x14ac:dyDescent="0.25">
      <c r="A701" t="s">
        <v>4497</v>
      </c>
      <c r="B701" t="s">
        <v>4413</v>
      </c>
      <c r="C701">
        <v>128900</v>
      </c>
      <c r="D701">
        <v>5.9161873459326199E-2</v>
      </c>
      <c r="E701">
        <v>54</v>
      </c>
    </row>
    <row r="702" spans="1:5" x14ac:dyDescent="0.25">
      <c r="A702" t="s">
        <v>5990</v>
      </c>
      <c r="B702" t="s">
        <v>5958</v>
      </c>
      <c r="C702">
        <v>136600</v>
      </c>
      <c r="D702">
        <v>6.1383061383061398E-2</v>
      </c>
      <c r="E702">
        <v>116</v>
      </c>
    </row>
    <row r="703" spans="1:5" x14ac:dyDescent="0.25">
      <c r="A703" t="s">
        <v>5787</v>
      </c>
      <c r="B703" t="s">
        <v>5519</v>
      </c>
      <c r="C703">
        <v>135400</v>
      </c>
      <c r="D703">
        <v>7.6311605723370396E-2</v>
      </c>
      <c r="E703">
        <v>105</v>
      </c>
    </row>
    <row r="704" spans="1:5" x14ac:dyDescent="0.25">
      <c r="A704" t="s">
        <v>9288</v>
      </c>
      <c r="B704" t="s">
        <v>3568</v>
      </c>
      <c r="C704">
        <v>62900</v>
      </c>
      <c r="D704">
        <v>0.123214285714286</v>
      </c>
      <c r="E704">
        <v>0</v>
      </c>
    </row>
    <row r="705" spans="1:5" x14ac:dyDescent="0.25">
      <c r="A705" t="s">
        <v>4495</v>
      </c>
      <c r="B705" t="s">
        <v>4413</v>
      </c>
      <c r="C705">
        <v>167400</v>
      </c>
      <c r="D705">
        <v>8.7719298245614002E-2</v>
      </c>
      <c r="E705">
        <v>90</v>
      </c>
    </row>
    <row r="706" spans="1:5" x14ac:dyDescent="0.25">
      <c r="A706" t="s">
        <v>6059</v>
      </c>
      <c r="B706" t="s">
        <v>5958</v>
      </c>
      <c r="C706">
        <v>104300</v>
      </c>
      <c r="D706">
        <v>-0.118343195266272</v>
      </c>
      <c r="E706">
        <v>0</v>
      </c>
    </row>
    <row r="707" spans="1:5" x14ac:dyDescent="0.25">
      <c r="A707" t="s">
        <v>9082</v>
      </c>
      <c r="B707" t="s">
        <v>6396</v>
      </c>
      <c r="C707">
        <v>185900</v>
      </c>
      <c r="D707">
        <v>1.47379912663755E-2</v>
      </c>
      <c r="E707">
        <v>0</v>
      </c>
    </row>
    <row r="708" spans="1:5" x14ac:dyDescent="0.25">
      <c r="A708" t="s">
        <v>6003</v>
      </c>
      <c r="B708" t="s">
        <v>5958</v>
      </c>
      <c r="C708">
        <v>93500</v>
      </c>
      <c r="D708">
        <v>1.6304347826087001E-2</v>
      </c>
      <c r="E708">
        <v>61.5</v>
      </c>
    </row>
    <row r="709" spans="1:5" x14ac:dyDescent="0.25">
      <c r="A709" t="s">
        <v>9289</v>
      </c>
      <c r="B709" t="s">
        <v>4080</v>
      </c>
      <c r="C709">
        <v>89600</v>
      </c>
      <c r="D709">
        <v>5.16431924882629E-2</v>
      </c>
      <c r="E709">
        <v>0</v>
      </c>
    </row>
    <row r="710" spans="1:5" x14ac:dyDescent="0.25">
      <c r="A710" t="s">
        <v>4415</v>
      </c>
      <c r="B710" t="s">
        <v>4413</v>
      </c>
      <c r="C710">
        <v>105600</v>
      </c>
      <c r="D710">
        <v>8.8659793814432994E-2</v>
      </c>
      <c r="E710">
        <v>61</v>
      </c>
    </row>
    <row r="711" spans="1:5" x14ac:dyDescent="0.25">
      <c r="A711" t="s">
        <v>2836</v>
      </c>
      <c r="B711" t="s">
        <v>2564</v>
      </c>
      <c r="C711">
        <v>227400</v>
      </c>
      <c r="D711">
        <v>6.7104645706241195E-2</v>
      </c>
      <c r="E711">
        <v>126</v>
      </c>
    </row>
    <row r="712" spans="1:5" x14ac:dyDescent="0.25">
      <c r="A712" t="s">
        <v>3641</v>
      </c>
      <c r="B712" t="s">
        <v>3568</v>
      </c>
      <c r="C712">
        <v>126600</v>
      </c>
      <c r="D712">
        <v>0</v>
      </c>
      <c r="E712">
        <v>112</v>
      </c>
    </row>
    <row r="713" spans="1:5" x14ac:dyDescent="0.25">
      <c r="A713" t="s">
        <v>4531</v>
      </c>
      <c r="B713" t="s">
        <v>4413</v>
      </c>
      <c r="C713">
        <v>106400</v>
      </c>
      <c r="D713">
        <v>5.1383399209486202E-2</v>
      </c>
      <c r="E713">
        <v>57</v>
      </c>
    </row>
    <row r="714" spans="1:5" x14ac:dyDescent="0.25">
      <c r="A714" t="s">
        <v>2246</v>
      </c>
      <c r="B714" t="s">
        <v>101</v>
      </c>
      <c r="C714">
        <v>143100</v>
      </c>
      <c r="D714">
        <v>-4.1753653444676396E-3</v>
      </c>
      <c r="E714">
        <v>107</v>
      </c>
    </row>
    <row r="715" spans="1:5" x14ac:dyDescent="0.25">
      <c r="A715" t="s">
        <v>5711</v>
      </c>
      <c r="B715" t="s">
        <v>5519</v>
      </c>
      <c r="C715">
        <v>71900</v>
      </c>
      <c r="D715">
        <v>6.6765578635014797E-2</v>
      </c>
      <c r="E715">
        <v>129</v>
      </c>
    </row>
    <row r="716" spans="1:5" x14ac:dyDescent="0.25">
      <c r="A716" t="s">
        <v>6713</v>
      </c>
      <c r="B716" t="s">
        <v>6693</v>
      </c>
      <c r="C716">
        <v>256700</v>
      </c>
      <c r="D716">
        <v>-3.8216560509554097E-2</v>
      </c>
      <c r="E716">
        <v>0</v>
      </c>
    </row>
    <row r="717" spans="1:5" x14ac:dyDescent="0.25">
      <c r="A717" t="s">
        <v>9083</v>
      </c>
      <c r="B717" t="s">
        <v>6396</v>
      </c>
      <c r="C717">
        <v>105300</v>
      </c>
      <c r="D717">
        <v>-5.2205220522052197E-2</v>
      </c>
      <c r="E717">
        <v>0</v>
      </c>
    </row>
    <row r="718" spans="1:5" x14ac:dyDescent="0.25">
      <c r="A718" t="s">
        <v>4563</v>
      </c>
      <c r="B718" t="s">
        <v>4413</v>
      </c>
      <c r="C718">
        <v>126400</v>
      </c>
      <c r="D718">
        <v>3.6065573770491799E-2</v>
      </c>
      <c r="E718">
        <v>0</v>
      </c>
    </row>
    <row r="719" spans="1:5" x14ac:dyDescent="0.25">
      <c r="A719" t="s">
        <v>6436</v>
      </c>
      <c r="B719" t="s">
        <v>6396</v>
      </c>
      <c r="C719">
        <v>118100</v>
      </c>
      <c r="D719">
        <v>5.96252129471891E-3</v>
      </c>
      <c r="E719">
        <v>136</v>
      </c>
    </row>
    <row r="720" spans="1:5" x14ac:dyDescent="0.25">
      <c r="A720" t="s">
        <v>3871</v>
      </c>
      <c r="B720" t="s">
        <v>3692</v>
      </c>
      <c r="C720">
        <v>96300</v>
      </c>
      <c r="D720">
        <v>6.4088397790055193E-2</v>
      </c>
      <c r="E720">
        <v>91</v>
      </c>
    </row>
    <row r="721" spans="1:5" x14ac:dyDescent="0.25">
      <c r="A721" t="s">
        <v>6078</v>
      </c>
      <c r="B721" t="s">
        <v>6064</v>
      </c>
      <c r="C721">
        <v>168300</v>
      </c>
      <c r="D721">
        <v>7.4026802807913197E-2</v>
      </c>
      <c r="E721">
        <v>72</v>
      </c>
    </row>
    <row r="722" spans="1:5" x14ac:dyDescent="0.25">
      <c r="A722" t="s">
        <v>9290</v>
      </c>
      <c r="B722" t="s">
        <v>5459</v>
      </c>
      <c r="C722">
        <v>205300</v>
      </c>
      <c r="D722">
        <v>6.20796689084325E-2</v>
      </c>
      <c r="E722">
        <v>0</v>
      </c>
    </row>
    <row r="723" spans="1:5" x14ac:dyDescent="0.25">
      <c r="A723" t="s">
        <v>9084</v>
      </c>
      <c r="B723" t="s">
        <v>6396</v>
      </c>
      <c r="C723">
        <v>119200</v>
      </c>
      <c r="D723">
        <v>3.74238468233246E-2</v>
      </c>
      <c r="E723">
        <v>0</v>
      </c>
    </row>
    <row r="724" spans="1:5" x14ac:dyDescent="0.25">
      <c r="A724" t="s">
        <v>6350</v>
      </c>
      <c r="B724" t="s">
        <v>6269</v>
      </c>
      <c r="C724">
        <v>68300</v>
      </c>
      <c r="D724">
        <v>7.3899371069182401E-2</v>
      </c>
      <c r="E724">
        <v>92.5</v>
      </c>
    </row>
    <row r="725" spans="1:5" x14ac:dyDescent="0.25">
      <c r="A725" t="s">
        <v>3752</v>
      </c>
      <c r="B725" t="s">
        <v>3692</v>
      </c>
      <c r="C725">
        <v>122600</v>
      </c>
      <c r="D725">
        <v>0.17096466093600801</v>
      </c>
      <c r="E725">
        <v>153</v>
      </c>
    </row>
    <row r="726" spans="1:5" x14ac:dyDescent="0.25">
      <c r="A726" t="s">
        <v>6658</v>
      </c>
      <c r="B726" t="s">
        <v>6604</v>
      </c>
      <c r="C726">
        <v>585800</v>
      </c>
      <c r="D726">
        <v>1.12204384602106E-2</v>
      </c>
      <c r="E726">
        <v>82.5</v>
      </c>
    </row>
    <row r="727" spans="1:5" x14ac:dyDescent="0.25">
      <c r="A727" t="s">
        <v>9400</v>
      </c>
      <c r="B727" t="s">
        <v>6064</v>
      </c>
      <c r="C727">
        <v>133200</v>
      </c>
      <c r="D727">
        <v>1.13895216400911E-2</v>
      </c>
      <c r="E727">
        <v>0</v>
      </c>
    </row>
    <row r="728" spans="1:5" x14ac:dyDescent="0.25">
      <c r="A728" t="s">
        <v>7697</v>
      </c>
      <c r="B728" t="s">
        <v>7688</v>
      </c>
      <c r="C728">
        <v>392100</v>
      </c>
      <c r="D728">
        <v>1.95007800312012E-2</v>
      </c>
      <c r="E728">
        <v>63</v>
      </c>
    </row>
    <row r="729" spans="1:5" x14ac:dyDescent="0.25">
      <c r="A729" t="s">
        <v>9085</v>
      </c>
      <c r="B729" t="s">
        <v>5260</v>
      </c>
      <c r="C729">
        <v>108400</v>
      </c>
      <c r="D729">
        <v>6.5880039331366796E-2</v>
      </c>
      <c r="E729">
        <v>0</v>
      </c>
    </row>
    <row r="730" spans="1:5" x14ac:dyDescent="0.25">
      <c r="A730" t="s">
        <v>3705</v>
      </c>
      <c r="B730" t="s">
        <v>3692</v>
      </c>
      <c r="C730">
        <v>149100</v>
      </c>
      <c r="D730">
        <v>7.3434125269978404E-2</v>
      </c>
      <c r="E730">
        <v>72</v>
      </c>
    </row>
    <row r="731" spans="1:5" x14ac:dyDescent="0.25">
      <c r="A731" t="s">
        <v>9453</v>
      </c>
      <c r="B731" t="s">
        <v>4633</v>
      </c>
      <c r="C731">
        <v>94100</v>
      </c>
      <c r="D731">
        <v>6.20767494356659E-2</v>
      </c>
      <c r="E731">
        <v>0</v>
      </c>
    </row>
    <row r="732" spans="1:5" x14ac:dyDescent="0.25">
      <c r="A732" t="s">
        <v>5728</v>
      </c>
      <c r="B732" t="s">
        <v>5519</v>
      </c>
      <c r="C732">
        <v>83800</v>
      </c>
      <c r="D732">
        <v>3.2019704433497498E-2</v>
      </c>
      <c r="E732">
        <v>84</v>
      </c>
    </row>
    <row r="733" spans="1:5" x14ac:dyDescent="0.25">
      <c r="A733" t="s">
        <v>9401</v>
      </c>
      <c r="B733" t="s">
        <v>2990</v>
      </c>
      <c r="C733">
        <v>131900</v>
      </c>
      <c r="D733">
        <v>8.3812654067378797E-2</v>
      </c>
      <c r="E733">
        <v>0</v>
      </c>
    </row>
    <row r="734" spans="1:5" x14ac:dyDescent="0.25">
      <c r="A734" t="s">
        <v>5865</v>
      </c>
      <c r="B734" t="s">
        <v>5817</v>
      </c>
      <c r="C734">
        <v>112900</v>
      </c>
      <c r="D734">
        <v>6.2388591800356498E-3</v>
      </c>
      <c r="E734">
        <v>0</v>
      </c>
    </row>
    <row r="735" spans="1:5" x14ac:dyDescent="0.25">
      <c r="A735" t="s">
        <v>4902</v>
      </c>
      <c r="B735" t="s">
        <v>4633</v>
      </c>
      <c r="C735">
        <v>84800</v>
      </c>
      <c r="D735">
        <v>5.8676654182272199E-2</v>
      </c>
      <c r="E735">
        <v>66.5</v>
      </c>
    </row>
    <row r="736" spans="1:5" x14ac:dyDescent="0.25">
      <c r="A736" t="s">
        <v>6844</v>
      </c>
      <c r="B736" t="s">
        <v>6816</v>
      </c>
      <c r="C736">
        <v>128400</v>
      </c>
      <c r="D736">
        <v>3.6319612590799001E-2</v>
      </c>
      <c r="E736">
        <v>0</v>
      </c>
    </row>
    <row r="737" spans="1:5" x14ac:dyDescent="0.25">
      <c r="A737" t="s">
        <v>9454</v>
      </c>
      <c r="B737" t="s">
        <v>3932</v>
      </c>
      <c r="C737">
        <v>56400</v>
      </c>
      <c r="D737">
        <v>-0.20338983050847501</v>
      </c>
      <c r="E737">
        <v>0</v>
      </c>
    </row>
    <row r="738" spans="1:5" x14ac:dyDescent="0.25">
      <c r="A738" t="s">
        <v>6023</v>
      </c>
      <c r="B738" t="s">
        <v>5958</v>
      </c>
      <c r="C738">
        <v>143700</v>
      </c>
      <c r="D738">
        <v>3.7545126353790599E-2</v>
      </c>
      <c r="E738">
        <v>0</v>
      </c>
    </row>
    <row r="739" spans="1:5" x14ac:dyDescent="0.25">
      <c r="A739" t="s">
        <v>6618</v>
      </c>
      <c r="B739" t="s">
        <v>6604</v>
      </c>
      <c r="C739">
        <v>249900</v>
      </c>
      <c r="D739">
        <v>2.7972027972028E-2</v>
      </c>
      <c r="E739">
        <v>58</v>
      </c>
    </row>
    <row r="740" spans="1:5" x14ac:dyDescent="0.25">
      <c r="A740" t="s">
        <v>8196</v>
      </c>
      <c r="B740" t="s">
        <v>4080</v>
      </c>
      <c r="C740">
        <v>115200</v>
      </c>
      <c r="D740">
        <v>8.8846880907372403E-2</v>
      </c>
      <c r="E740">
        <v>79</v>
      </c>
    </row>
    <row r="741" spans="1:5" x14ac:dyDescent="0.25">
      <c r="A741" t="s">
        <v>8213</v>
      </c>
      <c r="B741" t="s">
        <v>4080</v>
      </c>
      <c r="C741">
        <v>101600</v>
      </c>
      <c r="D741">
        <v>-5.8708414872798396E-3</v>
      </c>
      <c r="E741">
        <v>66</v>
      </c>
    </row>
    <row r="742" spans="1:5" x14ac:dyDescent="0.25">
      <c r="A742" t="s">
        <v>7919</v>
      </c>
      <c r="B742" t="s">
        <v>5049</v>
      </c>
      <c r="C742">
        <v>134300</v>
      </c>
      <c r="D742">
        <v>6.4183835182250404E-2</v>
      </c>
      <c r="E742">
        <v>0</v>
      </c>
    </row>
    <row r="743" spans="1:5" x14ac:dyDescent="0.25">
      <c r="A743" t="s">
        <v>4850</v>
      </c>
      <c r="B743" t="s">
        <v>4633</v>
      </c>
      <c r="C743">
        <v>119600</v>
      </c>
      <c r="D743">
        <v>0.10638297872340401</v>
      </c>
      <c r="E743">
        <v>84</v>
      </c>
    </row>
    <row r="744" spans="1:5" x14ac:dyDescent="0.25">
      <c r="A744" t="s">
        <v>4567</v>
      </c>
      <c r="B744" t="s">
        <v>4413</v>
      </c>
      <c r="C744">
        <v>117500</v>
      </c>
      <c r="D744">
        <v>5.9513074842200198E-2</v>
      </c>
      <c r="E744">
        <v>0</v>
      </c>
    </row>
    <row r="745" spans="1:5" x14ac:dyDescent="0.25">
      <c r="A745" t="s">
        <v>6056</v>
      </c>
      <c r="B745" t="s">
        <v>5958</v>
      </c>
      <c r="C745">
        <v>164600</v>
      </c>
      <c r="D745">
        <v>-3.3470346447445697E-2</v>
      </c>
      <c r="E745">
        <v>0</v>
      </c>
    </row>
    <row r="746" spans="1:5" x14ac:dyDescent="0.25">
      <c r="A746" t="s">
        <v>6458</v>
      </c>
      <c r="B746" t="s">
        <v>6396</v>
      </c>
      <c r="C746">
        <v>113000</v>
      </c>
      <c r="D746">
        <v>-5.2816901408450703E-3</v>
      </c>
      <c r="E746">
        <v>73</v>
      </c>
    </row>
    <row r="747" spans="1:5" x14ac:dyDescent="0.25">
      <c r="A747" t="s">
        <v>6183</v>
      </c>
      <c r="B747" t="s">
        <v>6091</v>
      </c>
      <c r="C747">
        <v>84100</v>
      </c>
      <c r="D747">
        <v>3.5714285714285698E-2</v>
      </c>
      <c r="E747">
        <v>0</v>
      </c>
    </row>
    <row r="748" spans="1:5" x14ac:dyDescent="0.25">
      <c r="A748" t="s">
        <v>4014</v>
      </c>
      <c r="B748" t="s">
        <v>2990</v>
      </c>
      <c r="C748">
        <v>107400</v>
      </c>
      <c r="D748">
        <v>2.8735632183908E-2</v>
      </c>
      <c r="E748">
        <v>0</v>
      </c>
    </row>
    <row r="749" spans="1:5" x14ac:dyDescent="0.25">
      <c r="A749" t="s">
        <v>9291</v>
      </c>
      <c r="B749" t="s">
        <v>3212</v>
      </c>
      <c r="C749">
        <v>86900</v>
      </c>
      <c r="D749">
        <v>-1.1376564277588199E-2</v>
      </c>
      <c r="E749">
        <v>0</v>
      </c>
    </row>
    <row r="750" spans="1:5" x14ac:dyDescent="0.25">
      <c r="A750" t="s">
        <v>6637</v>
      </c>
      <c r="B750" t="s">
        <v>6625</v>
      </c>
      <c r="C750">
        <v>407000</v>
      </c>
      <c r="D750">
        <v>5.8242329693187697E-2</v>
      </c>
      <c r="E750">
        <v>101</v>
      </c>
    </row>
    <row r="751" spans="1:5" x14ac:dyDescent="0.25">
      <c r="A751" t="s">
        <v>6049</v>
      </c>
      <c r="B751" t="s">
        <v>5958</v>
      </c>
      <c r="C751">
        <v>77800</v>
      </c>
      <c r="D751">
        <v>-2.01511335012594E-2</v>
      </c>
      <c r="E751">
        <v>0</v>
      </c>
    </row>
    <row r="752" spans="1:5" x14ac:dyDescent="0.25">
      <c r="A752" t="s">
        <v>3061</v>
      </c>
      <c r="B752" t="s">
        <v>2990</v>
      </c>
      <c r="C752">
        <v>77400</v>
      </c>
      <c r="D752">
        <v>0.105714285714286</v>
      </c>
      <c r="E752">
        <v>94.5</v>
      </c>
    </row>
    <row r="753" spans="1:5" x14ac:dyDescent="0.25">
      <c r="A753" t="s">
        <v>6669</v>
      </c>
      <c r="B753" t="s">
        <v>6625</v>
      </c>
      <c r="C753">
        <v>188700</v>
      </c>
      <c r="D753">
        <v>0.165534280420012</v>
      </c>
      <c r="E753">
        <v>63</v>
      </c>
    </row>
    <row r="754" spans="1:5" x14ac:dyDescent="0.25">
      <c r="A754" t="s">
        <v>6307</v>
      </c>
      <c r="B754" t="s">
        <v>6269</v>
      </c>
      <c r="C754">
        <v>59100</v>
      </c>
      <c r="D754">
        <v>2.7826086956521699E-2</v>
      </c>
      <c r="E754">
        <v>133</v>
      </c>
    </row>
    <row r="755" spans="1:5" x14ac:dyDescent="0.25">
      <c r="A755" t="s">
        <v>9086</v>
      </c>
      <c r="B755" t="s">
        <v>6396</v>
      </c>
      <c r="C755">
        <v>110800</v>
      </c>
      <c r="D755">
        <v>-5.8623619371282902E-2</v>
      </c>
      <c r="E755">
        <v>0</v>
      </c>
    </row>
    <row r="756" spans="1:5" x14ac:dyDescent="0.25">
      <c r="A756" t="s">
        <v>9455</v>
      </c>
      <c r="B756" t="s">
        <v>6064</v>
      </c>
      <c r="C756">
        <v>112800</v>
      </c>
      <c r="D756">
        <v>1.2567324955116701E-2</v>
      </c>
      <c r="E756">
        <v>0</v>
      </c>
    </row>
    <row r="757" spans="1:5" x14ac:dyDescent="0.25">
      <c r="A757" t="s">
        <v>4948</v>
      </c>
      <c r="B757" t="s">
        <v>4942</v>
      </c>
      <c r="C757">
        <v>147000</v>
      </c>
      <c r="D757">
        <v>5.6793673616103497E-2</v>
      </c>
      <c r="E757">
        <v>74.5</v>
      </c>
    </row>
    <row r="758" spans="1:5" x14ac:dyDescent="0.25">
      <c r="A758" t="s">
        <v>3094</v>
      </c>
      <c r="B758" t="s">
        <v>2990</v>
      </c>
      <c r="C758">
        <v>113400</v>
      </c>
      <c r="D758">
        <v>7.69230769230769E-2</v>
      </c>
      <c r="E758">
        <v>81</v>
      </c>
    </row>
    <row r="759" spans="1:5" x14ac:dyDescent="0.25">
      <c r="A759" t="s">
        <v>9087</v>
      </c>
      <c r="B759" t="s">
        <v>3932</v>
      </c>
      <c r="C759">
        <v>75200</v>
      </c>
      <c r="D759">
        <v>-8.1807081807081794E-2</v>
      </c>
      <c r="E759">
        <v>0</v>
      </c>
    </row>
    <row r="760" spans="1:5" x14ac:dyDescent="0.25">
      <c r="A760" t="s">
        <v>3134</v>
      </c>
      <c r="B760" t="s">
        <v>2990</v>
      </c>
      <c r="C760">
        <v>82700</v>
      </c>
      <c r="D760">
        <v>4.8162230671736403E-2</v>
      </c>
      <c r="E760">
        <v>89</v>
      </c>
    </row>
    <row r="761" spans="1:5" x14ac:dyDescent="0.25">
      <c r="A761" t="s">
        <v>5974</v>
      </c>
      <c r="B761" t="s">
        <v>5958</v>
      </c>
      <c r="C761">
        <v>110400</v>
      </c>
      <c r="D761">
        <v>3.1775700934579397E-2</v>
      </c>
      <c r="E761">
        <v>0</v>
      </c>
    </row>
    <row r="762" spans="1:5" x14ac:dyDescent="0.25">
      <c r="A762" t="s">
        <v>9292</v>
      </c>
      <c r="B762" t="s">
        <v>5260</v>
      </c>
      <c r="C762">
        <v>144300</v>
      </c>
      <c r="D762">
        <v>5.2516411378555797E-2</v>
      </c>
      <c r="E762">
        <v>0</v>
      </c>
    </row>
    <row r="763" spans="1:5" x14ac:dyDescent="0.25">
      <c r="A763" t="s">
        <v>5397</v>
      </c>
      <c r="B763" t="s">
        <v>5260</v>
      </c>
      <c r="C763">
        <v>127100</v>
      </c>
      <c r="D763">
        <v>-4.6511627906976702E-2</v>
      </c>
      <c r="E763">
        <v>81</v>
      </c>
    </row>
    <row r="764" spans="1:5" x14ac:dyDescent="0.25">
      <c r="A764" t="s">
        <v>7516</v>
      </c>
      <c r="B764" t="s">
        <v>7409</v>
      </c>
      <c r="C764">
        <v>196200</v>
      </c>
      <c r="D764">
        <v>9.0605892162312393E-2</v>
      </c>
      <c r="E764">
        <v>81.5</v>
      </c>
    </row>
    <row r="765" spans="1:5" x14ac:dyDescent="0.25">
      <c r="A765" t="s">
        <v>4562</v>
      </c>
      <c r="B765" t="s">
        <v>4413</v>
      </c>
      <c r="C765">
        <v>141200</v>
      </c>
      <c r="D765">
        <v>7.0507960576194101E-2</v>
      </c>
      <c r="E765">
        <v>70</v>
      </c>
    </row>
    <row r="766" spans="1:5" x14ac:dyDescent="0.25">
      <c r="A766" t="s">
        <v>5861</v>
      </c>
      <c r="B766" t="s">
        <v>5817</v>
      </c>
      <c r="C766">
        <v>106600</v>
      </c>
      <c r="D766">
        <v>5.7539682539682502E-2</v>
      </c>
      <c r="E766">
        <v>0</v>
      </c>
    </row>
    <row r="767" spans="1:5" x14ac:dyDescent="0.25">
      <c r="A767" t="s">
        <v>5923</v>
      </c>
      <c r="B767" t="s">
        <v>5817</v>
      </c>
      <c r="C767">
        <v>102000</v>
      </c>
      <c r="D767">
        <v>2.7190332326284001E-2</v>
      </c>
      <c r="E767">
        <v>87</v>
      </c>
    </row>
    <row r="768" spans="1:5" x14ac:dyDescent="0.25">
      <c r="A768" t="s">
        <v>7433</v>
      </c>
      <c r="B768" t="s">
        <v>7409</v>
      </c>
      <c r="C768">
        <v>261100</v>
      </c>
      <c r="D768">
        <v>0.12446167097329899</v>
      </c>
      <c r="E768">
        <v>75.5</v>
      </c>
    </row>
    <row r="769" spans="1:5" x14ac:dyDescent="0.25">
      <c r="A769" t="s">
        <v>7931</v>
      </c>
      <c r="B769" t="s">
        <v>6816</v>
      </c>
      <c r="C769">
        <v>106000</v>
      </c>
      <c r="D769">
        <v>6.7472306143000996E-2</v>
      </c>
      <c r="E769">
        <v>0</v>
      </c>
    </row>
    <row r="770" spans="1:5" x14ac:dyDescent="0.25">
      <c r="A770" t="s">
        <v>9088</v>
      </c>
      <c r="B770" t="s">
        <v>6396</v>
      </c>
      <c r="C770">
        <v>298900</v>
      </c>
      <c r="D770">
        <v>1.11637347767253E-2</v>
      </c>
      <c r="E770">
        <v>0</v>
      </c>
    </row>
    <row r="771" spans="1:5" x14ac:dyDescent="0.25">
      <c r="A771" t="s">
        <v>4078</v>
      </c>
      <c r="B771" t="s">
        <v>4016</v>
      </c>
      <c r="C771">
        <v>111200</v>
      </c>
      <c r="D771">
        <v>6.71785028790787E-2</v>
      </c>
      <c r="E771">
        <v>0</v>
      </c>
    </row>
    <row r="772" spans="1:5" x14ac:dyDescent="0.25">
      <c r="A772" t="s">
        <v>4573</v>
      </c>
      <c r="B772" t="s">
        <v>4413</v>
      </c>
      <c r="C772">
        <v>74200</v>
      </c>
      <c r="D772">
        <v>6.3037249283667607E-2</v>
      </c>
      <c r="E772">
        <v>0</v>
      </c>
    </row>
    <row r="773" spans="1:5" x14ac:dyDescent="0.25">
      <c r="A773" t="s">
        <v>5485</v>
      </c>
      <c r="B773" t="s">
        <v>5471</v>
      </c>
      <c r="C773">
        <v>251600</v>
      </c>
      <c r="D773">
        <v>0.10934744268077599</v>
      </c>
      <c r="E773">
        <v>76</v>
      </c>
    </row>
    <row r="774" spans="1:5" x14ac:dyDescent="0.25">
      <c r="A774" t="s">
        <v>6698</v>
      </c>
      <c r="B774" t="s">
        <v>6693</v>
      </c>
      <c r="C774">
        <v>461200</v>
      </c>
      <c r="D774">
        <v>0.120505344995141</v>
      </c>
      <c r="E774">
        <v>85.5</v>
      </c>
    </row>
    <row r="775" spans="1:5" x14ac:dyDescent="0.25">
      <c r="A775" t="s">
        <v>6534</v>
      </c>
      <c r="B775" t="s">
        <v>6509</v>
      </c>
      <c r="C775">
        <v>519600</v>
      </c>
      <c r="D775">
        <v>0.117179101268544</v>
      </c>
      <c r="E775">
        <v>88</v>
      </c>
    </row>
    <row r="776" spans="1:5" x14ac:dyDescent="0.25">
      <c r="A776" t="s">
        <v>6062</v>
      </c>
      <c r="B776" t="s">
        <v>5958</v>
      </c>
      <c r="C776">
        <v>105300</v>
      </c>
      <c r="D776">
        <v>-7.2246696035242294E-2</v>
      </c>
      <c r="E776">
        <v>0</v>
      </c>
    </row>
    <row r="777" spans="1:5" x14ac:dyDescent="0.25">
      <c r="A777" t="s">
        <v>9089</v>
      </c>
      <c r="B777" t="s">
        <v>6396</v>
      </c>
      <c r="C777">
        <v>105000</v>
      </c>
      <c r="D777">
        <v>-9.4339622641509396E-3</v>
      </c>
      <c r="E777">
        <v>0</v>
      </c>
    </row>
    <row r="778" spans="1:5" x14ac:dyDescent="0.25">
      <c r="A778" t="s">
        <v>5474</v>
      </c>
      <c r="B778" t="s">
        <v>5471</v>
      </c>
      <c r="C778">
        <v>131600</v>
      </c>
      <c r="D778">
        <v>3.7037037037037E-2</v>
      </c>
      <c r="E778">
        <v>0</v>
      </c>
    </row>
    <row r="779" spans="1:5" x14ac:dyDescent="0.25">
      <c r="A779" t="s">
        <v>6563</v>
      </c>
      <c r="B779" t="s">
        <v>6509</v>
      </c>
      <c r="C779">
        <v>155600</v>
      </c>
      <c r="D779">
        <v>0.172569706103994</v>
      </c>
      <c r="E779">
        <v>74.5</v>
      </c>
    </row>
    <row r="780" spans="1:5" x14ac:dyDescent="0.25">
      <c r="A780" t="s">
        <v>9090</v>
      </c>
      <c r="B780" t="s">
        <v>6396</v>
      </c>
      <c r="C780">
        <v>78700</v>
      </c>
      <c r="D780">
        <v>-6.3131313131313104E-3</v>
      </c>
      <c r="E780">
        <v>0</v>
      </c>
    </row>
    <row r="781" spans="1:5" x14ac:dyDescent="0.25">
      <c r="A781" t="s">
        <v>5467</v>
      </c>
      <c r="B781" t="s">
        <v>5459</v>
      </c>
      <c r="C781">
        <v>179600</v>
      </c>
      <c r="D781">
        <v>9.7799511002444994E-2</v>
      </c>
      <c r="E781">
        <v>0</v>
      </c>
    </row>
    <row r="782" spans="1:5" x14ac:dyDescent="0.25">
      <c r="A782" t="s">
        <v>5487</v>
      </c>
      <c r="B782" t="s">
        <v>5471</v>
      </c>
      <c r="C782">
        <v>249800</v>
      </c>
      <c r="D782">
        <v>0.145871559633028</v>
      </c>
      <c r="E782">
        <v>74.5</v>
      </c>
    </row>
    <row r="783" spans="1:5" x14ac:dyDescent="0.25">
      <c r="A783" t="s">
        <v>9402</v>
      </c>
      <c r="B783" t="s">
        <v>4942</v>
      </c>
      <c r="C783">
        <v>120900</v>
      </c>
      <c r="D783">
        <v>3.5989717223650401E-2</v>
      </c>
      <c r="E783">
        <v>0</v>
      </c>
    </row>
    <row r="784" spans="1:5" x14ac:dyDescent="0.25">
      <c r="A784" t="s">
        <v>7476</v>
      </c>
      <c r="B784" t="s">
        <v>7409</v>
      </c>
      <c r="C784">
        <v>323700</v>
      </c>
      <c r="D784">
        <v>8.4058941728064301E-2</v>
      </c>
      <c r="E784">
        <v>85.5</v>
      </c>
    </row>
    <row r="785" spans="1:5" x14ac:dyDescent="0.25">
      <c r="A785" t="s">
        <v>7422</v>
      </c>
      <c r="B785" t="s">
        <v>7409</v>
      </c>
      <c r="C785">
        <v>455400</v>
      </c>
      <c r="D785">
        <v>6.0796645702306099E-2</v>
      </c>
      <c r="E785">
        <v>65</v>
      </c>
    </row>
    <row r="786" spans="1:5" x14ac:dyDescent="0.25">
      <c r="A786" t="s">
        <v>6072</v>
      </c>
      <c r="B786" t="s">
        <v>6064</v>
      </c>
      <c r="C786">
        <v>109300</v>
      </c>
      <c r="D786">
        <v>1.9589552238805999E-2</v>
      </c>
      <c r="E786">
        <v>78.5</v>
      </c>
    </row>
    <row r="787" spans="1:5" x14ac:dyDescent="0.25">
      <c r="A787" t="s">
        <v>6310</v>
      </c>
      <c r="B787" t="s">
        <v>6269</v>
      </c>
      <c r="C787">
        <v>94400</v>
      </c>
      <c r="D787">
        <v>5.5928411633109597E-2</v>
      </c>
      <c r="E787">
        <v>134</v>
      </c>
    </row>
    <row r="788" spans="1:5" x14ac:dyDescent="0.25">
      <c r="A788" t="s">
        <v>3956</v>
      </c>
      <c r="B788" t="s">
        <v>3932</v>
      </c>
      <c r="C788">
        <v>96000</v>
      </c>
      <c r="D788">
        <v>0</v>
      </c>
      <c r="E788">
        <v>0</v>
      </c>
    </row>
    <row r="789" spans="1:5" x14ac:dyDescent="0.25">
      <c r="A789" t="s">
        <v>9091</v>
      </c>
      <c r="B789" t="s">
        <v>6396</v>
      </c>
      <c r="C789">
        <v>122900</v>
      </c>
      <c r="D789">
        <v>3.7130801687763698E-2</v>
      </c>
      <c r="E789">
        <v>0</v>
      </c>
    </row>
    <row r="790" spans="1:5" x14ac:dyDescent="0.25">
      <c r="A790" t="s">
        <v>9092</v>
      </c>
      <c r="B790" t="s">
        <v>6396</v>
      </c>
      <c r="C790">
        <v>135500</v>
      </c>
      <c r="D790">
        <v>1.4221556886227499E-2</v>
      </c>
      <c r="E790">
        <v>0</v>
      </c>
    </row>
    <row r="791" spans="1:5" x14ac:dyDescent="0.25">
      <c r="A791" t="s">
        <v>6621</v>
      </c>
      <c r="B791" t="s">
        <v>6604</v>
      </c>
      <c r="C791">
        <v>202200</v>
      </c>
      <c r="D791">
        <v>-5.6022408963585402E-2</v>
      </c>
      <c r="E791">
        <v>91</v>
      </c>
    </row>
    <row r="792" spans="1:5" x14ac:dyDescent="0.25">
      <c r="A792" t="s">
        <v>5481</v>
      </c>
      <c r="B792" t="s">
        <v>5471</v>
      </c>
      <c r="C792">
        <v>162600</v>
      </c>
      <c r="D792">
        <v>1.8796992481203E-2</v>
      </c>
      <c r="E792">
        <v>0</v>
      </c>
    </row>
    <row r="793" spans="1:5" x14ac:dyDescent="0.25">
      <c r="A793" t="s">
        <v>7508</v>
      </c>
      <c r="B793" t="s">
        <v>7409</v>
      </c>
      <c r="C793">
        <v>248600</v>
      </c>
      <c r="D793">
        <v>3.0252797347699999E-2</v>
      </c>
      <c r="E793">
        <v>86</v>
      </c>
    </row>
    <row r="794" spans="1:5" x14ac:dyDescent="0.25">
      <c r="A794" t="s">
        <v>9293</v>
      </c>
      <c r="B794" t="s">
        <v>4942</v>
      </c>
      <c r="C794">
        <v>111100</v>
      </c>
      <c r="D794">
        <v>2.5854108956602E-2</v>
      </c>
      <c r="E794">
        <v>0</v>
      </c>
    </row>
    <row r="795" spans="1:5" x14ac:dyDescent="0.25">
      <c r="A795" t="s">
        <v>6316</v>
      </c>
      <c r="B795" t="s">
        <v>6269</v>
      </c>
      <c r="C795">
        <v>97300</v>
      </c>
      <c r="D795">
        <v>-8.1549439347604492E-3</v>
      </c>
      <c r="E795">
        <v>88</v>
      </c>
    </row>
    <row r="796" spans="1:5" x14ac:dyDescent="0.25">
      <c r="A796" t="s">
        <v>7676</v>
      </c>
      <c r="B796" t="s">
        <v>7521</v>
      </c>
      <c r="C796">
        <v>176600</v>
      </c>
      <c r="D796">
        <v>4.4970414201183397E-2</v>
      </c>
      <c r="E796">
        <v>0</v>
      </c>
    </row>
    <row r="797" spans="1:5" x14ac:dyDescent="0.25">
      <c r="A797" t="s">
        <v>6836</v>
      </c>
      <c r="B797" t="s">
        <v>6816</v>
      </c>
      <c r="C797">
        <v>325500</v>
      </c>
      <c r="D797">
        <v>8.8628762541806003E-2</v>
      </c>
      <c r="E797">
        <v>47</v>
      </c>
    </row>
    <row r="798" spans="1:5" x14ac:dyDescent="0.25">
      <c r="A798" t="s">
        <v>5959</v>
      </c>
      <c r="B798" t="s">
        <v>5958</v>
      </c>
      <c r="C798">
        <v>90100</v>
      </c>
      <c r="D798">
        <v>-2.17155266015201E-2</v>
      </c>
      <c r="E798">
        <v>0</v>
      </c>
    </row>
    <row r="799" spans="1:5" x14ac:dyDescent="0.25">
      <c r="A799" t="s">
        <v>9171</v>
      </c>
      <c r="B799" t="s">
        <v>4942</v>
      </c>
      <c r="C799">
        <v>126900</v>
      </c>
      <c r="D799">
        <v>4.7029702970297002E-2</v>
      </c>
      <c r="E799">
        <v>0</v>
      </c>
    </row>
    <row r="800" spans="1:5" x14ac:dyDescent="0.25">
      <c r="A800" t="s">
        <v>4999</v>
      </c>
      <c r="B800" t="s">
        <v>4942</v>
      </c>
      <c r="C800">
        <v>227100</v>
      </c>
      <c r="D800">
        <v>7.8859857482185297E-2</v>
      </c>
      <c r="E800">
        <v>46</v>
      </c>
    </row>
    <row r="801" spans="1:5" x14ac:dyDescent="0.25">
      <c r="A801" t="s">
        <v>364</v>
      </c>
      <c r="B801" t="s">
        <v>106</v>
      </c>
      <c r="C801">
        <v>827000</v>
      </c>
      <c r="D801">
        <v>4.4455670623894897E-2</v>
      </c>
      <c r="E801">
        <v>129</v>
      </c>
    </row>
    <row r="802" spans="1:5" x14ac:dyDescent="0.25">
      <c r="A802" t="s">
        <v>9093</v>
      </c>
      <c r="B802" t="s">
        <v>6396</v>
      </c>
      <c r="C802">
        <v>65400</v>
      </c>
      <c r="D802">
        <v>-7.2340425531914901E-2</v>
      </c>
      <c r="E802">
        <v>0</v>
      </c>
    </row>
    <row r="803" spans="1:5" x14ac:dyDescent="0.25">
      <c r="A803" t="s">
        <v>9094</v>
      </c>
      <c r="B803" t="s">
        <v>6396</v>
      </c>
      <c r="C803">
        <v>75900</v>
      </c>
      <c r="D803">
        <v>-1.0430247718383299E-2</v>
      </c>
      <c r="E803">
        <v>0</v>
      </c>
    </row>
    <row r="804" spans="1:5" x14ac:dyDescent="0.25">
      <c r="A804" t="s">
        <v>9095</v>
      </c>
      <c r="B804" t="s">
        <v>6396</v>
      </c>
      <c r="C804">
        <v>63900</v>
      </c>
      <c r="D804">
        <v>5.0986842105263198E-2</v>
      </c>
      <c r="E804">
        <v>0</v>
      </c>
    </row>
    <row r="805" spans="1:5" x14ac:dyDescent="0.25">
      <c r="A805" t="s">
        <v>7700</v>
      </c>
      <c r="B805" t="s">
        <v>7688</v>
      </c>
      <c r="C805">
        <v>291700</v>
      </c>
      <c r="D805">
        <v>3.2200990799716903E-2</v>
      </c>
      <c r="E805">
        <v>0</v>
      </c>
    </row>
  </sheetData>
  <sheetProtection algorithmName="SHA-512" hashValue="iiHJZlA9xD04pKAA7AlDRwM3RKgTU96ZqdjA1IVq+tWQVCqWnwi3rTvGv2PP3bqh4oW4ZniAGwcCaAB4tk5YEg==" saltValue="aR4eMP4l/KjOuBbAIm0S1g==" spinCount="100000" sheet="1" selectLockedCells="1" selectUnlockedCells="1"/>
  <autoFilter ref="A1:E805"/>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I804"/>
  <sheetViews>
    <sheetView showGridLines="0" topLeftCell="AJ1" zoomScale="80" zoomScaleNormal="80" workbookViewId="0">
      <selection activeCell="AI1" sqref="A1:AI1048576"/>
    </sheetView>
  </sheetViews>
  <sheetFormatPr defaultColWidth="9.140625" defaultRowHeight="15" x14ac:dyDescent="0.25"/>
  <cols>
    <col min="1" max="1" width="22" style="6" hidden="1" customWidth="1"/>
    <col min="2" max="2" width="3.28515625" style="85" hidden="1" customWidth="1"/>
    <col min="3" max="3" width="21.5703125" style="85" hidden="1" customWidth="1"/>
    <col min="4" max="4" width="3.28515625" style="85" hidden="1" customWidth="1"/>
    <col min="5" max="5" width="11" style="85" hidden="1" customWidth="1"/>
    <col min="6" max="6" width="3.28515625" style="85" hidden="1" customWidth="1"/>
    <col min="7" max="7" width="31.140625" style="6" hidden="1" customWidth="1"/>
    <col min="8" max="8" width="46.140625" style="6" hidden="1" customWidth="1"/>
    <col min="9" max="9" width="19.140625" style="85" hidden="1" customWidth="1"/>
    <col min="10" max="10" width="20" style="85" hidden="1" customWidth="1"/>
    <col min="11" max="11" width="3.28515625" style="6" hidden="1" customWidth="1"/>
    <col min="12" max="12" width="51.42578125" style="86" hidden="1" customWidth="1"/>
    <col min="13" max="15" width="15.42578125" style="86" hidden="1" customWidth="1"/>
    <col min="16" max="16" width="3.140625" style="86" hidden="1" customWidth="1"/>
    <col min="17" max="17" width="28.85546875" style="86" hidden="1" customWidth="1"/>
    <col min="18" max="18" width="17.42578125" style="86" hidden="1" customWidth="1"/>
    <col min="19" max="19" width="3.28515625" style="86" hidden="1" customWidth="1"/>
    <col min="20" max="22" width="13.85546875" style="86" hidden="1" customWidth="1"/>
    <col min="23" max="24" width="14.42578125" style="192" hidden="1" customWidth="1"/>
    <col min="25" max="25" width="13.85546875" style="192" hidden="1" customWidth="1"/>
    <col min="26" max="26" width="43.140625" style="184" hidden="1" customWidth="1"/>
    <col min="27" max="27" width="9.140625" style="86" hidden="1" customWidth="1"/>
    <col min="28" max="28" width="27" style="88" hidden="1" customWidth="1"/>
    <col min="29" max="29" width="13.42578125" style="88" hidden="1" customWidth="1"/>
    <col min="30" max="35" width="9.140625" style="86" hidden="1" customWidth="1"/>
    <col min="36" max="36" width="9.140625" style="86" customWidth="1"/>
    <col min="37" max="16384" width="9.140625" style="86"/>
  </cols>
  <sheetData>
    <row r="1" spans="1:35" ht="15.75" thickBot="1" x14ac:dyDescent="0.3">
      <c r="W1" s="192">
        <v>75000</v>
      </c>
      <c r="X1" s="192">
        <v>40000</v>
      </c>
      <c r="Y1" s="192">
        <v>50000</v>
      </c>
      <c r="Z1" s="185" t="s">
        <v>7612</v>
      </c>
    </row>
    <row r="2" spans="1:35" ht="15.75" thickBot="1" x14ac:dyDescent="0.3">
      <c r="A2" s="6" t="s">
        <v>48</v>
      </c>
      <c r="C2" s="85" t="s">
        <v>50</v>
      </c>
      <c r="E2" s="85" t="s">
        <v>14</v>
      </c>
      <c r="G2" s="9" t="s">
        <v>54</v>
      </c>
      <c r="H2" s="55" t="str">
        <f>+IF('Bridge Sizer'!$C$6&gt;2,"Experienced Customer","New Customer")</f>
        <v>Experienced Customer</v>
      </c>
      <c r="J2" s="85" t="s">
        <v>93</v>
      </c>
      <c r="L2" s="15" t="s">
        <v>7810</v>
      </c>
      <c r="M2" s="57" t="s">
        <v>21</v>
      </c>
      <c r="N2" s="59" t="s">
        <v>22</v>
      </c>
      <c r="O2" s="58" t="s">
        <v>23</v>
      </c>
      <c r="T2" s="218" t="s">
        <v>46</v>
      </c>
      <c r="U2" s="219"/>
      <c r="V2" s="220"/>
      <c r="W2" s="192" t="s">
        <v>9460</v>
      </c>
      <c r="X2" s="192" t="s">
        <v>9461</v>
      </c>
      <c r="Y2" s="192" t="s">
        <v>9458</v>
      </c>
      <c r="Z2" s="192" t="s">
        <v>6503</v>
      </c>
      <c r="AB2" s="289" t="s">
        <v>9114</v>
      </c>
      <c r="AC2" s="289"/>
      <c r="AE2" s="289" t="s">
        <v>9125</v>
      </c>
      <c r="AF2" s="289"/>
      <c r="AH2" s="290" t="s">
        <v>9132</v>
      </c>
      <c r="AI2" s="290"/>
    </row>
    <row r="3" spans="1:35" x14ac:dyDescent="0.25">
      <c r="A3" s="6" t="s">
        <v>49</v>
      </c>
      <c r="C3" s="85" t="s">
        <v>51</v>
      </c>
      <c r="E3" s="85" t="s">
        <v>15</v>
      </c>
      <c r="G3" s="60" t="s">
        <v>30</v>
      </c>
      <c r="H3" s="61" t="str">
        <f>IF(OR($I$3&gt;99.99%,AND('Bridge Sizer'!$C$16="Y",'Bridge Sizer'!$C$17&gt;749),'Bridge Sizer'!$C$15="Y"),"Heavy Rehab",IF(AND($I$3&lt;5%,'Bridge Sizer'!C13&lt;5000,$I$4="N"),"No Rehab","Light Rehab"))</f>
        <v>No Rehab</v>
      </c>
      <c r="I3" s="108">
        <f>IF('Bridge Sizer'!$C$4="Purchase",'Bridge Sizer'!$C$13/MIN('Bridge Sizer'!$C$11:$C$12),IF(OR('Bridge Sizer'!$C$4="Refinance",'Bridge Sizer'!$C$4="Cash Out"),'Bridge Sizer'!$C$13/'Bridge Sizer'!$C$11,))</f>
        <v>0</v>
      </c>
      <c r="J3" s="85" t="s">
        <v>94</v>
      </c>
      <c r="L3" s="87" t="s">
        <v>73</v>
      </c>
      <c r="M3" s="20">
        <v>0.75</v>
      </c>
      <c r="N3" s="21">
        <v>0.8</v>
      </c>
      <c r="O3" s="22" t="s">
        <v>26</v>
      </c>
      <c r="Q3" s="289" t="str">
        <f>'Bridge Sizer'!$C$21</f>
        <v>Cincinnati</v>
      </c>
      <c r="R3" s="289"/>
      <c r="T3" s="215" t="s">
        <v>8256</v>
      </c>
      <c r="U3" s="216"/>
      <c r="V3" s="217"/>
      <c r="W3" s="192">
        <v>100000</v>
      </c>
      <c r="X3" s="192">
        <v>50000</v>
      </c>
      <c r="Y3" s="192">
        <v>75000</v>
      </c>
      <c r="Z3" s="185" t="s">
        <v>6382</v>
      </c>
      <c r="AB3" s="88" t="s">
        <v>54</v>
      </c>
      <c r="AC3" s="177">
        <f>'Bridge Sizer'!$C$6</f>
        <v>3</v>
      </c>
      <c r="AE3" s="176" t="s">
        <v>9119</v>
      </c>
      <c r="AF3" s="174">
        <v>0.1099</v>
      </c>
      <c r="AH3" s="6" t="s">
        <v>9133</v>
      </c>
      <c r="AI3" s="174">
        <v>0</v>
      </c>
    </row>
    <row r="4" spans="1:35" ht="15.75" thickBot="1" x14ac:dyDescent="0.3">
      <c r="C4" s="85" t="s">
        <v>52</v>
      </c>
      <c r="E4" s="85" t="s">
        <v>16</v>
      </c>
      <c r="G4" s="68" t="s">
        <v>55</v>
      </c>
      <c r="H4" s="69" t="str">
        <f>+'Bridge Sizer'!$C$4</f>
        <v>Purchase</v>
      </c>
      <c r="I4" s="85" t="str">
        <f>IF(AND('Bridge Sizer'!$C$4="Purchase",'Bridge Sizer'!$K$20&lt;-6.99%),"Y","N")</f>
        <v>N</v>
      </c>
      <c r="L4" s="90" t="s">
        <v>74</v>
      </c>
      <c r="M4" s="10">
        <v>0.72499999999999998</v>
      </c>
      <c r="N4" s="1" t="s">
        <v>26</v>
      </c>
      <c r="O4" s="11" t="s">
        <v>26</v>
      </c>
      <c r="Q4" s="89" t="s">
        <v>9462</v>
      </c>
      <c r="R4" s="197">
        <f>IFERROR(VLOOKUP($Q$3,$T$2:$Y$22,4,FALSE),75000)</f>
        <v>75000</v>
      </c>
      <c r="T4" s="215" t="s">
        <v>3852</v>
      </c>
      <c r="U4" s="216"/>
      <c r="V4" s="217"/>
      <c r="W4" s="192">
        <v>100000</v>
      </c>
      <c r="X4" s="192">
        <v>50000</v>
      </c>
      <c r="Y4" s="192">
        <v>75000</v>
      </c>
      <c r="Z4" s="187" t="s">
        <v>4807</v>
      </c>
      <c r="AB4" s="88" t="s">
        <v>9126</v>
      </c>
      <c r="AC4" s="88" t="str">
        <f>IF(AC3=0,"0",IF(AND(AC3&gt;=1,AC3&lt;=2),"1-2",IF(AND(AC3&gt;=3,AC3&lt;=9),"3+",IF(AND(AC3&gt;=10,AC3&lt;=14),"10+",IF(AND(AC3&gt;=15,AC3&lt;=19),"15+",IF(AC3&gt;=20,"20+",))))))</f>
        <v>3+</v>
      </c>
      <c r="AE4" s="176" t="s">
        <v>9120</v>
      </c>
      <c r="AF4" s="174">
        <v>0.10489999999999999</v>
      </c>
      <c r="AH4" s="6" t="s">
        <v>9134</v>
      </c>
      <c r="AI4" s="174">
        <v>-2.5000000000000001E-3</v>
      </c>
    </row>
    <row r="5" spans="1:35" ht="15.75" thickBot="1" x14ac:dyDescent="0.3">
      <c r="C5" s="85" t="s">
        <v>53</v>
      </c>
      <c r="G5" s="25" t="s">
        <v>86</v>
      </c>
      <c r="H5" s="26" t="str">
        <f>+H2&amp;" | "&amp;H3&amp; " | "&amp;H4</f>
        <v>Experienced Customer | No Rehab | Purchase</v>
      </c>
      <c r="I5" s="24"/>
      <c r="L5" s="91" t="s">
        <v>75</v>
      </c>
      <c r="M5" s="12">
        <v>0.7</v>
      </c>
      <c r="N5" s="13" t="s">
        <v>26</v>
      </c>
      <c r="O5" s="14" t="s">
        <v>26</v>
      </c>
      <c r="Q5" s="196" t="s">
        <v>9463</v>
      </c>
      <c r="R5" s="197">
        <f>IFERROR(VLOOKUP($Q$3,$T$2:$Y$22,5,FALSE),40000)</f>
        <v>40000</v>
      </c>
      <c r="T5" s="215" t="s">
        <v>8265</v>
      </c>
      <c r="U5" s="216"/>
      <c r="V5" s="217"/>
      <c r="W5" s="192">
        <v>100000</v>
      </c>
      <c r="X5" s="192">
        <v>50000</v>
      </c>
      <c r="Y5" s="192">
        <v>75000</v>
      </c>
      <c r="Z5" s="185" t="s">
        <v>4199</v>
      </c>
      <c r="AB5" s="88" t="s">
        <v>7842</v>
      </c>
      <c r="AC5" s="178">
        <f>'Bridge Sizer'!$N$8</f>
        <v>12</v>
      </c>
      <c r="AE5" s="176" t="s">
        <v>9121</v>
      </c>
      <c r="AF5" s="174">
        <v>9.4899999999999998E-2</v>
      </c>
      <c r="AH5" s="6" t="s">
        <v>9135</v>
      </c>
      <c r="AI5" s="174">
        <v>-5.0000000000000001E-3</v>
      </c>
    </row>
    <row r="6" spans="1:35" x14ac:dyDescent="0.25">
      <c r="C6" s="85" t="s">
        <v>7781</v>
      </c>
      <c r="L6" s="87" t="s">
        <v>76</v>
      </c>
      <c r="M6" s="20">
        <v>0.75</v>
      </c>
      <c r="N6" s="21">
        <v>0.8</v>
      </c>
      <c r="O6" s="22" t="s">
        <v>26</v>
      </c>
      <c r="Q6" s="192" t="s">
        <v>9464</v>
      </c>
      <c r="R6" s="197">
        <f>IFERROR(VLOOKUP($Q$3,$T$2:$Y$22,6,FALSE),50000)</f>
        <v>50000</v>
      </c>
      <c r="T6" s="215" t="s">
        <v>8318</v>
      </c>
      <c r="U6" s="216"/>
      <c r="V6" s="217"/>
      <c r="W6" s="192">
        <v>100000</v>
      </c>
      <c r="X6" s="192">
        <v>50000</v>
      </c>
      <c r="Y6" s="192">
        <v>75000</v>
      </c>
      <c r="Z6" s="193" t="s">
        <v>3195</v>
      </c>
      <c r="AB6" s="88" t="s">
        <v>9118</v>
      </c>
      <c r="AC6" s="179" t="str">
        <f>'Bridge Sizer'!$K$10</f>
        <v>Outstanding Balance</v>
      </c>
      <c r="AE6" s="176" t="s">
        <v>9122</v>
      </c>
      <c r="AF6" s="174">
        <v>8.9899999999999994E-2</v>
      </c>
      <c r="AH6" s="6" t="s">
        <v>9136</v>
      </c>
      <c r="AI6" s="174">
        <v>-7.4999999999999997E-3</v>
      </c>
    </row>
    <row r="7" spans="1:35" x14ac:dyDescent="0.25">
      <c r="C7" s="85" t="s">
        <v>7780</v>
      </c>
      <c r="L7" s="90" t="s">
        <v>77</v>
      </c>
      <c r="M7" s="10">
        <v>0.72499999999999998</v>
      </c>
      <c r="N7" s="1" t="s">
        <v>26</v>
      </c>
      <c r="O7" s="11" t="s">
        <v>26</v>
      </c>
      <c r="T7" s="215" t="s">
        <v>8253</v>
      </c>
      <c r="U7" s="216"/>
      <c r="V7" s="217"/>
      <c r="W7" s="192">
        <v>100000</v>
      </c>
      <c r="X7" s="192">
        <v>50000</v>
      </c>
      <c r="Y7" s="192">
        <v>75000</v>
      </c>
      <c r="Z7" s="187" t="s">
        <v>7959</v>
      </c>
      <c r="AB7" s="88" t="s">
        <v>9127</v>
      </c>
      <c r="AC7" s="177">
        <f>'Bridge Sizer'!$K$7</f>
        <v>299250</v>
      </c>
      <c r="AE7" s="176" t="s">
        <v>9123</v>
      </c>
      <c r="AF7" s="174">
        <v>8.4900000000000003E-2</v>
      </c>
      <c r="AH7" s="6" t="s">
        <v>9137</v>
      </c>
      <c r="AI7" s="174">
        <v>-0.01</v>
      </c>
    </row>
    <row r="8" spans="1:35" ht="15.75" thickBot="1" x14ac:dyDescent="0.3">
      <c r="G8" s="6" t="s">
        <v>95</v>
      </c>
      <c r="H8" s="92">
        <f>IF('Bridge Sizer'!$C$4="Purchase",MIN('Bridge Sizer'!$C$11*'Bridge Sizer'!$F$29,'Bridge Sizer'!$C$12*'Bridge Sizer'!$G$29),'Bridge Sizer'!$C$11*'Bridge Sizer'!$F$29)</f>
        <v>299250</v>
      </c>
      <c r="L8" s="91" t="s">
        <v>7857</v>
      </c>
      <c r="M8" s="12">
        <v>0.7</v>
      </c>
      <c r="N8" s="13" t="s">
        <v>26</v>
      </c>
      <c r="O8" s="14" t="s">
        <v>26</v>
      </c>
      <c r="Q8" s="196" t="s">
        <v>9468</v>
      </c>
      <c r="R8" s="192">
        <f>IF(OR('Bridge Sizer'!$C$9="SFR",'Bridge Sizer'!$C$9="Condo",'Bridge Sizer'!$C$9="Townhome"),1,IF(OR('Bridge Sizer'!$C$9="2-4 Unit",'Bridge Sizer'!$C$9="Multifamily (5+)",'Bridge Sizer'!$C$9="Mixed-Use"),2,))</f>
        <v>0</v>
      </c>
      <c r="T8" s="215"/>
      <c r="U8" s="216"/>
      <c r="V8" s="217"/>
      <c r="Z8" s="185" t="s">
        <v>7455</v>
      </c>
      <c r="AB8" s="88" t="s">
        <v>9128</v>
      </c>
      <c r="AC8" s="88" t="str">
        <f>IF(AC7&lt;250000,"&lt;250000",IF(AND(AC7&gt;=250000,AC7&lt;500000),"250000+",IF(AND(AC7&gt;=500000,AC7&lt;750000),"500000+",IF(AND(AC7&gt;=750000,AC7&lt;1000000),"750000+",IF(AC7&gt;=1000000,"1000000+",)))))</f>
        <v>250000+</v>
      </c>
      <c r="AE8" s="176" t="s">
        <v>9124</v>
      </c>
      <c r="AF8" s="174">
        <v>7.9899999999999999E-2</v>
      </c>
    </row>
    <row r="9" spans="1:35" x14ac:dyDescent="0.25">
      <c r="C9" s="85" t="s">
        <v>7771</v>
      </c>
      <c r="G9" s="6" t="s">
        <v>4</v>
      </c>
      <c r="H9" s="92">
        <f>'Bridge Sizer'!$C$13</f>
        <v>0</v>
      </c>
      <c r="L9" s="87" t="s">
        <v>78</v>
      </c>
      <c r="M9" s="20">
        <v>0.85</v>
      </c>
      <c r="N9" s="21">
        <v>0.85</v>
      </c>
      <c r="O9" s="22">
        <v>0.75</v>
      </c>
      <c r="Q9" s="192" t="s">
        <v>9467</v>
      </c>
      <c r="R9" s="192" t="str">
        <f>IF(MAX('Bridge Sizer'!$C$11,'Bridge Sizer'!$C$14)&lt;Formulas!$R$4,"FAIL","PASS")</f>
        <v>PASS</v>
      </c>
      <c r="T9" s="221" t="s">
        <v>47</v>
      </c>
      <c r="U9" s="222"/>
      <c r="V9" s="223"/>
      <c r="Z9" s="185" t="s">
        <v>2683</v>
      </c>
      <c r="AB9" s="177" t="s">
        <v>9129</v>
      </c>
      <c r="AC9" s="177">
        <f>'Bridge Sizer'!$N$5</f>
        <v>0</v>
      </c>
    </row>
    <row r="10" spans="1:35" x14ac:dyDescent="0.25">
      <c r="C10" s="85" t="s">
        <v>7770</v>
      </c>
      <c r="G10" s="6" t="s">
        <v>7729</v>
      </c>
      <c r="H10" s="92">
        <f>IF($H$9=0,0,MIN((('Bridge Sizer'!$C$14*'Bridge Sizer'!$H$29)-$H$8),$H$9))</f>
        <v>0</v>
      </c>
      <c r="L10" s="90" t="s">
        <v>79</v>
      </c>
      <c r="M10" s="10">
        <v>0.72499999999999998</v>
      </c>
      <c r="N10" s="1" t="s">
        <v>26</v>
      </c>
      <c r="O10" s="11">
        <v>0.7</v>
      </c>
      <c r="Q10" s="192" t="s">
        <v>9469</v>
      </c>
      <c r="R10" s="193">
        <f>IF(R8=1,"-",'Bridge Sizer'!$C$11/'Bridge Sizer'!$C$10)</f>
        <v>399000</v>
      </c>
      <c r="T10" s="215" t="s">
        <v>8261</v>
      </c>
      <c r="U10" s="216"/>
      <c r="V10" s="217"/>
      <c r="W10" s="192">
        <v>150000</v>
      </c>
      <c r="X10" s="192">
        <v>75000</v>
      </c>
      <c r="Y10" s="192">
        <v>100000</v>
      </c>
      <c r="Z10" s="185" t="s">
        <v>9085</v>
      </c>
    </row>
    <row r="11" spans="1:35" ht="15.75" thickBot="1" x14ac:dyDescent="0.3">
      <c r="C11" s="85" t="s">
        <v>7769</v>
      </c>
      <c r="G11" s="6" t="s">
        <v>7730</v>
      </c>
      <c r="H11" s="92">
        <f>+H9-H10</f>
        <v>0</v>
      </c>
      <c r="L11" s="91" t="s">
        <v>80</v>
      </c>
      <c r="M11" s="12">
        <v>0.7</v>
      </c>
      <c r="N11" s="13" t="s">
        <v>26</v>
      </c>
      <c r="O11" s="14">
        <v>0.67500000000000004</v>
      </c>
      <c r="Q11" s="192" t="s">
        <v>9459</v>
      </c>
      <c r="R11" s="193">
        <f>IF(R8=1,"-",'Bridge Sizer'!$C$14/'Bridge Sizer'!$C$10)</f>
        <v>399000</v>
      </c>
      <c r="T11" s="215" t="s">
        <v>8267</v>
      </c>
      <c r="U11" s="216"/>
      <c r="V11" s="217"/>
      <c r="W11" s="192">
        <v>150000</v>
      </c>
      <c r="X11" s="192">
        <v>75000</v>
      </c>
      <c r="Y11" s="192">
        <v>100000</v>
      </c>
      <c r="Z11" s="193" t="s">
        <v>6817</v>
      </c>
    </row>
    <row r="12" spans="1:35" x14ac:dyDescent="0.25">
      <c r="G12" s="6" t="s">
        <v>25</v>
      </c>
      <c r="H12" s="92">
        <f>IF('Bridge Sizer'!$C$13=0,Formulas!$H$8,MIN(SUM(Formulas!$H$8,Formulas!$H$10),'Bridge Sizer'!$C$14*'Bridge Sizer'!$H$29))</f>
        <v>299250</v>
      </c>
      <c r="L12" s="87" t="s">
        <v>81</v>
      </c>
      <c r="M12" s="20">
        <v>0.8</v>
      </c>
      <c r="N12" s="21">
        <v>0.8</v>
      </c>
      <c r="O12" s="22">
        <v>0.7</v>
      </c>
      <c r="Q12" s="193" t="s">
        <v>9465</v>
      </c>
      <c r="R12" s="89" t="b">
        <f>IF(R10="-","PASS",IF($R$10&lt;$R$5,"FAIL"))</f>
        <v>0</v>
      </c>
      <c r="T12" s="215" t="s">
        <v>8251</v>
      </c>
      <c r="U12" s="216"/>
      <c r="V12" s="217"/>
      <c r="W12" s="192">
        <v>150000</v>
      </c>
      <c r="X12" s="192">
        <v>75000</v>
      </c>
      <c r="Y12" s="192">
        <v>100000</v>
      </c>
      <c r="Z12" s="187" t="s">
        <v>6193</v>
      </c>
      <c r="AB12" s="88" t="s">
        <v>9125</v>
      </c>
      <c r="AC12" s="180">
        <f>VLOOKUP(AC4,$AE$3:$AF$8,2,FALSE)</f>
        <v>9.4899999999999998E-2</v>
      </c>
    </row>
    <row r="13" spans="1:35" x14ac:dyDescent="0.25">
      <c r="L13" s="90" t="s">
        <v>82</v>
      </c>
      <c r="M13" s="10">
        <v>0.7</v>
      </c>
      <c r="N13" s="1" t="s">
        <v>26</v>
      </c>
      <c r="O13" s="11">
        <v>0.67500000000000004</v>
      </c>
      <c r="Q13" s="193" t="s">
        <v>9466</v>
      </c>
      <c r="R13" s="89" t="b">
        <f>IF(R11="-","PASS",IF($R$11&lt;$R$6,"FAIL"))</f>
        <v>0</v>
      </c>
      <c r="T13" s="215" t="s">
        <v>8270</v>
      </c>
      <c r="U13" s="216"/>
      <c r="V13" s="217"/>
      <c r="W13" s="192">
        <v>150000</v>
      </c>
      <c r="X13" s="192">
        <v>75000</v>
      </c>
      <c r="Y13" s="192">
        <v>100000</v>
      </c>
      <c r="Z13" s="185" t="s">
        <v>5404</v>
      </c>
      <c r="AB13" s="88" t="s">
        <v>9130</v>
      </c>
      <c r="AC13" s="180">
        <f>IF(AND($AC$6="Full Balance",$AC$9&gt;=15000),-0.25%,0%)</f>
        <v>0</v>
      </c>
    </row>
    <row r="14" spans="1:35" ht="15.75" thickBot="1" x14ac:dyDescent="0.3">
      <c r="A14" s="6">
        <f>IF('2+1 Sizer'!$C$4="Purchase",MIN('2+1 Sizer'!$C$10:$D$11),'2+1 Sizer'!$C$10)</f>
        <v>320000</v>
      </c>
      <c r="L14" s="91" t="s">
        <v>83</v>
      </c>
      <c r="M14" s="12">
        <v>0.67500000000000004</v>
      </c>
      <c r="N14" s="13" t="s">
        <v>26</v>
      </c>
      <c r="O14" s="14">
        <v>0.65</v>
      </c>
      <c r="T14" s="215" t="s">
        <v>8278</v>
      </c>
      <c r="U14" s="216"/>
      <c r="V14" s="217"/>
      <c r="W14" s="192">
        <v>150000</v>
      </c>
      <c r="X14" s="192">
        <v>75000</v>
      </c>
      <c r="Y14" s="192">
        <v>100000</v>
      </c>
      <c r="Z14" s="185" t="s">
        <v>9077</v>
      </c>
      <c r="AB14" s="88" t="s">
        <v>9131</v>
      </c>
      <c r="AC14" s="180">
        <f>IF(AC5&gt;12,0.75%,0%)</f>
        <v>0</v>
      </c>
    </row>
    <row r="15" spans="1:35" x14ac:dyDescent="0.25">
      <c r="A15" s="6">
        <f>'2+1 Sizer'!$K$31</f>
        <v>224000</v>
      </c>
      <c r="G15" s="6" t="s">
        <v>7772</v>
      </c>
      <c r="H15" s="6" t="str">
        <f>+'2+1 Sizer'!$C$4</f>
        <v>Purchase</v>
      </c>
      <c r="L15" s="87" t="s">
        <v>84</v>
      </c>
      <c r="M15" s="20">
        <v>0.8</v>
      </c>
      <c r="N15" s="21">
        <v>0.8</v>
      </c>
      <c r="O15" s="22">
        <v>0.7</v>
      </c>
      <c r="T15" s="215" t="s">
        <v>8313</v>
      </c>
      <c r="U15" s="216"/>
      <c r="V15" s="217"/>
      <c r="W15" s="192">
        <v>150000</v>
      </c>
      <c r="X15" s="192">
        <v>75000</v>
      </c>
      <c r="Y15" s="192">
        <v>100000</v>
      </c>
      <c r="Z15" s="185" t="s">
        <v>7954</v>
      </c>
      <c r="AB15" s="88" t="s">
        <v>97</v>
      </c>
      <c r="AC15" s="180">
        <f>VLOOKUP($AC$8,$AH$3:$AI$7,2,FALSE)</f>
        <v>-2.5000000000000001E-3</v>
      </c>
    </row>
    <row r="16" spans="1:35" x14ac:dyDescent="0.25">
      <c r="A16" s="174">
        <f>A15/A14</f>
        <v>0.7</v>
      </c>
      <c r="G16" s="6" t="s">
        <v>7773</v>
      </c>
      <c r="H16" s="6" t="str">
        <f>IF('2+1 Sizer'!$C$7="Y","660-679 FICO / FN",IF(AND('2+1 Sizer'!$C$5&gt;699,'2+1 Sizer'!$C$7="N"),"700+ FICO",IF(AND('2+1 Sizer'!$C$5&gt;=680,'2+1 Sizer'!$C$5&lt;700,'2+1 Sizer'!$C$7="N"),"680-699 FICO",IF(AND('2+1 Sizer'!$C$5&gt;=660,'2+1 Sizer'!$C$5&lt;680,'2+1 Sizer'!$C$7="N"),"660-679 FICO / FN",))))</f>
        <v>700+ FICO</v>
      </c>
      <c r="L16" s="90" t="s">
        <v>85</v>
      </c>
      <c r="M16" s="10">
        <v>0.67500000000000004</v>
      </c>
      <c r="N16" s="1" t="s">
        <v>26</v>
      </c>
      <c r="O16" s="11">
        <v>0.65</v>
      </c>
      <c r="Q16" s="192"/>
      <c r="T16" s="215" t="s">
        <v>8250</v>
      </c>
      <c r="U16" s="216"/>
      <c r="V16" s="217"/>
      <c r="W16" s="192">
        <v>150000</v>
      </c>
      <c r="X16" s="192">
        <v>75000</v>
      </c>
      <c r="Y16" s="192">
        <v>100000</v>
      </c>
      <c r="Z16" s="185" t="s">
        <v>4723</v>
      </c>
      <c r="AB16" s="88" t="s">
        <v>9141</v>
      </c>
      <c r="AC16" s="180">
        <f>IF(AND('Bridge Sizer'!$C$7="Y",'Bridge Sizer'!$C$5&gt;=600),0%,IF(OR('Bridge Sizer'!$C$7="Y",'Bridge Sizer'!$C$5&lt;600),1%,0%))</f>
        <v>0</v>
      </c>
    </row>
    <row r="17" spans="1:29" ht="15.75" thickBot="1" x14ac:dyDescent="0.3">
      <c r="L17" s="91" t="s">
        <v>7858</v>
      </c>
      <c r="M17" s="12">
        <v>0.65</v>
      </c>
      <c r="N17" s="13" t="s">
        <v>26</v>
      </c>
      <c r="O17" s="14">
        <v>0.625</v>
      </c>
      <c r="Q17" s="192"/>
      <c r="T17" s="215" t="s">
        <v>8293</v>
      </c>
      <c r="U17" s="216"/>
      <c r="V17" s="217"/>
      <c r="W17" s="192">
        <v>150000</v>
      </c>
      <c r="X17" s="192">
        <v>75000</v>
      </c>
      <c r="Y17" s="192">
        <v>100000</v>
      </c>
      <c r="Z17" s="187" t="s">
        <v>4902</v>
      </c>
    </row>
    <row r="18" spans="1:29" x14ac:dyDescent="0.25">
      <c r="G18" s="6" t="s">
        <v>7782</v>
      </c>
      <c r="H18" s="92">
        <f>IF($H$15="Purchase",MIN($H$19*$M$39,$H$20*$N$39),$H$19*$M$39)</f>
        <v>240000</v>
      </c>
      <c r="L18" s="87" t="s">
        <v>87</v>
      </c>
      <c r="M18" s="20">
        <v>0.75</v>
      </c>
      <c r="N18" s="21">
        <v>0.75</v>
      </c>
      <c r="O18" s="22">
        <v>0.65</v>
      </c>
      <c r="Q18" s="192"/>
      <c r="T18" s="215"/>
      <c r="U18" s="216"/>
      <c r="V18" s="217"/>
      <c r="Z18" s="185" t="s">
        <v>1713</v>
      </c>
      <c r="AB18" s="88" t="s">
        <v>9138</v>
      </c>
      <c r="AC18" s="175">
        <f>SUM(AC12:$AC$16)</f>
        <v>9.2399999999999996E-2</v>
      </c>
    </row>
    <row r="19" spans="1:29" x14ac:dyDescent="0.25">
      <c r="G19" s="6" t="s">
        <v>7783</v>
      </c>
      <c r="H19" s="92">
        <f>'2+1 Sizer'!$C$10</f>
        <v>320000</v>
      </c>
      <c r="L19" s="90" t="s">
        <v>88</v>
      </c>
      <c r="M19" s="10" t="s">
        <v>26</v>
      </c>
      <c r="N19" s="1" t="s">
        <v>26</v>
      </c>
      <c r="O19" s="11" t="s">
        <v>26</v>
      </c>
      <c r="Q19" s="192"/>
      <c r="T19" s="221" t="s">
        <v>40</v>
      </c>
      <c r="U19" s="222"/>
      <c r="V19" s="223"/>
      <c r="Z19" s="185" t="s">
        <v>6307</v>
      </c>
      <c r="AB19" s="88" t="s">
        <v>9139</v>
      </c>
      <c r="AC19" s="175">
        <v>7.2499999999999995E-2</v>
      </c>
    </row>
    <row r="20" spans="1:29" ht="15.75" thickBot="1" x14ac:dyDescent="0.3">
      <c r="G20" s="6" t="s">
        <v>7784</v>
      </c>
      <c r="H20" s="92">
        <f>'2+1 Sizer'!$C$11</f>
        <v>345000</v>
      </c>
      <c r="L20" s="91" t="s">
        <v>7859</v>
      </c>
      <c r="M20" s="12" t="s">
        <v>26</v>
      </c>
      <c r="N20" s="13" t="s">
        <v>26</v>
      </c>
      <c r="O20" s="14" t="s">
        <v>26</v>
      </c>
      <c r="T20" s="215" t="s">
        <v>41</v>
      </c>
      <c r="U20" s="216"/>
      <c r="V20" s="217"/>
      <c r="Z20" s="185" t="s">
        <v>6502</v>
      </c>
    </row>
    <row r="21" spans="1:29" ht="15.75" thickBot="1" x14ac:dyDescent="0.3">
      <c r="A21" s="6" t="s">
        <v>9116</v>
      </c>
      <c r="T21" s="215" t="s">
        <v>42</v>
      </c>
      <c r="U21" s="216"/>
      <c r="V21" s="217"/>
      <c r="Z21" s="185" t="s">
        <v>3196</v>
      </c>
      <c r="AB21" s="181" t="s">
        <v>9140</v>
      </c>
      <c r="AC21" s="182">
        <f>+MAX($AC$18:$AC$19)</f>
        <v>9.2399999999999996E-2</v>
      </c>
    </row>
    <row r="22" spans="1:29" ht="15.75" thickBot="1" x14ac:dyDescent="0.3">
      <c r="A22" s="6" t="s">
        <v>9117</v>
      </c>
      <c r="L22" s="287" t="s">
        <v>92</v>
      </c>
      <c r="M22" s="62" t="s">
        <v>91</v>
      </c>
      <c r="N22" s="63" t="s">
        <v>91</v>
      </c>
      <c r="O22" s="64" t="s">
        <v>91</v>
      </c>
      <c r="T22" s="281" t="s">
        <v>43</v>
      </c>
      <c r="U22" s="282"/>
      <c r="V22" s="283"/>
      <c r="Z22" s="192" t="s">
        <v>4944</v>
      </c>
    </row>
    <row r="23" spans="1:29" ht="15.75" thickBot="1" x14ac:dyDescent="0.3">
      <c r="G23" s="6" t="s">
        <v>7794</v>
      </c>
      <c r="H23" s="6" t="s">
        <v>7795</v>
      </c>
      <c r="I23" s="85" t="s">
        <v>7796</v>
      </c>
      <c r="J23" s="85" t="s">
        <v>7797</v>
      </c>
      <c r="L23" s="288"/>
      <c r="M23" s="65" t="s">
        <v>21</v>
      </c>
      <c r="N23" s="66" t="s">
        <v>22</v>
      </c>
      <c r="O23" s="67" t="s">
        <v>23</v>
      </c>
      <c r="Z23" s="185" t="s">
        <v>1237</v>
      </c>
    </row>
    <row r="24" spans="1:29" ht="15.75" thickBot="1" x14ac:dyDescent="0.3">
      <c r="E24" s="85" t="s">
        <v>7798</v>
      </c>
      <c r="G24" s="92">
        <v>30000</v>
      </c>
      <c r="H24" s="92">
        <v>50000</v>
      </c>
      <c r="I24" s="105">
        <v>0.4</v>
      </c>
      <c r="J24" s="106">
        <v>0.09</v>
      </c>
      <c r="L24" s="16" t="str">
        <f>+H5</f>
        <v>Experienced Customer | No Rehab | Purchase</v>
      </c>
      <c r="M24" s="17">
        <f>+VLOOKUP($H$5,$L$2:$O$20,2,FALSE)</f>
        <v>0.75</v>
      </c>
      <c r="N24" s="18">
        <f>+VLOOKUP($H$5,$L$2:$O$20,3,FALSE)</f>
        <v>0.8</v>
      </c>
      <c r="O24" s="19" t="str">
        <f>+VLOOKUP($H$5,$L$2:$O$20,4,FALSE)</f>
        <v>-</v>
      </c>
      <c r="T24" s="222"/>
      <c r="U24" s="222"/>
      <c r="V24" s="222"/>
      <c r="Z24" s="185" t="s">
        <v>7689</v>
      </c>
    </row>
    <row r="25" spans="1:29" x14ac:dyDescent="0.25">
      <c r="E25" s="85" t="s">
        <v>7799</v>
      </c>
      <c r="G25" s="92">
        <v>50000</v>
      </c>
      <c r="H25" s="92">
        <v>75000</v>
      </c>
      <c r="I25" s="105">
        <v>0.35</v>
      </c>
      <c r="J25" s="106">
        <v>8.5000000000000006E-2</v>
      </c>
      <c r="T25" s="216"/>
      <c r="U25" s="216"/>
      <c r="V25" s="216"/>
      <c r="Z25" s="185" t="s">
        <v>4495</v>
      </c>
      <c r="AB25" s="88" t="s">
        <v>9142</v>
      </c>
      <c r="AC25" s="88">
        <f>'Bridge Sizer'!$N$6</f>
        <v>299250</v>
      </c>
    </row>
    <row r="26" spans="1:29" ht="15.75" thickBot="1" x14ac:dyDescent="0.3">
      <c r="E26" s="85" t="s">
        <v>7800</v>
      </c>
      <c r="G26" s="92">
        <v>75000</v>
      </c>
      <c r="H26" s="92">
        <v>100000</v>
      </c>
      <c r="I26" s="105">
        <v>0.3</v>
      </c>
      <c r="J26" s="106">
        <v>0.08</v>
      </c>
      <c r="T26" s="216"/>
      <c r="U26" s="216"/>
      <c r="V26" s="216"/>
      <c r="Z26" s="185" t="s">
        <v>4659</v>
      </c>
      <c r="AB26" s="88" t="s">
        <v>9143</v>
      </c>
      <c r="AC26" s="88" t="str">
        <f>IF(AC25&lt;250000,"&lt;250000",IF(AND(AC25&gt;=250000,AC25&lt;500000),"250000+",IF(AND(AC25&gt;=500000,AC25&lt;750000),"500000+",IF(AND(AC25&gt;=750000,AC25&lt;1000000),"750000+",IF(AC25&gt;=1000000,"1000000+",)))))</f>
        <v>250000+</v>
      </c>
    </row>
    <row r="27" spans="1:29" ht="15.75" thickBot="1" x14ac:dyDescent="0.3">
      <c r="E27" s="85" t="s">
        <v>7801</v>
      </c>
      <c r="G27" s="92">
        <v>100000</v>
      </c>
      <c r="H27" s="92">
        <v>150000</v>
      </c>
      <c r="I27" s="105">
        <v>0.25</v>
      </c>
      <c r="J27" s="106">
        <v>7.4999999999999997E-2</v>
      </c>
      <c r="L27" s="57" t="s">
        <v>7772</v>
      </c>
      <c r="M27" s="93" t="s">
        <v>28</v>
      </c>
      <c r="N27" s="94" t="s">
        <v>22</v>
      </c>
      <c r="T27" s="216"/>
      <c r="U27" s="216"/>
      <c r="V27" s="216"/>
      <c r="Z27" s="185" t="s">
        <v>5055</v>
      </c>
    </row>
    <row r="28" spans="1:29" x14ac:dyDescent="0.25">
      <c r="E28" s="85" t="s">
        <v>7802</v>
      </c>
      <c r="G28" s="92">
        <v>150000</v>
      </c>
      <c r="H28" s="92">
        <v>250000</v>
      </c>
      <c r="I28" s="105">
        <v>0.2</v>
      </c>
      <c r="J28" s="106">
        <v>7.2499999999999995E-2</v>
      </c>
      <c r="L28" s="9" t="s">
        <v>7754</v>
      </c>
      <c r="M28" s="95">
        <v>0.75</v>
      </c>
      <c r="N28" s="96">
        <v>0.75</v>
      </c>
      <c r="T28" s="216"/>
      <c r="U28" s="216"/>
      <c r="V28" s="216"/>
      <c r="Z28" s="192" t="s">
        <v>3515</v>
      </c>
      <c r="AB28" s="88" t="s">
        <v>9144</v>
      </c>
      <c r="AC28" s="180">
        <f>VLOOKUP(AC4,$AE$3:$AF$8,2,FALSE)</f>
        <v>9.4899999999999998E-2</v>
      </c>
    </row>
    <row r="29" spans="1:29" x14ac:dyDescent="0.25">
      <c r="E29" s="85" t="s">
        <v>7803</v>
      </c>
      <c r="G29" s="92">
        <v>250000</v>
      </c>
      <c r="H29" s="92"/>
      <c r="I29" s="105">
        <v>0.15</v>
      </c>
      <c r="J29" s="106">
        <v>7.0000000000000007E-2</v>
      </c>
      <c r="L29" s="60" t="s">
        <v>7755</v>
      </c>
      <c r="M29" s="97">
        <v>0.7</v>
      </c>
      <c r="N29" s="98">
        <v>0.7</v>
      </c>
      <c r="T29" s="216"/>
      <c r="U29" s="216"/>
      <c r="V29" s="216"/>
      <c r="Z29" s="192" t="s">
        <v>6299</v>
      </c>
      <c r="AB29" s="88" t="s">
        <v>9130</v>
      </c>
      <c r="AC29" s="180">
        <f>IF(AND($AC$6="Full Balance",$AC$9&gt;=15000),-0.25%,0%)</f>
        <v>0</v>
      </c>
    </row>
    <row r="30" spans="1:29" x14ac:dyDescent="0.25">
      <c r="L30" s="60" t="s">
        <v>7774</v>
      </c>
      <c r="M30" s="97">
        <v>0.65</v>
      </c>
      <c r="N30" s="98">
        <v>0.65</v>
      </c>
      <c r="T30" s="216"/>
      <c r="U30" s="216"/>
      <c r="V30" s="216"/>
      <c r="Z30" s="185" t="s">
        <v>6029</v>
      </c>
      <c r="AB30" s="88" t="s">
        <v>9145</v>
      </c>
      <c r="AC30" s="180">
        <f>IF(AC5&gt;12,0.75%,0%)</f>
        <v>0</v>
      </c>
    </row>
    <row r="31" spans="1:29" x14ac:dyDescent="0.25">
      <c r="G31" s="6" t="s">
        <v>7807</v>
      </c>
      <c r="H31" s="92">
        <f>'2+1 Sizer'!$H$36</f>
        <v>320000</v>
      </c>
      <c r="L31" s="60" t="s">
        <v>7757</v>
      </c>
      <c r="M31" s="97">
        <v>0.7</v>
      </c>
      <c r="N31" s="98" t="s">
        <v>26</v>
      </c>
      <c r="T31" s="222"/>
      <c r="U31" s="222"/>
      <c r="V31" s="222"/>
      <c r="Z31" s="185" t="s">
        <v>2832</v>
      </c>
      <c r="AB31" s="88" t="s">
        <v>9141</v>
      </c>
      <c r="AC31" s="180">
        <f>IF(AND('Bridge Sizer'!$C$7="Y",'Bridge Sizer'!$C$5&gt;=600),0%,IF(OR('Bridge Sizer'!$C$7="Y",'Bridge Sizer'!$C$5&lt;600),1%,0%))</f>
        <v>0</v>
      </c>
    </row>
    <row r="32" spans="1:29" x14ac:dyDescent="0.25">
      <c r="G32" s="6" t="s">
        <v>7808</v>
      </c>
      <c r="H32" s="6" t="str">
        <f>IF($H$31&lt;$G$24,"FAIL",IF(AND($H$31&gt;=$G$24,$H$31&lt;$H$24),"$30k-$50k",IF(AND($H$31&gt;=$G$25,$H$31&lt;$H$25),"$50k-$75k",IF(AND($H$31&gt;=$G$26,$H$31&lt;$H$26),"$75k-$100k",IF(AND($H$31&gt;=$G$27,$H$31&lt;$H$27),"$100k-$150k",IF(AND($H$31&gt;=$G$28,$H$31&lt;$H$28),"$150k-$250k",IF($H$31&gt;=$G$29,"$250k+",)))))))</f>
        <v>$250k+</v>
      </c>
      <c r="I32" s="107">
        <f>VLOOKUP(H32,$E$24:$J$29,5,FALSE)</f>
        <v>0.15</v>
      </c>
      <c r="J32" s="108">
        <f>VLOOKUP(H32,$E$24:$J$29,6,FALSE)</f>
        <v>7.0000000000000007E-2</v>
      </c>
      <c r="L32" s="60" t="s">
        <v>7758</v>
      </c>
      <c r="M32" s="97">
        <v>0.65</v>
      </c>
      <c r="N32" s="98" t="s">
        <v>26</v>
      </c>
      <c r="T32" s="216"/>
      <c r="U32" s="216"/>
      <c r="V32" s="216"/>
      <c r="Z32" s="185" t="s">
        <v>8239</v>
      </c>
      <c r="AB32" s="88" t="s">
        <v>97</v>
      </c>
      <c r="AC32" s="180">
        <f>VLOOKUP($AC$26,$AH$3:$AI$7,2,FALSE)</f>
        <v>-2.5000000000000001E-3</v>
      </c>
    </row>
    <row r="33" spans="7:29" x14ac:dyDescent="0.25">
      <c r="L33" s="60" t="s">
        <v>7775</v>
      </c>
      <c r="M33" s="97">
        <v>0.6</v>
      </c>
      <c r="N33" s="98" t="s">
        <v>26</v>
      </c>
      <c r="T33" s="216"/>
      <c r="U33" s="216"/>
      <c r="V33" s="216"/>
      <c r="Z33" s="192" t="s">
        <v>4184</v>
      </c>
      <c r="AC33" s="180"/>
    </row>
    <row r="34" spans="7:29" x14ac:dyDescent="0.25">
      <c r="G34" s="6" t="s">
        <v>7811</v>
      </c>
      <c r="H34" s="6">
        <f>'Bridge Sizer'!$N$29</f>
        <v>399000</v>
      </c>
      <c r="L34" s="60" t="s">
        <v>7760</v>
      </c>
      <c r="M34" s="97">
        <v>0.65</v>
      </c>
      <c r="N34" s="98" t="s">
        <v>26</v>
      </c>
      <c r="T34" s="216"/>
      <c r="U34" s="216"/>
      <c r="V34" s="216"/>
      <c r="Z34" s="185" t="s">
        <v>7439</v>
      </c>
      <c r="AB34" s="88" t="s">
        <v>9138</v>
      </c>
      <c r="AC34" s="180">
        <f>SUM(AC28:AC32)</f>
        <v>9.2399999999999996E-2</v>
      </c>
    </row>
    <row r="35" spans="7:29" x14ac:dyDescent="0.25">
      <c r="G35" s="6" t="s">
        <v>7812</v>
      </c>
      <c r="H35" s="6" t="str">
        <f>IF($H$34&lt;$G$24,"FAIL",IF(AND($H$34&gt;=$G$24,$H$34&lt;$H$24),"$30k-$50k",IF(AND($H$34&gt;=$G$25,$H$34&lt;$H$25),"$50k-$75k",IF(AND($H$34&gt;=$G$26,$H$34&lt;$H$26),"$75k-$100k",IF(AND($H$34&gt;=$G$27,$H$34&lt;$H$27),"$100k-$150k",IF(AND($H$34&gt;=$G$28,$H$34&lt;$H$28),"$150k-$250k",IF($H$34&gt;=$G$29,"$250k+",)))))))</f>
        <v>$250k+</v>
      </c>
      <c r="I35" s="107">
        <f>VLOOKUP(H35,$E$24:$J$29,5,FALSE)</f>
        <v>0.15</v>
      </c>
      <c r="J35" s="108">
        <f>VLOOKUP(H35,$E$24:$J$29,6,FALSE)</f>
        <v>7.0000000000000007E-2</v>
      </c>
      <c r="L35" s="60" t="s">
        <v>7761</v>
      </c>
      <c r="M35" s="97">
        <v>0.6</v>
      </c>
      <c r="N35" s="98" t="s">
        <v>26</v>
      </c>
      <c r="T35" s="216"/>
      <c r="U35" s="216"/>
      <c r="V35" s="216"/>
      <c r="Z35" s="185" t="s">
        <v>5959</v>
      </c>
      <c r="AB35" s="88" t="s">
        <v>9146</v>
      </c>
      <c r="AC35" s="180">
        <v>7.2499999999999995E-2</v>
      </c>
    </row>
    <row r="36" spans="7:29" ht="15.75" thickBot="1" x14ac:dyDescent="0.3">
      <c r="L36" s="68" t="s">
        <v>7776</v>
      </c>
      <c r="M36" s="99">
        <v>0.55000000000000004</v>
      </c>
      <c r="N36" s="100" t="s">
        <v>26</v>
      </c>
      <c r="T36" s="216"/>
      <c r="U36" s="216"/>
      <c r="V36" s="216"/>
      <c r="Z36" s="185" t="s">
        <v>7995</v>
      </c>
      <c r="AB36" s="88" t="s">
        <v>9149</v>
      </c>
      <c r="AC36" s="175">
        <f>MAX(AC34:AC35)</f>
        <v>9.2399999999999996E-2</v>
      </c>
    </row>
    <row r="37" spans="7:29" ht="15.75" thickBot="1" x14ac:dyDescent="0.3">
      <c r="T37" s="216"/>
      <c r="U37" s="216"/>
      <c r="V37" s="216"/>
      <c r="Z37" s="185" t="s">
        <v>8207</v>
      </c>
      <c r="AB37" s="88" t="s">
        <v>9147</v>
      </c>
      <c r="AC37" s="180">
        <f>'Bridge Sizer'!$N$7</f>
        <v>9.2399999999999996E-2</v>
      </c>
    </row>
    <row r="38" spans="7:29" ht="15.75" thickBot="1" x14ac:dyDescent="0.3">
      <c r="L38" s="57" t="s">
        <v>27</v>
      </c>
      <c r="M38" s="93" t="s">
        <v>28</v>
      </c>
      <c r="N38" s="94" t="s">
        <v>22</v>
      </c>
      <c r="T38" s="216"/>
      <c r="U38" s="216"/>
      <c r="V38" s="216"/>
      <c r="Z38" s="193" t="s">
        <v>3748</v>
      </c>
      <c r="AB38" s="88" t="s">
        <v>9148</v>
      </c>
      <c r="AC38" s="180" t="str">
        <f>IF(AC37&lt;AC36,"FAIL","PASS")</f>
        <v>PASS</v>
      </c>
    </row>
    <row r="39" spans="7:29" ht="15.75" thickBot="1" x14ac:dyDescent="0.3">
      <c r="G39" s="6" t="s">
        <v>7814</v>
      </c>
      <c r="H39" s="6">
        <f>IF(OR('Bridge Sizer'!$C$9="Mixed-Use",'Bridge Sizer'!$C$9="Multifamily (5+ Unit)"),250000,50000)</f>
        <v>250000</v>
      </c>
      <c r="L39" s="121" t="str">
        <f>+$H$15&amp;" | "&amp;$H$16</f>
        <v>Purchase | 700+ FICO</v>
      </c>
      <c r="M39" s="36">
        <f>+VLOOKUP(L39,$L$28:$N$36,2,FALSE)</f>
        <v>0.75</v>
      </c>
      <c r="N39" s="37">
        <f>+VLOOKUP(L39,$L$28:$N$36,3,FALSE)</f>
        <v>0.75</v>
      </c>
      <c r="T39" s="216"/>
      <c r="U39" s="216"/>
      <c r="V39" s="216"/>
      <c r="Z39" s="187" t="s">
        <v>6420</v>
      </c>
      <c r="AC39" s="180"/>
    </row>
    <row r="40" spans="7:29" ht="15.75" thickBot="1" x14ac:dyDescent="0.3">
      <c r="G40" s="6" t="s">
        <v>25</v>
      </c>
      <c r="H40" s="6">
        <f>IF(OR('Bridge Sizer'!$C$9="Mixed-Use",'Bridge Sizer'!$C$9="Multifamily (5+ Unit)"),5000000,3000000)</f>
        <v>5000000</v>
      </c>
      <c r="T40" s="216"/>
      <c r="U40" s="216"/>
      <c r="V40" s="216"/>
      <c r="Z40" s="185" t="s">
        <v>33</v>
      </c>
      <c r="AC40" s="180"/>
    </row>
    <row r="41" spans="7:29" ht="15.75" thickBot="1" x14ac:dyDescent="0.3">
      <c r="L41" s="15" t="s">
        <v>7809</v>
      </c>
      <c r="M41" s="76" t="s">
        <v>21</v>
      </c>
      <c r="N41" s="77" t="s">
        <v>22</v>
      </c>
      <c r="O41" s="78" t="s">
        <v>23</v>
      </c>
      <c r="T41" s="222"/>
      <c r="U41" s="222"/>
      <c r="V41" s="222"/>
      <c r="Z41" s="185" t="s">
        <v>7955</v>
      </c>
    </row>
    <row r="42" spans="7:29" x14ac:dyDescent="0.25">
      <c r="G42" s="6" t="s">
        <v>7815</v>
      </c>
      <c r="H42" s="6">
        <f>'Bridge Sizer'!$K$4</f>
        <v>299250</v>
      </c>
      <c r="I42" s="85" t="str">
        <f>IF(H42&lt;$H$39,"FAIL","PASS")</f>
        <v>PASS</v>
      </c>
      <c r="L42" s="87" t="s">
        <v>73</v>
      </c>
      <c r="M42" s="20">
        <v>0.75</v>
      </c>
      <c r="N42" s="21">
        <v>0.8</v>
      </c>
      <c r="O42" s="22" t="s">
        <v>26</v>
      </c>
      <c r="T42" s="216"/>
      <c r="U42" s="216"/>
      <c r="V42" s="216"/>
      <c r="Z42" s="193" t="s">
        <v>8011</v>
      </c>
    </row>
    <row r="43" spans="7:29" x14ac:dyDescent="0.25">
      <c r="G43" s="132" t="s">
        <v>7816</v>
      </c>
      <c r="H43" s="6">
        <f>'Bridge Sizer'!$K$7</f>
        <v>299250</v>
      </c>
      <c r="I43" s="85" t="str">
        <f>IF(H43&gt;$H$40,"FAIL","PASS")</f>
        <v>PASS</v>
      </c>
      <c r="L43" s="90" t="s">
        <v>74</v>
      </c>
      <c r="M43" s="10">
        <v>0.72499999999999998</v>
      </c>
      <c r="N43" s="1" t="s">
        <v>26</v>
      </c>
      <c r="O43" s="11" t="s">
        <v>26</v>
      </c>
      <c r="T43" s="216"/>
      <c r="U43" s="216"/>
      <c r="V43" s="216"/>
      <c r="Z43" s="187" t="s">
        <v>1356</v>
      </c>
    </row>
    <row r="44" spans="7:29" ht="15.75" thickBot="1" x14ac:dyDescent="0.3">
      <c r="G44" s="132" t="s">
        <v>7817</v>
      </c>
      <c r="H44" s="6">
        <f>'Bridge Sizer'!$N$4</f>
        <v>299250</v>
      </c>
      <c r="I44" s="85" t="str">
        <f>IF(H44&lt;$H$39,"FAIL","PASS")</f>
        <v>PASS</v>
      </c>
      <c r="L44" s="91" t="s">
        <v>75</v>
      </c>
      <c r="M44" s="12">
        <v>0.7</v>
      </c>
      <c r="N44" s="13" t="s">
        <v>26</v>
      </c>
      <c r="O44" s="14" t="s">
        <v>26</v>
      </c>
      <c r="T44" s="216"/>
      <c r="U44" s="216"/>
      <c r="V44" s="216"/>
      <c r="Z44" s="185" t="s">
        <v>7993</v>
      </c>
    </row>
    <row r="45" spans="7:29" x14ac:dyDescent="0.25">
      <c r="G45" s="132" t="s">
        <v>7818</v>
      </c>
      <c r="H45" s="6">
        <f>'Bridge Sizer'!$N$6</f>
        <v>299250</v>
      </c>
      <c r="I45" s="85" t="str">
        <f>IF(H45&gt;$H$40,"FAIL","PASS")</f>
        <v>PASS</v>
      </c>
      <c r="L45" s="87" t="s">
        <v>76</v>
      </c>
      <c r="M45" s="20">
        <v>0.75</v>
      </c>
      <c r="N45" s="21">
        <v>0.8</v>
      </c>
      <c r="O45" s="22" t="s">
        <v>26</v>
      </c>
      <c r="Z45" s="187" t="s">
        <v>7947</v>
      </c>
    </row>
    <row r="46" spans="7:29" x14ac:dyDescent="0.25">
      <c r="G46" s="132"/>
      <c r="L46" s="90" t="s">
        <v>77</v>
      </c>
      <c r="M46" s="10">
        <v>0.72499999999999998</v>
      </c>
      <c r="N46" s="1" t="s">
        <v>26</v>
      </c>
      <c r="O46" s="11" t="s">
        <v>26</v>
      </c>
      <c r="Z46" s="192" t="s">
        <v>5370</v>
      </c>
    </row>
    <row r="47" spans="7:29" ht="15.75" thickBot="1" x14ac:dyDescent="0.3">
      <c r="G47" s="132"/>
      <c r="L47" s="91" t="s">
        <v>7857</v>
      </c>
      <c r="M47" s="12">
        <v>0.7</v>
      </c>
      <c r="N47" s="13" t="s">
        <v>26</v>
      </c>
      <c r="O47" s="14" t="s">
        <v>26</v>
      </c>
      <c r="Z47" s="185" t="s">
        <v>8062</v>
      </c>
    </row>
    <row r="48" spans="7:29" x14ac:dyDescent="0.25">
      <c r="L48" s="87" t="s">
        <v>78</v>
      </c>
      <c r="M48" s="20">
        <v>0.8</v>
      </c>
      <c r="N48" s="21">
        <v>0.8</v>
      </c>
      <c r="O48" s="22">
        <v>0.7</v>
      </c>
      <c r="Z48" s="186" t="s">
        <v>4014</v>
      </c>
    </row>
    <row r="49" spans="12:26" x14ac:dyDescent="0.25">
      <c r="L49" s="90" t="s">
        <v>79</v>
      </c>
      <c r="M49" s="10">
        <v>0.7</v>
      </c>
      <c r="N49" s="1" t="s">
        <v>26</v>
      </c>
      <c r="O49" s="11">
        <v>0.67500000000000004</v>
      </c>
      <c r="Z49" s="187" t="s">
        <v>7072</v>
      </c>
    </row>
    <row r="50" spans="12:26" ht="15.75" thickBot="1" x14ac:dyDescent="0.3">
      <c r="L50" s="91" t="s">
        <v>80</v>
      </c>
      <c r="M50" s="12">
        <v>0.65</v>
      </c>
      <c r="N50" s="13" t="s">
        <v>26</v>
      </c>
      <c r="O50" s="14">
        <v>0.625</v>
      </c>
      <c r="Z50" s="187" t="s">
        <v>34</v>
      </c>
    </row>
    <row r="51" spans="12:26" x14ac:dyDescent="0.25">
      <c r="L51" s="87" t="s">
        <v>81</v>
      </c>
      <c r="M51" s="20">
        <v>0.75</v>
      </c>
      <c r="N51" s="21">
        <v>0.75</v>
      </c>
      <c r="O51" s="22">
        <v>0.65</v>
      </c>
      <c r="Z51" s="185" t="s">
        <v>628</v>
      </c>
    </row>
    <row r="52" spans="12:26" x14ac:dyDescent="0.25">
      <c r="L52" s="90" t="s">
        <v>82</v>
      </c>
      <c r="M52" s="10">
        <v>0.67500000000000004</v>
      </c>
      <c r="N52" s="1" t="s">
        <v>26</v>
      </c>
      <c r="O52" s="11">
        <v>0.625</v>
      </c>
      <c r="Z52" s="185" t="s">
        <v>5124</v>
      </c>
    </row>
    <row r="53" spans="12:26" ht="15.75" thickBot="1" x14ac:dyDescent="0.3">
      <c r="L53" s="91" t="s">
        <v>83</v>
      </c>
      <c r="M53" s="12" t="s">
        <v>26</v>
      </c>
      <c r="N53" s="13" t="s">
        <v>26</v>
      </c>
      <c r="O53" s="14" t="s">
        <v>26</v>
      </c>
      <c r="Z53" s="185" t="s">
        <v>4017</v>
      </c>
    </row>
    <row r="54" spans="12:26" x14ac:dyDescent="0.25">
      <c r="L54" s="87" t="s">
        <v>84</v>
      </c>
      <c r="M54" s="20">
        <v>0.7</v>
      </c>
      <c r="N54" s="21">
        <v>0.7</v>
      </c>
      <c r="O54" s="22">
        <v>0.6</v>
      </c>
      <c r="Z54" s="185" t="s">
        <v>362</v>
      </c>
    </row>
    <row r="55" spans="12:26" x14ac:dyDescent="0.25">
      <c r="L55" s="90" t="s">
        <v>85</v>
      </c>
      <c r="M55" s="10" t="s">
        <v>26</v>
      </c>
      <c r="N55" s="1" t="s">
        <v>26</v>
      </c>
      <c r="O55" s="11" t="s">
        <v>26</v>
      </c>
      <c r="Z55" s="185" t="s">
        <v>658</v>
      </c>
    </row>
    <row r="56" spans="12:26" ht="15.75" thickBot="1" x14ac:dyDescent="0.3">
      <c r="L56" s="91" t="s">
        <v>7858</v>
      </c>
      <c r="M56" s="12" t="s">
        <v>26</v>
      </c>
      <c r="N56" s="13" t="s">
        <v>26</v>
      </c>
      <c r="O56" s="14" t="s">
        <v>26</v>
      </c>
      <c r="Z56" s="185" t="s">
        <v>6319</v>
      </c>
    </row>
    <row r="57" spans="12:26" x14ac:dyDescent="0.25">
      <c r="L57" s="87" t="s">
        <v>87</v>
      </c>
      <c r="M57" s="20" t="s">
        <v>26</v>
      </c>
      <c r="N57" s="21" t="s">
        <v>26</v>
      </c>
      <c r="O57" s="22" t="s">
        <v>26</v>
      </c>
      <c r="Z57" s="185" t="s">
        <v>6183</v>
      </c>
    </row>
    <row r="58" spans="12:26" x14ac:dyDescent="0.25">
      <c r="L58" s="90" t="s">
        <v>88</v>
      </c>
      <c r="M58" s="10" t="s">
        <v>26</v>
      </c>
      <c r="N58" s="1" t="s">
        <v>26</v>
      </c>
      <c r="O58" s="11" t="s">
        <v>26</v>
      </c>
      <c r="Z58" s="185" t="s">
        <v>1455</v>
      </c>
    </row>
    <row r="59" spans="12:26" ht="15.75" thickBot="1" x14ac:dyDescent="0.3">
      <c r="L59" s="91" t="s">
        <v>7859</v>
      </c>
      <c r="M59" s="12" t="s">
        <v>26</v>
      </c>
      <c r="N59" s="13" t="s">
        <v>26</v>
      </c>
      <c r="O59" s="14" t="s">
        <v>26</v>
      </c>
      <c r="Z59" s="192" t="s">
        <v>6239</v>
      </c>
    </row>
    <row r="60" spans="12:26" ht="15.75" thickBot="1" x14ac:dyDescent="0.3">
      <c r="Z60" s="185" t="s">
        <v>6131</v>
      </c>
    </row>
    <row r="61" spans="12:26" x14ac:dyDescent="0.25">
      <c r="L61" s="285" t="s">
        <v>92</v>
      </c>
      <c r="M61" s="122" t="s">
        <v>91</v>
      </c>
      <c r="N61" s="123" t="s">
        <v>91</v>
      </c>
      <c r="O61" s="124" t="s">
        <v>91</v>
      </c>
      <c r="Z61" s="185" t="s">
        <v>4776</v>
      </c>
    </row>
    <row r="62" spans="12:26" ht="15.75" thickBot="1" x14ac:dyDescent="0.3">
      <c r="L62" s="286"/>
      <c r="M62" s="125" t="s">
        <v>21</v>
      </c>
      <c r="N62" s="126" t="s">
        <v>22</v>
      </c>
      <c r="O62" s="127" t="s">
        <v>23</v>
      </c>
      <c r="Z62" s="185" t="s">
        <v>4729</v>
      </c>
    </row>
    <row r="63" spans="12:26" ht="15.75" thickBot="1" x14ac:dyDescent="0.3">
      <c r="L63" s="128" t="str">
        <f>+H5</f>
        <v>Experienced Customer | No Rehab | Purchase</v>
      </c>
      <c r="M63" s="129">
        <f>+VLOOKUP($H$5,$L$41:$O$59,2,FALSE)</f>
        <v>0.75</v>
      </c>
      <c r="N63" s="130">
        <f>+VLOOKUP($H$5,$L$41:$O$59,3,FALSE)</f>
        <v>0.8</v>
      </c>
      <c r="O63" s="131" t="str">
        <f>+VLOOKUP($H$5,$L$41:$O$59,4,FALSE)</f>
        <v>-</v>
      </c>
      <c r="Z63" s="185" t="s">
        <v>9079</v>
      </c>
    </row>
    <row r="64" spans="12:26" x14ac:dyDescent="0.25">
      <c r="Z64" s="185" t="s">
        <v>6072</v>
      </c>
    </row>
    <row r="65" spans="26:26" x14ac:dyDescent="0.25">
      <c r="Z65" s="185" t="s">
        <v>9062</v>
      </c>
    </row>
    <row r="66" spans="26:26" x14ac:dyDescent="0.25">
      <c r="Z66" s="185" t="s">
        <v>5052</v>
      </c>
    </row>
    <row r="67" spans="26:26" x14ac:dyDescent="0.25">
      <c r="Z67" s="185" t="s">
        <v>2541</v>
      </c>
    </row>
    <row r="68" spans="26:26" x14ac:dyDescent="0.25">
      <c r="Z68" s="185" t="s">
        <v>4580</v>
      </c>
    </row>
    <row r="69" spans="26:26" x14ac:dyDescent="0.25">
      <c r="Z69" s="185" t="s">
        <v>9084</v>
      </c>
    </row>
    <row r="70" spans="26:26" x14ac:dyDescent="0.25">
      <c r="Z70" s="185" t="s">
        <v>4113</v>
      </c>
    </row>
    <row r="71" spans="26:26" x14ac:dyDescent="0.25">
      <c r="Z71" s="185" t="s">
        <v>7551</v>
      </c>
    </row>
    <row r="72" spans="26:26" x14ac:dyDescent="0.25">
      <c r="Z72" s="193" t="s">
        <v>5450</v>
      </c>
    </row>
    <row r="73" spans="26:26" x14ac:dyDescent="0.25">
      <c r="Z73" s="187" t="s">
        <v>8150</v>
      </c>
    </row>
    <row r="74" spans="26:26" x14ac:dyDescent="0.25">
      <c r="Z74" s="185" t="s">
        <v>9287</v>
      </c>
    </row>
    <row r="75" spans="26:26" x14ac:dyDescent="0.25">
      <c r="Z75" s="185" t="s">
        <v>517</v>
      </c>
    </row>
    <row r="76" spans="26:26" x14ac:dyDescent="0.25">
      <c r="Z76" s="185" t="s">
        <v>4830</v>
      </c>
    </row>
    <row r="77" spans="26:26" x14ac:dyDescent="0.25">
      <c r="Z77" s="192" t="s">
        <v>9283</v>
      </c>
    </row>
    <row r="78" spans="26:26" x14ac:dyDescent="0.25">
      <c r="Z78" s="185" t="s">
        <v>5490</v>
      </c>
    </row>
    <row r="79" spans="26:26" x14ac:dyDescent="0.25">
      <c r="Z79" s="185" t="s">
        <v>1428</v>
      </c>
    </row>
    <row r="80" spans="26:26" x14ac:dyDescent="0.25">
      <c r="Z80" s="193" t="s">
        <v>8007</v>
      </c>
    </row>
    <row r="81" spans="26:26" x14ac:dyDescent="0.25">
      <c r="Z81" s="187" t="s">
        <v>5483</v>
      </c>
    </row>
    <row r="82" spans="26:26" x14ac:dyDescent="0.25">
      <c r="Z82" s="185" t="s">
        <v>6628</v>
      </c>
    </row>
    <row r="83" spans="26:26" x14ac:dyDescent="0.25">
      <c r="Z83" s="185" t="s">
        <v>7981</v>
      </c>
    </row>
    <row r="84" spans="26:26" x14ac:dyDescent="0.25">
      <c r="Z84" s="185" t="s">
        <v>5727</v>
      </c>
    </row>
    <row r="85" spans="26:26" x14ac:dyDescent="0.25">
      <c r="Z85" s="185" t="s">
        <v>4579</v>
      </c>
    </row>
    <row r="86" spans="26:26" x14ac:dyDescent="0.25">
      <c r="Z86" s="185" t="s">
        <v>7974</v>
      </c>
    </row>
    <row r="87" spans="26:26" x14ac:dyDescent="0.25">
      <c r="Z87" s="185" t="s">
        <v>2513</v>
      </c>
    </row>
    <row r="88" spans="26:26" x14ac:dyDescent="0.25">
      <c r="Z88" s="185" t="s">
        <v>6121</v>
      </c>
    </row>
    <row r="89" spans="26:26" x14ac:dyDescent="0.25">
      <c r="Z89" s="185" t="s">
        <v>6665</v>
      </c>
    </row>
    <row r="90" spans="26:26" x14ac:dyDescent="0.25">
      <c r="Z90" s="185" t="s">
        <v>4948</v>
      </c>
    </row>
    <row r="91" spans="26:26" x14ac:dyDescent="0.25">
      <c r="Z91" s="187" t="s">
        <v>2808</v>
      </c>
    </row>
    <row r="92" spans="26:26" x14ac:dyDescent="0.25">
      <c r="Z92" s="185" t="s">
        <v>7941</v>
      </c>
    </row>
    <row r="93" spans="26:26" x14ac:dyDescent="0.25">
      <c r="Z93" s="185" t="s">
        <v>6512</v>
      </c>
    </row>
    <row r="94" spans="26:26" x14ac:dyDescent="0.25">
      <c r="Z94" s="192" t="s">
        <v>4058</v>
      </c>
    </row>
    <row r="95" spans="26:26" x14ac:dyDescent="0.25">
      <c r="Z95" s="192" t="s">
        <v>5504</v>
      </c>
    </row>
    <row r="96" spans="26:26" x14ac:dyDescent="0.25">
      <c r="Z96" s="193" t="s">
        <v>1725</v>
      </c>
    </row>
    <row r="97" spans="26:26" x14ac:dyDescent="0.25">
      <c r="Z97" s="193" t="s">
        <v>5417</v>
      </c>
    </row>
    <row r="98" spans="26:26" x14ac:dyDescent="0.25">
      <c r="Z98" s="187" t="s">
        <v>5939</v>
      </c>
    </row>
    <row r="99" spans="26:26" x14ac:dyDescent="0.25">
      <c r="Z99" s="185" t="s">
        <v>8152</v>
      </c>
    </row>
    <row r="100" spans="26:26" x14ac:dyDescent="0.25">
      <c r="Z100" s="185" t="s">
        <v>9082</v>
      </c>
    </row>
    <row r="101" spans="26:26" x14ac:dyDescent="0.25">
      <c r="Z101" s="187" t="s">
        <v>2836</v>
      </c>
    </row>
    <row r="102" spans="26:26" x14ac:dyDescent="0.25">
      <c r="Z102" s="185" t="s">
        <v>4002</v>
      </c>
    </row>
    <row r="103" spans="26:26" x14ac:dyDescent="0.25">
      <c r="Z103" s="192" t="s">
        <v>7476</v>
      </c>
    </row>
    <row r="104" spans="26:26" x14ac:dyDescent="0.25">
      <c r="Z104" s="185" t="s">
        <v>9290</v>
      </c>
    </row>
    <row r="105" spans="26:26" x14ac:dyDescent="0.25">
      <c r="Z105" s="185" t="s">
        <v>8110</v>
      </c>
    </row>
    <row r="106" spans="26:26" x14ac:dyDescent="0.25">
      <c r="Z106" s="185" t="s">
        <v>6483</v>
      </c>
    </row>
    <row r="107" spans="26:26" x14ac:dyDescent="0.25">
      <c r="Z107" s="185" t="s">
        <v>3183</v>
      </c>
    </row>
    <row r="108" spans="26:26" x14ac:dyDescent="0.25">
      <c r="Z108" s="187" t="s">
        <v>7965</v>
      </c>
    </row>
    <row r="109" spans="26:26" x14ac:dyDescent="0.25">
      <c r="Z109" s="185" t="s">
        <v>6640</v>
      </c>
    </row>
    <row r="110" spans="26:26" x14ac:dyDescent="0.25">
      <c r="Z110" s="185" t="s">
        <v>5035</v>
      </c>
    </row>
    <row r="111" spans="26:26" x14ac:dyDescent="0.25">
      <c r="Z111" s="185" t="s">
        <v>2587</v>
      </c>
    </row>
    <row r="112" spans="26:26" x14ac:dyDescent="0.25">
      <c r="Z112" s="185" t="s">
        <v>7948</v>
      </c>
    </row>
    <row r="113" spans="26:26" x14ac:dyDescent="0.25">
      <c r="Z113" s="185" t="s">
        <v>3029</v>
      </c>
    </row>
    <row r="114" spans="26:26" x14ac:dyDescent="0.25">
      <c r="Z114" s="187" t="s">
        <v>2093</v>
      </c>
    </row>
    <row r="115" spans="26:26" x14ac:dyDescent="0.25">
      <c r="Z115" s="185" t="s">
        <v>2246</v>
      </c>
    </row>
    <row r="116" spans="26:26" x14ac:dyDescent="0.25">
      <c r="Z116" s="185" t="s">
        <v>4165</v>
      </c>
    </row>
    <row r="117" spans="26:26" x14ac:dyDescent="0.25">
      <c r="Z117" s="192" t="s">
        <v>4078</v>
      </c>
    </row>
    <row r="118" spans="26:26" x14ac:dyDescent="0.25">
      <c r="Z118" s="185" t="s">
        <v>8020</v>
      </c>
    </row>
    <row r="119" spans="26:26" x14ac:dyDescent="0.25">
      <c r="Z119" s="185" t="s">
        <v>5871</v>
      </c>
    </row>
    <row r="120" spans="26:26" x14ac:dyDescent="0.25">
      <c r="Z120" s="187" t="s">
        <v>8052</v>
      </c>
    </row>
    <row r="121" spans="26:26" x14ac:dyDescent="0.25">
      <c r="Z121" s="185" t="s">
        <v>6866</v>
      </c>
    </row>
    <row r="122" spans="26:26" x14ac:dyDescent="0.25">
      <c r="Z122" s="185" t="s">
        <v>6615</v>
      </c>
    </row>
    <row r="123" spans="26:26" x14ac:dyDescent="0.25">
      <c r="Z123" s="185" t="s">
        <v>6737</v>
      </c>
    </row>
    <row r="124" spans="26:26" x14ac:dyDescent="0.25">
      <c r="Z124" s="185" t="s">
        <v>5014</v>
      </c>
    </row>
    <row r="125" spans="26:26" x14ac:dyDescent="0.25">
      <c r="Z125" s="185" t="s">
        <v>3015</v>
      </c>
    </row>
    <row r="126" spans="26:26" x14ac:dyDescent="0.25">
      <c r="Z126" s="185" t="s">
        <v>4396</v>
      </c>
    </row>
    <row r="127" spans="26:26" x14ac:dyDescent="0.25">
      <c r="Z127" s="185" t="s">
        <v>7585</v>
      </c>
    </row>
    <row r="128" spans="26:26" x14ac:dyDescent="0.25">
      <c r="Z128" s="185" t="s">
        <v>7973</v>
      </c>
    </row>
    <row r="129" spans="26:26" x14ac:dyDescent="0.25">
      <c r="Z129" s="185" t="s">
        <v>5669</v>
      </c>
    </row>
    <row r="130" spans="26:26" x14ac:dyDescent="0.25">
      <c r="Z130" s="185" t="s">
        <v>8049</v>
      </c>
    </row>
    <row r="131" spans="26:26" x14ac:dyDescent="0.25">
      <c r="Z131" s="185" t="s">
        <v>7992</v>
      </c>
    </row>
    <row r="132" spans="26:26" x14ac:dyDescent="0.25">
      <c r="Z132" s="185" t="s">
        <v>2520</v>
      </c>
    </row>
    <row r="133" spans="26:26" x14ac:dyDescent="0.25">
      <c r="Z133" s="185" t="s">
        <v>7985</v>
      </c>
    </row>
    <row r="134" spans="26:26" x14ac:dyDescent="0.25">
      <c r="Z134" s="185" t="s">
        <v>2374</v>
      </c>
    </row>
    <row r="135" spans="26:26" x14ac:dyDescent="0.25">
      <c r="Z135" s="187" t="s">
        <v>3130</v>
      </c>
    </row>
    <row r="136" spans="26:26" x14ac:dyDescent="0.25">
      <c r="Z136" s="185" t="s">
        <v>6605</v>
      </c>
    </row>
    <row r="137" spans="26:26" x14ac:dyDescent="0.25">
      <c r="Z137" s="185" t="s">
        <v>35</v>
      </c>
    </row>
    <row r="138" spans="26:26" x14ac:dyDescent="0.25">
      <c r="Z138" s="192" t="s">
        <v>7333</v>
      </c>
    </row>
    <row r="139" spans="26:26" x14ac:dyDescent="0.25">
      <c r="Z139" s="185" t="s">
        <v>4039</v>
      </c>
    </row>
    <row r="140" spans="26:26" x14ac:dyDescent="0.25">
      <c r="Z140" s="192" t="s">
        <v>7944</v>
      </c>
    </row>
    <row r="141" spans="26:26" x14ac:dyDescent="0.25">
      <c r="Z141" s="185" t="s">
        <v>2552</v>
      </c>
    </row>
    <row r="142" spans="26:26" x14ac:dyDescent="0.25">
      <c r="Z142" s="185" t="s">
        <v>9087</v>
      </c>
    </row>
    <row r="143" spans="26:26" x14ac:dyDescent="0.25">
      <c r="Z143" s="185" t="s">
        <v>3693</v>
      </c>
    </row>
    <row r="144" spans="26:26" x14ac:dyDescent="0.25">
      <c r="Z144" s="187" t="s">
        <v>7275</v>
      </c>
    </row>
    <row r="145" spans="26:26" x14ac:dyDescent="0.25">
      <c r="Z145" s="185" t="s">
        <v>36</v>
      </c>
    </row>
    <row r="146" spans="26:26" x14ac:dyDescent="0.25">
      <c r="Z146" s="192" t="s">
        <v>3749</v>
      </c>
    </row>
    <row r="147" spans="26:26" x14ac:dyDescent="0.25">
      <c r="Z147" s="185" t="s">
        <v>3415</v>
      </c>
    </row>
    <row r="148" spans="26:26" x14ac:dyDescent="0.25">
      <c r="Z148" s="185" t="s">
        <v>5041</v>
      </c>
    </row>
    <row r="149" spans="26:26" x14ac:dyDescent="0.25">
      <c r="Z149" s="185" t="s">
        <v>6681</v>
      </c>
    </row>
    <row r="150" spans="26:26" x14ac:dyDescent="0.25">
      <c r="Z150" s="187" t="s">
        <v>6033</v>
      </c>
    </row>
    <row r="151" spans="26:26" x14ac:dyDescent="0.25">
      <c r="Z151" s="193" t="s">
        <v>4778</v>
      </c>
    </row>
    <row r="152" spans="26:26" x14ac:dyDescent="0.25">
      <c r="Z152" s="187" t="s">
        <v>9064</v>
      </c>
    </row>
    <row r="153" spans="26:26" x14ac:dyDescent="0.25">
      <c r="Z153" s="192" t="s">
        <v>6518</v>
      </c>
    </row>
    <row r="154" spans="26:26" x14ac:dyDescent="0.25">
      <c r="Z154" s="185" t="s">
        <v>5909</v>
      </c>
    </row>
    <row r="155" spans="26:26" x14ac:dyDescent="0.25">
      <c r="Z155" s="192" t="s">
        <v>2870</v>
      </c>
    </row>
    <row r="156" spans="26:26" x14ac:dyDescent="0.25">
      <c r="Z156" s="185" t="s">
        <v>3206</v>
      </c>
    </row>
    <row r="157" spans="26:26" x14ac:dyDescent="0.25">
      <c r="Z157" s="185" t="s">
        <v>4557</v>
      </c>
    </row>
    <row r="158" spans="26:26" x14ac:dyDescent="0.25">
      <c r="Z158" s="185" t="s">
        <v>4008</v>
      </c>
    </row>
    <row r="159" spans="26:26" x14ac:dyDescent="0.25">
      <c r="Z159" s="185" t="s">
        <v>6078</v>
      </c>
    </row>
    <row r="160" spans="26:26" x14ac:dyDescent="0.25">
      <c r="Z160" s="185" t="s">
        <v>4081</v>
      </c>
    </row>
    <row r="161" spans="26:26" x14ac:dyDescent="0.25">
      <c r="Z161" s="185" t="s">
        <v>453</v>
      </c>
    </row>
    <row r="162" spans="26:26" x14ac:dyDescent="0.25">
      <c r="Z162" s="185" t="s">
        <v>4573</v>
      </c>
    </row>
    <row r="163" spans="26:26" x14ac:dyDescent="0.25">
      <c r="Z163" s="185" t="s">
        <v>3915</v>
      </c>
    </row>
    <row r="164" spans="26:26" x14ac:dyDescent="0.25">
      <c r="Z164" s="185" t="s">
        <v>7474</v>
      </c>
    </row>
    <row r="165" spans="26:26" x14ac:dyDescent="0.25">
      <c r="Z165" s="185" t="s">
        <v>3945</v>
      </c>
    </row>
    <row r="166" spans="26:26" x14ac:dyDescent="0.25">
      <c r="Z166" s="193" t="s">
        <v>3077</v>
      </c>
    </row>
    <row r="167" spans="26:26" x14ac:dyDescent="0.25">
      <c r="Z167" s="187" t="s">
        <v>1512</v>
      </c>
    </row>
    <row r="168" spans="26:26" x14ac:dyDescent="0.25">
      <c r="Z168" s="185" t="s">
        <v>9061</v>
      </c>
    </row>
    <row r="169" spans="26:26" x14ac:dyDescent="0.25">
      <c r="Z169" s="185" t="s">
        <v>6414</v>
      </c>
    </row>
    <row r="170" spans="26:26" x14ac:dyDescent="0.25">
      <c r="Z170" s="185" t="s">
        <v>1369</v>
      </c>
    </row>
    <row r="171" spans="26:26" x14ac:dyDescent="0.25">
      <c r="Z171" s="185" t="s">
        <v>7458</v>
      </c>
    </row>
    <row r="172" spans="26:26" x14ac:dyDescent="0.25">
      <c r="Z172" s="185" t="s">
        <v>4172</v>
      </c>
    </row>
    <row r="173" spans="26:26" x14ac:dyDescent="0.25">
      <c r="Z173" s="185" t="s">
        <v>4621</v>
      </c>
    </row>
    <row r="174" spans="26:26" x14ac:dyDescent="0.25">
      <c r="Z174" s="193" t="s">
        <v>3270</v>
      </c>
    </row>
    <row r="175" spans="26:26" x14ac:dyDescent="0.25">
      <c r="Z175" s="187" t="s">
        <v>3921</v>
      </c>
    </row>
    <row r="176" spans="26:26" x14ac:dyDescent="0.25">
      <c r="Z176" s="185" t="s">
        <v>2840</v>
      </c>
    </row>
    <row r="177" spans="26:26" x14ac:dyDescent="0.25">
      <c r="Z177" s="185" t="s">
        <v>2232</v>
      </c>
    </row>
    <row r="178" spans="26:26" x14ac:dyDescent="0.25">
      <c r="Z178" s="193" t="s">
        <v>8059</v>
      </c>
    </row>
    <row r="179" spans="26:26" x14ac:dyDescent="0.25">
      <c r="Z179" s="187" t="s">
        <v>3128</v>
      </c>
    </row>
    <row r="180" spans="26:26" x14ac:dyDescent="0.25">
      <c r="Z180" s="185" t="s">
        <v>5673</v>
      </c>
    </row>
    <row r="181" spans="26:26" x14ac:dyDescent="0.25">
      <c r="Z181" s="185" t="s">
        <v>4038</v>
      </c>
    </row>
    <row r="182" spans="26:26" x14ac:dyDescent="0.25">
      <c r="Z182" s="185" t="s">
        <v>8010</v>
      </c>
    </row>
    <row r="183" spans="26:26" x14ac:dyDescent="0.25">
      <c r="Z183" s="185" t="s">
        <v>8035</v>
      </c>
    </row>
    <row r="184" spans="26:26" x14ac:dyDescent="0.25">
      <c r="Z184" s="187" t="s">
        <v>4350</v>
      </c>
    </row>
    <row r="185" spans="26:26" x14ac:dyDescent="0.25">
      <c r="Z185" s="185" t="s">
        <v>3752</v>
      </c>
    </row>
    <row r="186" spans="26:26" x14ac:dyDescent="0.25">
      <c r="Z186" s="185" t="s">
        <v>7997</v>
      </c>
    </row>
    <row r="187" spans="26:26" x14ac:dyDescent="0.25">
      <c r="Z187" s="187" t="s">
        <v>5792</v>
      </c>
    </row>
    <row r="188" spans="26:26" x14ac:dyDescent="0.25">
      <c r="Z188" s="185" t="s">
        <v>4497</v>
      </c>
    </row>
    <row r="189" spans="26:26" x14ac:dyDescent="0.25">
      <c r="Z189" s="185" t="s">
        <v>4144</v>
      </c>
    </row>
    <row r="190" spans="26:26" x14ac:dyDescent="0.25">
      <c r="Z190" s="185" t="s">
        <v>7931</v>
      </c>
    </row>
    <row r="191" spans="26:26" x14ac:dyDescent="0.25">
      <c r="Z191" s="185" t="s">
        <v>8125</v>
      </c>
    </row>
    <row r="192" spans="26:26" x14ac:dyDescent="0.25">
      <c r="Z192" s="185" t="s">
        <v>6149</v>
      </c>
    </row>
    <row r="193" spans="26:26" x14ac:dyDescent="0.25">
      <c r="Z193" s="193" t="s">
        <v>8031</v>
      </c>
    </row>
    <row r="194" spans="26:26" x14ac:dyDescent="0.25">
      <c r="Z194" s="187" t="s">
        <v>37</v>
      </c>
    </row>
    <row r="195" spans="26:26" x14ac:dyDescent="0.25">
      <c r="Z195" s="185" t="s">
        <v>5485</v>
      </c>
    </row>
    <row r="196" spans="26:26" x14ac:dyDescent="0.25">
      <c r="Z196" s="193" t="s">
        <v>6059</v>
      </c>
    </row>
    <row r="197" spans="26:26" x14ac:dyDescent="0.25">
      <c r="Z197" s="192" t="s">
        <v>3651</v>
      </c>
    </row>
    <row r="198" spans="26:26" x14ac:dyDescent="0.25">
      <c r="Z198" s="193" t="s">
        <v>3182</v>
      </c>
    </row>
    <row r="199" spans="26:26" x14ac:dyDescent="0.25">
      <c r="Z199" s="187" t="s">
        <v>2048</v>
      </c>
    </row>
    <row r="200" spans="26:26" x14ac:dyDescent="0.25">
      <c r="Z200" s="185" t="s">
        <v>3151</v>
      </c>
    </row>
    <row r="201" spans="26:26" x14ac:dyDescent="0.25">
      <c r="Z201" s="185" t="s">
        <v>1647</v>
      </c>
    </row>
    <row r="202" spans="26:26" x14ac:dyDescent="0.25">
      <c r="Z202" s="185" t="s">
        <v>5009</v>
      </c>
    </row>
    <row r="203" spans="26:26" x14ac:dyDescent="0.25">
      <c r="Z203" s="192" t="s">
        <v>5353</v>
      </c>
    </row>
    <row r="204" spans="26:26" x14ac:dyDescent="0.25">
      <c r="Z204" s="185" t="s">
        <v>9091</v>
      </c>
    </row>
    <row r="205" spans="26:26" x14ac:dyDescent="0.25">
      <c r="Z205" s="185" t="s">
        <v>6282</v>
      </c>
    </row>
    <row r="206" spans="26:26" x14ac:dyDescent="0.25">
      <c r="Z206" s="185" t="s">
        <v>2623</v>
      </c>
    </row>
    <row r="207" spans="26:26" x14ac:dyDescent="0.25">
      <c r="Z207" s="185" t="s">
        <v>6581</v>
      </c>
    </row>
    <row r="208" spans="26:26" x14ac:dyDescent="0.25">
      <c r="Z208" s="185" t="s">
        <v>6304</v>
      </c>
    </row>
    <row r="209" spans="26:26" x14ac:dyDescent="0.25">
      <c r="Z209" s="185" t="s">
        <v>7987</v>
      </c>
    </row>
    <row r="210" spans="26:26" x14ac:dyDescent="0.25">
      <c r="Z210" s="185" t="s">
        <v>3856</v>
      </c>
    </row>
    <row r="211" spans="26:26" x14ac:dyDescent="0.25">
      <c r="Z211" s="185" t="s">
        <v>9073</v>
      </c>
    </row>
    <row r="212" spans="26:26" x14ac:dyDescent="0.25">
      <c r="Z212" s="185" t="s">
        <v>1872</v>
      </c>
    </row>
    <row r="213" spans="26:26" x14ac:dyDescent="0.25">
      <c r="Z213" s="185" t="s">
        <v>2245</v>
      </c>
    </row>
    <row r="214" spans="26:26" x14ac:dyDescent="0.25">
      <c r="Z214" s="185" t="s">
        <v>5227</v>
      </c>
    </row>
    <row r="215" spans="26:26" x14ac:dyDescent="0.25">
      <c r="Z215" s="185" t="s">
        <v>6597</v>
      </c>
    </row>
    <row r="216" spans="26:26" x14ac:dyDescent="0.25">
      <c r="Z216" s="185" t="s">
        <v>5787</v>
      </c>
    </row>
    <row r="217" spans="26:26" x14ac:dyDescent="0.25">
      <c r="Z217" s="185" t="s">
        <v>9076</v>
      </c>
    </row>
    <row r="218" spans="26:26" x14ac:dyDescent="0.25">
      <c r="Z218" s="185" t="s">
        <v>6979</v>
      </c>
    </row>
    <row r="219" spans="26:26" x14ac:dyDescent="0.25">
      <c r="Z219" s="185" t="s">
        <v>9452</v>
      </c>
    </row>
    <row r="220" spans="26:26" x14ac:dyDescent="0.25">
      <c r="Z220" s="185" t="s">
        <v>6507</v>
      </c>
    </row>
    <row r="221" spans="26:26" x14ac:dyDescent="0.25">
      <c r="Z221" s="185" t="s">
        <v>8016</v>
      </c>
    </row>
    <row r="222" spans="26:26" x14ac:dyDescent="0.25">
      <c r="Z222" s="185" t="s">
        <v>6310</v>
      </c>
    </row>
    <row r="223" spans="26:26" x14ac:dyDescent="0.25">
      <c r="Z223" s="185" t="s">
        <v>8024</v>
      </c>
    </row>
    <row r="224" spans="26:26" x14ac:dyDescent="0.25">
      <c r="Z224" s="185" t="s">
        <v>7653</v>
      </c>
    </row>
    <row r="225" spans="26:26" x14ac:dyDescent="0.25">
      <c r="Z225" s="185" t="s">
        <v>1529</v>
      </c>
    </row>
    <row r="226" spans="26:26" x14ac:dyDescent="0.25">
      <c r="Z226" s="192" t="s">
        <v>6003</v>
      </c>
    </row>
    <row r="227" spans="26:26" x14ac:dyDescent="0.25">
      <c r="Z227" s="185" t="s">
        <v>6312</v>
      </c>
    </row>
    <row r="228" spans="26:26" x14ac:dyDescent="0.25">
      <c r="Z228" s="185" t="s">
        <v>3654</v>
      </c>
    </row>
    <row r="229" spans="26:26" x14ac:dyDescent="0.25">
      <c r="Z229" s="187" t="s">
        <v>1700</v>
      </c>
    </row>
    <row r="230" spans="26:26" x14ac:dyDescent="0.25">
      <c r="Z230" s="185" t="s">
        <v>4931</v>
      </c>
    </row>
    <row r="231" spans="26:26" x14ac:dyDescent="0.25">
      <c r="Z231" s="185" t="s">
        <v>9078</v>
      </c>
    </row>
    <row r="232" spans="26:26" x14ac:dyDescent="0.25">
      <c r="Z232" s="185" t="s">
        <v>7472</v>
      </c>
    </row>
    <row r="233" spans="26:26" x14ac:dyDescent="0.25">
      <c r="Z233" s="185" t="s">
        <v>8145</v>
      </c>
    </row>
    <row r="234" spans="26:26" x14ac:dyDescent="0.25">
      <c r="Z234" s="185" t="s">
        <v>6621</v>
      </c>
    </row>
    <row r="235" spans="26:26" x14ac:dyDescent="0.25">
      <c r="Z235" s="185" t="s">
        <v>4600</v>
      </c>
    </row>
    <row r="236" spans="26:26" x14ac:dyDescent="0.25">
      <c r="Z236" s="185" t="s">
        <v>7695</v>
      </c>
    </row>
    <row r="237" spans="26:26" x14ac:dyDescent="0.25">
      <c r="Z237" s="185" t="s">
        <v>2560</v>
      </c>
    </row>
    <row r="238" spans="26:26" x14ac:dyDescent="0.25">
      <c r="Z238" s="185" t="s">
        <v>5436</v>
      </c>
    </row>
    <row r="239" spans="26:26" x14ac:dyDescent="0.25">
      <c r="Z239" s="185" t="s">
        <v>8043</v>
      </c>
    </row>
    <row r="240" spans="26:26" x14ac:dyDescent="0.25">
      <c r="Z240" s="185" t="s">
        <v>5867</v>
      </c>
    </row>
    <row r="241" spans="26:26" x14ac:dyDescent="0.25">
      <c r="Z241" s="185" t="s">
        <v>8053</v>
      </c>
    </row>
    <row r="242" spans="26:26" x14ac:dyDescent="0.25">
      <c r="Z242" s="185" t="s">
        <v>2732</v>
      </c>
    </row>
    <row r="243" spans="26:26" x14ac:dyDescent="0.25">
      <c r="Z243" s="193" t="s">
        <v>5413</v>
      </c>
    </row>
    <row r="244" spans="26:26" x14ac:dyDescent="0.25">
      <c r="Z244" s="187" t="s">
        <v>8236</v>
      </c>
    </row>
    <row r="245" spans="26:26" x14ac:dyDescent="0.25">
      <c r="Z245" s="185" t="s">
        <v>4394</v>
      </c>
    </row>
    <row r="246" spans="26:26" x14ac:dyDescent="0.25">
      <c r="Z246" s="185" t="s">
        <v>6802</v>
      </c>
    </row>
    <row r="247" spans="26:26" x14ac:dyDescent="0.25">
      <c r="Z247" s="185" t="s">
        <v>44</v>
      </c>
    </row>
    <row r="248" spans="26:26" x14ac:dyDescent="0.25">
      <c r="Z248" s="185" t="s">
        <v>8009</v>
      </c>
    </row>
    <row r="249" spans="26:26" x14ac:dyDescent="0.25">
      <c r="Z249" s="185" t="s">
        <v>2885</v>
      </c>
    </row>
    <row r="250" spans="26:26" x14ac:dyDescent="0.25">
      <c r="Z250" s="185" t="s">
        <v>5148</v>
      </c>
    </row>
    <row r="251" spans="26:26" x14ac:dyDescent="0.25">
      <c r="Z251" s="185" t="s">
        <v>2686</v>
      </c>
    </row>
    <row r="252" spans="26:26" x14ac:dyDescent="0.25">
      <c r="Z252" s="193" t="s">
        <v>6547</v>
      </c>
    </row>
    <row r="253" spans="26:26" x14ac:dyDescent="0.25">
      <c r="Z253" s="192" t="s">
        <v>4986</v>
      </c>
    </row>
    <row r="254" spans="26:26" x14ac:dyDescent="0.25">
      <c r="Z254" s="187" t="s">
        <v>5935</v>
      </c>
    </row>
    <row r="255" spans="26:26" x14ac:dyDescent="0.25">
      <c r="Z255" s="185" t="s">
        <v>8034</v>
      </c>
    </row>
    <row r="256" spans="26:26" x14ac:dyDescent="0.25">
      <c r="Z256" s="193" t="s">
        <v>8004</v>
      </c>
    </row>
    <row r="257" spans="26:26" x14ac:dyDescent="0.25">
      <c r="Z257" s="187" t="s">
        <v>6198</v>
      </c>
    </row>
    <row r="258" spans="26:26" x14ac:dyDescent="0.25">
      <c r="Z258" s="185" t="s">
        <v>6262</v>
      </c>
    </row>
    <row r="259" spans="26:26" x14ac:dyDescent="0.25">
      <c r="Z259" s="185" t="s">
        <v>4498</v>
      </c>
    </row>
    <row r="260" spans="26:26" x14ac:dyDescent="0.25">
      <c r="Z260" s="185" t="s">
        <v>4415</v>
      </c>
    </row>
    <row r="261" spans="26:26" x14ac:dyDescent="0.25">
      <c r="Z261" s="185" t="s">
        <v>4032</v>
      </c>
    </row>
    <row r="262" spans="26:26" x14ac:dyDescent="0.25">
      <c r="Z262" s="187" t="s">
        <v>9088</v>
      </c>
    </row>
    <row r="263" spans="26:26" x14ac:dyDescent="0.25">
      <c r="Z263" s="185" t="s">
        <v>6065</v>
      </c>
    </row>
    <row r="264" spans="26:26" x14ac:dyDescent="0.25">
      <c r="Z264" s="185" t="s">
        <v>4124</v>
      </c>
    </row>
    <row r="265" spans="26:26" x14ac:dyDescent="0.25">
      <c r="Z265" s="185" t="s">
        <v>7074</v>
      </c>
    </row>
    <row r="266" spans="26:26" x14ac:dyDescent="0.25">
      <c r="Z266" s="185" t="s">
        <v>3627</v>
      </c>
    </row>
    <row r="267" spans="26:26" x14ac:dyDescent="0.25">
      <c r="Z267" s="185" t="s">
        <v>8190</v>
      </c>
    </row>
    <row r="268" spans="26:26" x14ac:dyDescent="0.25">
      <c r="Z268" s="185" t="s">
        <v>3293</v>
      </c>
    </row>
    <row r="269" spans="26:26" x14ac:dyDescent="0.25">
      <c r="Z269" s="185" t="s">
        <v>3075</v>
      </c>
    </row>
    <row r="270" spans="26:26" x14ac:dyDescent="0.25">
      <c r="Z270" s="185" t="s">
        <v>6467</v>
      </c>
    </row>
    <row r="271" spans="26:26" x14ac:dyDescent="0.25">
      <c r="Z271" s="185" t="s">
        <v>5709</v>
      </c>
    </row>
    <row r="272" spans="26:26" x14ac:dyDescent="0.25">
      <c r="Z272" s="192" t="s">
        <v>6833</v>
      </c>
    </row>
    <row r="273" spans="26:26" x14ac:dyDescent="0.25">
      <c r="Z273" s="185" t="s">
        <v>6060</v>
      </c>
    </row>
    <row r="274" spans="26:26" x14ac:dyDescent="0.25">
      <c r="Z274" s="185" t="s">
        <v>6857</v>
      </c>
    </row>
    <row r="275" spans="26:26" x14ac:dyDescent="0.25">
      <c r="Z275" s="185" t="s">
        <v>8191</v>
      </c>
    </row>
    <row r="276" spans="26:26" x14ac:dyDescent="0.25">
      <c r="Z276" s="193" t="s">
        <v>1779</v>
      </c>
    </row>
    <row r="277" spans="26:26" x14ac:dyDescent="0.25">
      <c r="Z277" s="192" t="s">
        <v>6617</v>
      </c>
    </row>
    <row r="278" spans="26:26" x14ac:dyDescent="0.25">
      <c r="Z278" s="185" t="s">
        <v>7722</v>
      </c>
    </row>
    <row r="279" spans="26:26" x14ac:dyDescent="0.25">
      <c r="Z279" s="185" t="s">
        <v>1332</v>
      </c>
    </row>
    <row r="280" spans="26:26" x14ac:dyDescent="0.25">
      <c r="Z280" s="193" t="s">
        <v>6594</v>
      </c>
    </row>
    <row r="281" spans="26:26" x14ac:dyDescent="0.25">
      <c r="Z281" s="187" t="s">
        <v>1241</v>
      </c>
    </row>
    <row r="282" spans="26:26" x14ac:dyDescent="0.25">
      <c r="Z282" s="185" t="s">
        <v>2640</v>
      </c>
    </row>
    <row r="283" spans="26:26" x14ac:dyDescent="0.25">
      <c r="Z283" s="185" t="s">
        <v>5477</v>
      </c>
    </row>
    <row r="284" spans="26:26" x14ac:dyDescent="0.25">
      <c r="Z284" s="187" t="s">
        <v>6080</v>
      </c>
    </row>
    <row r="285" spans="26:26" x14ac:dyDescent="0.25">
      <c r="Z285" s="185" t="s">
        <v>6591</v>
      </c>
    </row>
    <row r="286" spans="26:26" x14ac:dyDescent="0.25">
      <c r="Z286" s="185" t="s">
        <v>8028</v>
      </c>
    </row>
    <row r="287" spans="26:26" x14ac:dyDescent="0.25">
      <c r="Z287" s="185" t="s">
        <v>7494</v>
      </c>
    </row>
    <row r="288" spans="26:26" x14ac:dyDescent="0.25">
      <c r="Z288" s="185" t="s">
        <v>6049</v>
      </c>
    </row>
    <row r="289" spans="26:26" x14ac:dyDescent="0.25">
      <c r="Z289" s="185" t="s">
        <v>5496</v>
      </c>
    </row>
    <row r="290" spans="26:26" x14ac:dyDescent="0.25">
      <c r="Z290" s="185" t="s">
        <v>6550</v>
      </c>
    </row>
    <row r="291" spans="26:26" x14ac:dyDescent="0.25">
      <c r="Z291" s="187" t="s">
        <v>5159</v>
      </c>
    </row>
    <row r="292" spans="26:26" x14ac:dyDescent="0.25">
      <c r="Z292" s="185" t="s">
        <v>3784</v>
      </c>
    </row>
    <row r="293" spans="26:26" x14ac:dyDescent="0.25">
      <c r="Z293" s="185" t="s">
        <v>128</v>
      </c>
    </row>
    <row r="294" spans="26:26" x14ac:dyDescent="0.25">
      <c r="Z294" s="193" t="s">
        <v>7986</v>
      </c>
    </row>
    <row r="295" spans="26:26" x14ac:dyDescent="0.25">
      <c r="Z295" s="187" t="s">
        <v>4562</v>
      </c>
    </row>
    <row r="296" spans="26:26" x14ac:dyDescent="0.25">
      <c r="Z296" s="185" t="s">
        <v>4347</v>
      </c>
    </row>
    <row r="297" spans="26:26" x14ac:dyDescent="0.25">
      <c r="Z297" s="185" t="s">
        <v>7991</v>
      </c>
    </row>
    <row r="298" spans="26:26" x14ac:dyDescent="0.25">
      <c r="Z298" s="185" t="s">
        <v>2956</v>
      </c>
    </row>
    <row r="299" spans="26:26" x14ac:dyDescent="0.25">
      <c r="Z299" s="185" t="s">
        <v>3956</v>
      </c>
    </row>
    <row r="300" spans="26:26" x14ac:dyDescent="0.25">
      <c r="Z300" s="185" t="s">
        <v>8015</v>
      </c>
    </row>
    <row r="301" spans="26:26" x14ac:dyDescent="0.25">
      <c r="Z301" s="185" t="s">
        <v>7978</v>
      </c>
    </row>
    <row r="302" spans="26:26" x14ac:dyDescent="0.25">
      <c r="Z302" s="185" t="s">
        <v>6637</v>
      </c>
    </row>
    <row r="303" spans="26:26" x14ac:dyDescent="0.25">
      <c r="Z303" s="185" t="s">
        <v>6118</v>
      </c>
    </row>
    <row r="304" spans="26:26" x14ac:dyDescent="0.25">
      <c r="Z304" s="185" t="s">
        <v>8137</v>
      </c>
    </row>
    <row r="305" spans="26:26" x14ac:dyDescent="0.25">
      <c r="Z305" s="185" t="s">
        <v>5863</v>
      </c>
    </row>
    <row r="306" spans="26:26" x14ac:dyDescent="0.25">
      <c r="Z306" s="192" t="s">
        <v>7971</v>
      </c>
    </row>
    <row r="307" spans="26:26" x14ac:dyDescent="0.25">
      <c r="Z307" s="185" t="s">
        <v>6242</v>
      </c>
    </row>
    <row r="308" spans="26:26" x14ac:dyDescent="0.25">
      <c r="Z308" s="185" t="s">
        <v>2364</v>
      </c>
    </row>
    <row r="309" spans="26:26" x14ac:dyDescent="0.25">
      <c r="Z309" s="185" t="s">
        <v>7949</v>
      </c>
    </row>
    <row r="310" spans="26:26" x14ac:dyDescent="0.25">
      <c r="Z310" s="185" t="s">
        <v>9400</v>
      </c>
    </row>
    <row r="311" spans="26:26" x14ac:dyDescent="0.25">
      <c r="Z311" s="192" t="s">
        <v>3981</v>
      </c>
    </row>
    <row r="312" spans="26:26" x14ac:dyDescent="0.25">
      <c r="Z312" s="185" t="s">
        <v>6056</v>
      </c>
    </row>
    <row r="313" spans="26:26" x14ac:dyDescent="0.25">
      <c r="Z313" s="185" t="s">
        <v>6698</v>
      </c>
    </row>
    <row r="314" spans="26:26" x14ac:dyDescent="0.25">
      <c r="Z314" s="185" t="s">
        <v>5500</v>
      </c>
    </row>
    <row r="315" spans="26:26" x14ac:dyDescent="0.25">
      <c r="Z315" s="185" t="s">
        <v>8177</v>
      </c>
    </row>
    <row r="316" spans="26:26" x14ac:dyDescent="0.25">
      <c r="Z316" s="185" t="s">
        <v>7513</v>
      </c>
    </row>
    <row r="317" spans="26:26" x14ac:dyDescent="0.25">
      <c r="Z317" s="185" t="s">
        <v>7989</v>
      </c>
    </row>
    <row r="318" spans="26:26" x14ac:dyDescent="0.25">
      <c r="Z318" s="185" t="s">
        <v>4810</v>
      </c>
    </row>
    <row r="319" spans="26:26" x14ac:dyDescent="0.25">
      <c r="Z319" s="185" t="s">
        <v>7371</v>
      </c>
    </row>
    <row r="320" spans="26:26" x14ac:dyDescent="0.25">
      <c r="Z320" s="185" t="s">
        <v>7994</v>
      </c>
    </row>
    <row r="321" spans="26:26" x14ac:dyDescent="0.25">
      <c r="Z321" s="185" t="s">
        <v>4774</v>
      </c>
    </row>
    <row r="322" spans="26:26" x14ac:dyDescent="0.25">
      <c r="Z322" s="185" t="s">
        <v>3521</v>
      </c>
    </row>
    <row r="323" spans="26:26" x14ac:dyDescent="0.25">
      <c r="Z323" s="185" t="s">
        <v>7422</v>
      </c>
    </row>
    <row r="324" spans="26:26" x14ac:dyDescent="0.25">
      <c r="Z324" s="185" t="s">
        <v>6211</v>
      </c>
    </row>
    <row r="325" spans="26:26" x14ac:dyDescent="0.25">
      <c r="Z325" s="185" t="s">
        <v>8054</v>
      </c>
    </row>
    <row r="326" spans="26:26" x14ac:dyDescent="0.25">
      <c r="Z326" s="192" t="s">
        <v>8063</v>
      </c>
    </row>
    <row r="327" spans="26:26" x14ac:dyDescent="0.25">
      <c r="Z327" s="185" t="s">
        <v>1242</v>
      </c>
    </row>
    <row r="328" spans="26:26" x14ac:dyDescent="0.25">
      <c r="Z328" s="185" t="s">
        <v>8163</v>
      </c>
    </row>
    <row r="329" spans="26:26" x14ac:dyDescent="0.25">
      <c r="Z329" s="193" t="s">
        <v>4493</v>
      </c>
    </row>
    <row r="330" spans="26:26" x14ac:dyDescent="0.25">
      <c r="Z330" s="187" t="s">
        <v>7983</v>
      </c>
    </row>
    <row r="331" spans="26:26" x14ac:dyDescent="0.25">
      <c r="Z331" s="185" t="s">
        <v>3615</v>
      </c>
    </row>
    <row r="332" spans="26:26" x14ac:dyDescent="0.25">
      <c r="Z332" s="185" t="s">
        <v>9070</v>
      </c>
    </row>
    <row r="333" spans="26:26" x14ac:dyDescent="0.25">
      <c r="Z333" s="185" t="s">
        <v>6046</v>
      </c>
    </row>
    <row r="334" spans="26:26" x14ac:dyDescent="0.25">
      <c r="Z334" s="185" t="s">
        <v>9080</v>
      </c>
    </row>
    <row r="335" spans="26:26" x14ac:dyDescent="0.25">
      <c r="Z335" s="185" t="s">
        <v>6650</v>
      </c>
    </row>
    <row r="336" spans="26:26" x14ac:dyDescent="0.25">
      <c r="Z336" s="185" t="s">
        <v>8022</v>
      </c>
    </row>
    <row r="337" spans="26:26" x14ac:dyDescent="0.25">
      <c r="Z337" s="193" t="s">
        <v>9454</v>
      </c>
    </row>
    <row r="338" spans="26:26" x14ac:dyDescent="0.25">
      <c r="Z338" s="187" t="s">
        <v>4747</v>
      </c>
    </row>
    <row r="339" spans="26:26" x14ac:dyDescent="0.25">
      <c r="Z339" s="185" t="s">
        <v>5021</v>
      </c>
    </row>
    <row r="340" spans="26:26" x14ac:dyDescent="0.25">
      <c r="Z340" s="185" t="s">
        <v>9453</v>
      </c>
    </row>
    <row r="341" spans="26:26" x14ac:dyDescent="0.25">
      <c r="Z341" s="185" t="s">
        <v>1371</v>
      </c>
    </row>
    <row r="342" spans="26:26" x14ac:dyDescent="0.25">
      <c r="Z342" s="185" t="s">
        <v>4805</v>
      </c>
    </row>
    <row r="343" spans="26:26" x14ac:dyDescent="0.25">
      <c r="Z343" s="185" t="s">
        <v>3960</v>
      </c>
    </row>
    <row r="344" spans="26:26" x14ac:dyDescent="0.25">
      <c r="Z344" s="185" t="s">
        <v>9289</v>
      </c>
    </row>
    <row r="345" spans="26:26" x14ac:dyDescent="0.25">
      <c r="Z345" s="185" t="s">
        <v>3881</v>
      </c>
    </row>
    <row r="346" spans="26:26" x14ac:dyDescent="0.25">
      <c r="Z346" s="185" t="s">
        <v>6658</v>
      </c>
    </row>
    <row r="347" spans="26:26" x14ac:dyDescent="0.25">
      <c r="Z347" s="185" t="s">
        <v>3213</v>
      </c>
    </row>
    <row r="348" spans="26:26" x14ac:dyDescent="0.25">
      <c r="Z348" s="185" t="s">
        <v>5802</v>
      </c>
    </row>
    <row r="349" spans="26:26" x14ac:dyDescent="0.25">
      <c r="Z349" s="185" t="s">
        <v>2777</v>
      </c>
    </row>
    <row r="350" spans="26:26" x14ac:dyDescent="0.25">
      <c r="Z350" s="185" t="s">
        <v>9074</v>
      </c>
    </row>
    <row r="351" spans="26:26" x14ac:dyDescent="0.25">
      <c r="Z351" s="185" t="s">
        <v>5481</v>
      </c>
    </row>
    <row r="352" spans="26:26" x14ac:dyDescent="0.25">
      <c r="Z352" s="192" t="s">
        <v>7966</v>
      </c>
    </row>
    <row r="353" spans="26:26" x14ac:dyDescent="0.25">
      <c r="Z353" s="185" t="s">
        <v>4587</v>
      </c>
    </row>
    <row r="354" spans="26:26" x14ac:dyDescent="0.25">
      <c r="Z354" s="185" t="s">
        <v>5910</v>
      </c>
    </row>
    <row r="355" spans="26:26" x14ac:dyDescent="0.25">
      <c r="Z355" s="185" t="s">
        <v>3079</v>
      </c>
    </row>
    <row r="356" spans="26:26" x14ac:dyDescent="0.25">
      <c r="Z356" s="185" t="s">
        <v>9401</v>
      </c>
    </row>
    <row r="357" spans="26:26" x14ac:dyDescent="0.25">
      <c r="Z357" s="187" t="s">
        <v>3782</v>
      </c>
    </row>
    <row r="358" spans="26:26" x14ac:dyDescent="0.25">
      <c r="Z358" s="185" t="s">
        <v>1644</v>
      </c>
    </row>
    <row r="359" spans="26:26" x14ac:dyDescent="0.25">
      <c r="Z359" s="185" t="s">
        <v>6235</v>
      </c>
    </row>
    <row r="360" spans="26:26" x14ac:dyDescent="0.25">
      <c r="Z360" s="185" t="s">
        <v>5902</v>
      </c>
    </row>
    <row r="361" spans="26:26" x14ac:dyDescent="0.25">
      <c r="Z361" s="193" t="s">
        <v>5990</v>
      </c>
    </row>
    <row r="362" spans="26:26" x14ac:dyDescent="0.25">
      <c r="Z362" s="187" t="s">
        <v>7697</v>
      </c>
    </row>
    <row r="363" spans="26:26" x14ac:dyDescent="0.25">
      <c r="Z363" s="185" t="s">
        <v>8148</v>
      </c>
    </row>
    <row r="364" spans="26:26" x14ac:dyDescent="0.25">
      <c r="Z364" s="185" t="s">
        <v>8029</v>
      </c>
    </row>
    <row r="365" spans="26:26" x14ac:dyDescent="0.25">
      <c r="Z365" s="192" t="s">
        <v>5515</v>
      </c>
    </row>
    <row r="366" spans="26:26" x14ac:dyDescent="0.25">
      <c r="Z366" s="185" t="s">
        <v>5666</v>
      </c>
    </row>
    <row r="367" spans="26:26" x14ac:dyDescent="0.25">
      <c r="Z367" s="185" t="s">
        <v>5876</v>
      </c>
    </row>
    <row r="368" spans="26:26" x14ac:dyDescent="0.25">
      <c r="Z368" s="185" t="s">
        <v>7377</v>
      </c>
    </row>
    <row r="369" spans="26:26" x14ac:dyDescent="0.25">
      <c r="Z369" s="187" t="s">
        <v>6083</v>
      </c>
    </row>
    <row r="370" spans="26:26" x14ac:dyDescent="0.25">
      <c r="Z370" s="185" t="s">
        <v>502</v>
      </c>
    </row>
    <row r="371" spans="26:26" x14ac:dyDescent="0.25">
      <c r="Z371" s="193" t="s">
        <v>4492</v>
      </c>
    </row>
    <row r="372" spans="26:26" x14ac:dyDescent="0.25">
      <c r="Z372" s="187" t="s">
        <v>8157</v>
      </c>
    </row>
    <row r="373" spans="26:26" x14ac:dyDescent="0.25">
      <c r="Z373" s="185" t="s">
        <v>9075</v>
      </c>
    </row>
    <row r="374" spans="26:26" x14ac:dyDescent="0.25">
      <c r="Z374" s="192" t="s">
        <v>7700</v>
      </c>
    </row>
    <row r="375" spans="26:26" x14ac:dyDescent="0.25">
      <c r="Z375" s="187" t="s">
        <v>3355</v>
      </c>
    </row>
    <row r="376" spans="26:26" x14ac:dyDescent="0.25">
      <c r="Z376" s="185" t="s">
        <v>2678</v>
      </c>
    </row>
    <row r="377" spans="26:26" x14ac:dyDescent="0.25">
      <c r="Z377" s="185" t="s">
        <v>8061</v>
      </c>
    </row>
    <row r="378" spans="26:26" x14ac:dyDescent="0.25">
      <c r="Z378" s="185" t="s">
        <v>7982</v>
      </c>
    </row>
    <row r="379" spans="26:26" x14ac:dyDescent="0.25">
      <c r="Z379" s="185" t="s">
        <v>1281</v>
      </c>
    </row>
    <row r="380" spans="26:26" x14ac:dyDescent="0.25">
      <c r="Z380" s="185" t="s">
        <v>9083</v>
      </c>
    </row>
    <row r="381" spans="26:26" x14ac:dyDescent="0.25">
      <c r="Z381" s="185" t="s">
        <v>2792</v>
      </c>
    </row>
    <row r="382" spans="26:26" x14ac:dyDescent="0.25">
      <c r="Z382" s="185" t="s">
        <v>5865</v>
      </c>
    </row>
    <row r="383" spans="26:26" x14ac:dyDescent="0.25">
      <c r="Z383" s="185" t="s">
        <v>7501</v>
      </c>
    </row>
    <row r="384" spans="26:26" x14ac:dyDescent="0.25">
      <c r="Z384" s="185" t="s">
        <v>3800</v>
      </c>
    </row>
    <row r="385" spans="26:26" x14ac:dyDescent="0.25">
      <c r="Z385" s="185" t="s">
        <v>4519</v>
      </c>
    </row>
    <row r="386" spans="26:26" x14ac:dyDescent="0.25">
      <c r="Z386" s="185" t="s">
        <v>8041</v>
      </c>
    </row>
    <row r="387" spans="26:26" x14ac:dyDescent="0.25">
      <c r="Z387" s="185" t="s">
        <v>7516</v>
      </c>
    </row>
    <row r="388" spans="26:26" x14ac:dyDescent="0.25">
      <c r="Z388" s="185" t="s">
        <v>471</v>
      </c>
    </row>
    <row r="389" spans="26:26" x14ac:dyDescent="0.25">
      <c r="Z389" s="185" t="s">
        <v>6132</v>
      </c>
    </row>
    <row r="390" spans="26:26" x14ac:dyDescent="0.25">
      <c r="Z390" s="185" t="s">
        <v>4521</v>
      </c>
    </row>
    <row r="391" spans="26:26" x14ac:dyDescent="0.25">
      <c r="Z391" s="187" t="s">
        <v>3048</v>
      </c>
    </row>
    <row r="392" spans="26:26" x14ac:dyDescent="0.25">
      <c r="Z392" s="185" t="s">
        <v>6147</v>
      </c>
    </row>
    <row r="393" spans="26:26" x14ac:dyDescent="0.25">
      <c r="Z393" s="193" t="s">
        <v>3216</v>
      </c>
    </row>
    <row r="394" spans="26:26" x14ac:dyDescent="0.25">
      <c r="Z394" s="193" t="s">
        <v>8131</v>
      </c>
    </row>
    <row r="395" spans="26:26" x14ac:dyDescent="0.25">
      <c r="Z395" s="193" t="s">
        <v>8003</v>
      </c>
    </row>
    <row r="396" spans="26:26" x14ac:dyDescent="0.25">
      <c r="Z396" s="186" t="s">
        <v>9094</v>
      </c>
    </row>
    <row r="397" spans="26:26" x14ac:dyDescent="0.25">
      <c r="Z397" s="193" t="s">
        <v>1752</v>
      </c>
    </row>
    <row r="398" spans="26:26" x14ac:dyDescent="0.25">
      <c r="Z398" s="187" t="s">
        <v>8027</v>
      </c>
    </row>
    <row r="399" spans="26:26" x14ac:dyDescent="0.25">
      <c r="Z399" s="185" t="s">
        <v>6607</v>
      </c>
    </row>
    <row r="400" spans="26:26" x14ac:dyDescent="0.25">
      <c r="Z400" s="185" t="s">
        <v>6494</v>
      </c>
    </row>
    <row r="401" spans="26:26" x14ac:dyDescent="0.25">
      <c r="Z401" s="185" t="s">
        <v>6839</v>
      </c>
    </row>
    <row r="402" spans="26:26" x14ac:dyDescent="0.25">
      <c r="Z402" s="185" t="s">
        <v>8132</v>
      </c>
    </row>
    <row r="403" spans="26:26" x14ac:dyDescent="0.25">
      <c r="Z403" s="185" t="s">
        <v>9069</v>
      </c>
    </row>
    <row r="404" spans="26:26" x14ac:dyDescent="0.25">
      <c r="Z404" s="185" t="s">
        <v>2744</v>
      </c>
    </row>
    <row r="405" spans="26:26" x14ac:dyDescent="0.25">
      <c r="Z405" s="185" t="s">
        <v>5961</v>
      </c>
    </row>
    <row r="406" spans="26:26" x14ac:dyDescent="0.25">
      <c r="Z406" s="185" t="s">
        <v>3904</v>
      </c>
    </row>
    <row r="407" spans="26:26" x14ac:dyDescent="0.25">
      <c r="Z407" s="185" t="s">
        <v>6305</v>
      </c>
    </row>
    <row r="408" spans="26:26" x14ac:dyDescent="0.25">
      <c r="Z408" s="185" t="s">
        <v>5932</v>
      </c>
    </row>
    <row r="409" spans="26:26" x14ac:dyDescent="0.25">
      <c r="Z409" s="185" t="s">
        <v>1745</v>
      </c>
    </row>
    <row r="410" spans="26:26" x14ac:dyDescent="0.25">
      <c r="Z410" s="192" t="s">
        <v>9089</v>
      </c>
    </row>
    <row r="411" spans="26:26" x14ac:dyDescent="0.25">
      <c r="Z411" s="192" t="s">
        <v>3705</v>
      </c>
    </row>
    <row r="412" spans="26:26" x14ac:dyDescent="0.25">
      <c r="Z412" s="185" t="s">
        <v>6660</v>
      </c>
    </row>
    <row r="413" spans="26:26" x14ac:dyDescent="0.25">
      <c r="Z413" s="185" t="s">
        <v>7946</v>
      </c>
    </row>
    <row r="414" spans="26:26" x14ac:dyDescent="0.25">
      <c r="Z414" s="185" t="s">
        <v>9285</v>
      </c>
    </row>
    <row r="415" spans="26:26" x14ac:dyDescent="0.25">
      <c r="Z415" s="185" t="s">
        <v>8017</v>
      </c>
    </row>
    <row r="416" spans="26:26" x14ac:dyDescent="0.25">
      <c r="Z416" s="185" t="s">
        <v>9455</v>
      </c>
    </row>
    <row r="417" spans="26:26" x14ac:dyDescent="0.25">
      <c r="Z417" s="185" t="s">
        <v>6062</v>
      </c>
    </row>
    <row r="418" spans="26:26" x14ac:dyDescent="0.25">
      <c r="Z418" s="185" t="s">
        <v>4390</v>
      </c>
    </row>
    <row r="419" spans="26:26" x14ac:dyDescent="0.25">
      <c r="Z419" s="185" t="s">
        <v>5728</v>
      </c>
    </row>
    <row r="420" spans="26:26" x14ac:dyDescent="0.25">
      <c r="Z420" s="185" t="s">
        <v>6074</v>
      </c>
    </row>
    <row r="421" spans="26:26" x14ac:dyDescent="0.25">
      <c r="Z421" s="185" t="s">
        <v>8058</v>
      </c>
    </row>
    <row r="422" spans="26:26" x14ac:dyDescent="0.25">
      <c r="Z422" s="185" t="s">
        <v>1731</v>
      </c>
    </row>
    <row r="423" spans="26:26" x14ac:dyDescent="0.25">
      <c r="Z423" s="185" t="s">
        <v>8126</v>
      </c>
    </row>
    <row r="424" spans="26:26" x14ac:dyDescent="0.25">
      <c r="Z424" s="185" t="s">
        <v>4527</v>
      </c>
    </row>
    <row r="425" spans="26:26" x14ac:dyDescent="0.25">
      <c r="Z425" s="193" t="s">
        <v>7721</v>
      </c>
    </row>
    <row r="426" spans="26:26" x14ac:dyDescent="0.25">
      <c r="Z426" s="187" t="s">
        <v>6440</v>
      </c>
    </row>
    <row r="427" spans="26:26" x14ac:dyDescent="0.25">
      <c r="Z427" s="185" t="s">
        <v>7630</v>
      </c>
    </row>
    <row r="428" spans="26:26" x14ac:dyDescent="0.25">
      <c r="Z428" s="185" t="s">
        <v>6836</v>
      </c>
    </row>
    <row r="429" spans="26:26" x14ac:dyDescent="0.25">
      <c r="Z429" s="185" t="s">
        <v>6868</v>
      </c>
    </row>
    <row r="430" spans="26:26" x14ac:dyDescent="0.25">
      <c r="Z430" s="185" t="s">
        <v>7720</v>
      </c>
    </row>
    <row r="431" spans="26:26" x14ac:dyDescent="0.25">
      <c r="Z431" s="185" t="s">
        <v>9063</v>
      </c>
    </row>
    <row r="432" spans="26:26" x14ac:dyDescent="0.25">
      <c r="Z432" s="185" t="s">
        <v>4850</v>
      </c>
    </row>
    <row r="433" spans="26:26" x14ac:dyDescent="0.25">
      <c r="Z433" s="185" t="s">
        <v>2738</v>
      </c>
    </row>
    <row r="434" spans="26:26" x14ac:dyDescent="0.25">
      <c r="Z434" s="185" t="s">
        <v>2457</v>
      </c>
    </row>
    <row r="435" spans="26:26" x14ac:dyDescent="0.25">
      <c r="Z435" s="185" t="s">
        <v>5711</v>
      </c>
    </row>
    <row r="436" spans="26:26" x14ac:dyDescent="0.25">
      <c r="Z436" s="185" t="s">
        <v>3156</v>
      </c>
    </row>
    <row r="437" spans="26:26" x14ac:dyDescent="0.25">
      <c r="Z437" s="185" t="s">
        <v>7126</v>
      </c>
    </row>
    <row r="438" spans="26:26" x14ac:dyDescent="0.25">
      <c r="Z438" s="185" t="s">
        <v>4563</v>
      </c>
    </row>
    <row r="439" spans="26:26" x14ac:dyDescent="0.25">
      <c r="Z439" s="185" t="s">
        <v>5108</v>
      </c>
    </row>
    <row r="440" spans="26:26" x14ac:dyDescent="0.25">
      <c r="Z440" s="185" t="s">
        <v>4069</v>
      </c>
    </row>
    <row r="441" spans="26:26" x14ac:dyDescent="0.25">
      <c r="Z441" s="193" t="s">
        <v>9398</v>
      </c>
    </row>
    <row r="442" spans="26:26" x14ac:dyDescent="0.25">
      <c r="Z442" s="187" t="s">
        <v>7943</v>
      </c>
    </row>
    <row r="443" spans="26:26" x14ac:dyDescent="0.25">
      <c r="Z443" s="185" t="s">
        <v>5994</v>
      </c>
    </row>
    <row r="444" spans="26:26" x14ac:dyDescent="0.25">
      <c r="Z444" s="185" t="s">
        <v>5056</v>
      </c>
    </row>
    <row r="445" spans="26:26" x14ac:dyDescent="0.25">
      <c r="Z445" s="185" t="s">
        <v>8045</v>
      </c>
    </row>
    <row r="446" spans="26:26" x14ac:dyDescent="0.25">
      <c r="Z446" s="185" t="s">
        <v>4307</v>
      </c>
    </row>
    <row r="447" spans="26:26" x14ac:dyDescent="0.25">
      <c r="Z447" s="192" t="s">
        <v>4389</v>
      </c>
    </row>
    <row r="448" spans="26:26" x14ac:dyDescent="0.25">
      <c r="Z448" s="193" t="s">
        <v>5161</v>
      </c>
    </row>
    <row r="449" spans="26:26" x14ac:dyDescent="0.25">
      <c r="Z449" s="187" t="s">
        <v>4525</v>
      </c>
    </row>
    <row r="450" spans="26:26" x14ac:dyDescent="0.25">
      <c r="Z450" s="185" t="s">
        <v>8187</v>
      </c>
    </row>
    <row r="451" spans="26:26" x14ac:dyDescent="0.25">
      <c r="Z451" s="193" t="s">
        <v>4933</v>
      </c>
    </row>
    <row r="452" spans="26:26" x14ac:dyDescent="0.25">
      <c r="Z452" s="192" t="s">
        <v>5397</v>
      </c>
    </row>
    <row r="453" spans="26:26" x14ac:dyDescent="0.25">
      <c r="Z453" s="185" t="s">
        <v>4954</v>
      </c>
    </row>
    <row r="454" spans="26:26" x14ac:dyDescent="0.25">
      <c r="Z454" s="185" t="s">
        <v>2438</v>
      </c>
    </row>
    <row r="455" spans="26:26" x14ac:dyDescent="0.25">
      <c r="Z455" s="185" t="s">
        <v>4984</v>
      </c>
    </row>
    <row r="456" spans="26:26" x14ac:dyDescent="0.25">
      <c r="Z456" s="185" t="s">
        <v>6371</v>
      </c>
    </row>
    <row r="457" spans="26:26" x14ac:dyDescent="0.25">
      <c r="Z457" s="185" t="s">
        <v>8108</v>
      </c>
    </row>
    <row r="458" spans="26:26" x14ac:dyDescent="0.25">
      <c r="Z458" s="185" t="s">
        <v>4006</v>
      </c>
    </row>
    <row r="459" spans="26:26" x14ac:dyDescent="0.25">
      <c r="Z459" s="185" t="s">
        <v>3727</v>
      </c>
    </row>
    <row r="460" spans="26:26" x14ac:dyDescent="0.25">
      <c r="Z460" s="192" t="s">
        <v>6023</v>
      </c>
    </row>
    <row r="461" spans="26:26" x14ac:dyDescent="0.25">
      <c r="Z461" s="185" t="s">
        <v>1677</v>
      </c>
    </row>
    <row r="462" spans="26:26" x14ac:dyDescent="0.25">
      <c r="Z462" s="185" t="s">
        <v>7490</v>
      </c>
    </row>
    <row r="463" spans="26:26" x14ac:dyDescent="0.25">
      <c r="Z463" s="192" t="s">
        <v>7999</v>
      </c>
    </row>
    <row r="464" spans="26:26" x14ac:dyDescent="0.25">
      <c r="Z464" s="185" t="s">
        <v>3850</v>
      </c>
    </row>
    <row r="465" spans="26:26" x14ac:dyDescent="0.25">
      <c r="Z465" s="185" t="s">
        <v>5232</v>
      </c>
    </row>
    <row r="466" spans="26:26" x14ac:dyDescent="0.25">
      <c r="Z466" s="192" t="s">
        <v>7140</v>
      </c>
    </row>
    <row r="467" spans="26:26" x14ac:dyDescent="0.25">
      <c r="Z467" s="185" t="s">
        <v>7919</v>
      </c>
    </row>
    <row r="468" spans="26:26" x14ac:dyDescent="0.25">
      <c r="Z468" s="185" t="s">
        <v>5861</v>
      </c>
    </row>
    <row r="469" spans="26:26" x14ac:dyDescent="0.25">
      <c r="Z469" s="185" t="s">
        <v>6350</v>
      </c>
    </row>
    <row r="470" spans="26:26" x14ac:dyDescent="0.25">
      <c r="Z470" s="185" t="s">
        <v>8001</v>
      </c>
    </row>
    <row r="471" spans="26:26" x14ac:dyDescent="0.25">
      <c r="Z471" s="185" t="s">
        <v>8023</v>
      </c>
    </row>
    <row r="472" spans="26:26" x14ac:dyDescent="0.25">
      <c r="Z472" s="185" t="s">
        <v>4726</v>
      </c>
    </row>
    <row r="473" spans="26:26" x14ac:dyDescent="0.25">
      <c r="Z473" s="185" t="s">
        <v>9065</v>
      </c>
    </row>
    <row r="474" spans="26:26" x14ac:dyDescent="0.25">
      <c r="Z474" s="185" t="s">
        <v>3162</v>
      </c>
    </row>
    <row r="475" spans="26:26" x14ac:dyDescent="0.25">
      <c r="Z475" s="185" t="s">
        <v>8036</v>
      </c>
    </row>
    <row r="476" spans="26:26" x14ac:dyDescent="0.25">
      <c r="Z476" s="185" t="s">
        <v>6458</v>
      </c>
    </row>
    <row r="477" spans="26:26" x14ac:dyDescent="0.25">
      <c r="Z477" s="185" t="s">
        <v>8040</v>
      </c>
    </row>
    <row r="478" spans="26:26" x14ac:dyDescent="0.25">
      <c r="Z478" s="185" t="s">
        <v>5486</v>
      </c>
    </row>
    <row r="479" spans="26:26" x14ac:dyDescent="0.25">
      <c r="Z479" s="185" t="s">
        <v>5508</v>
      </c>
    </row>
    <row r="480" spans="26:26" x14ac:dyDescent="0.25">
      <c r="Z480" s="185" t="s">
        <v>5923</v>
      </c>
    </row>
    <row r="481" spans="26:26" x14ac:dyDescent="0.25">
      <c r="Z481" s="185" t="s">
        <v>3657</v>
      </c>
    </row>
    <row r="482" spans="26:26" x14ac:dyDescent="0.25">
      <c r="Z482" s="185" t="s">
        <v>7248</v>
      </c>
    </row>
    <row r="483" spans="26:26" x14ac:dyDescent="0.25">
      <c r="Z483" s="185" t="s">
        <v>6181</v>
      </c>
    </row>
    <row r="484" spans="26:26" x14ac:dyDescent="0.25">
      <c r="Z484" s="185" t="s">
        <v>4661</v>
      </c>
    </row>
    <row r="485" spans="26:26" x14ac:dyDescent="0.25">
      <c r="Z485" s="193" t="s">
        <v>3643</v>
      </c>
    </row>
    <row r="486" spans="26:26" x14ac:dyDescent="0.25">
      <c r="Z486" s="187" t="s">
        <v>6590</v>
      </c>
    </row>
    <row r="487" spans="26:26" x14ac:dyDescent="0.25">
      <c r="Z487" s="185" t="s">
        <v>8179</v>
      </c>
    </row>
    <row r="488" spans="26:26" x14ac:dyDescent="0.25">
      <c r="Z488" s="193" t="s">
        <v>6111</v>
      </c>
    </row>
    <row r="489" spans="26:26" x14ac:dyDescent="0.25">
      <c r="Z489" s="187" t="s">
        <v>2557</v>
      </c>
    </row>
    <row r="490" spans="26:26" x14ac:dyDescent="0.25">
      <c r="Z490" s="185" t="s">
        <v>3802</v>
      </c>
    </row>
    <row r="491" spans="26:26" x14ac:dyDescent="0.25">
      <c r="Z491" s="192" t="s">
        <v>7645</v>
      </c>
    </row>
    <row r="492" spans="26:26" x14ac:dyDescent="0.25">
      <c r="Z492" s="185" t="s">
        <v>3198</v>
      </c>
    </row>
    <row r="493" spans="26:26" x14ac:dyDescent="0.25">
      <c r="Z493" s="185" t="s">
        <v>2573</v>
      </c>
    </row>
    <row r="494" spans="26:26" x14ac:dyDescent="0.25">
      <c r="Z494" s="185" t="s">
        <v>9282</v>
      </c>
    </row>
    <row r="495" spans="26:26" x14ac:dyDescent="0.25">
      <c r="Z495" s="185" t="s">
        <v>6436</v>
      </c>
    </row>
    <row r="496" spans="26:26" x14ac:dyDescent="0.25">
      <c r="Z496" s="185" t="s">
        <v>4031</v>
      </c>
    </row>
    <row r="497" spans="26:26" x14ac:dyDescent="0.25">
      <c r="Z497" s="185" t="s">
        <v>5808</v>
      </c>
    </row>
    <row r="498" spans="26:26" x14ac:dyDescent="0.25">
      <c r="Z498" s="185" t="s">
        <v>4083</v>
      </c>
    </row>
    <row r="499" spans="26:26" x14ac:dyDescent="0.25">
      <c r="Z499" s="185" t="s">
        <v>8153</v>
      </c>
    </row>
    <row r="500" spans="26:26" x14ac:dyDescent="0.25">
      <c r="Z500" s="185" t="s">
        <v>6247</v>
      </c>
    </row>
    <row r="501" spans="26:26" x14ac:dyDescent="0.25">
      <c r="Z501" s="185" t="s">
        <v>6669</v>
      </c>
    </row>
    <row r="502" spans="26:26" x14ac:dyDescent="0.25">
      <c r="Z502" s="185" t="s">
        <v>4571</v>
      </c>
    </row>
    <row r="503" spans="26:26" x14ac:dyDescent="0.25">
      <c r="Z503" s="187" t="s">
        <v>4052</v>
      </c>
    </row>
    <row r="504" spans="26:26" x14ac:dyDescent="0.25">
      <c r="Z504" s="193" t="s">
        <v>5046</v>
      </c>
    </row>
    <row r="505" spans="26:26" x14ac:dyDescent="0.25">
      <c r="Z505" s="187" t="s">
        <v>4835</v>
      </c>
    </row>
    <row r="506" spans="26:26" x14ac:dyDescent="0.25">
      <c r="Z506" s="192" t="s">
        <v>6354</v>
      </c>
    </row>
    <row r="507" spans="26:26" x14ac:dyDescent="0.25">
      <c r="Z507" s="185" t="s">
        <v>7988</v>
      </c>
    </row>
    <row r="508" spans="26:26" x14ac:dyDescent="0.25">
      <c r="Z508" s="185" t="s">
        <v>7182</v>
      </c>
    </row>
    <row r="509" spans="26:26" x14ac:dyDescent="0.25">
      <c r="Z509" s="192" t="s">
        <v>8006</v>
      </c>
    </row>
    <row r="510" spans="26:26" x14ac:dyDescent="0.25">
      <c r="Z510" s="185" t="s">
        <v>8012</v>
      </c>
    </row>
    <row r="511" spans="26:26" x14ac:dyDescent="0.25">
      <c r="Z511" s="185" t="s">
        <v>3968</v>
      </c>
    </row>
    <row r="512" spans="26:26" x14ac:dyDescent="0.25">
      <c r="Z512" s="185" t="s">
        <v>6202</v>
      </c>
    </row>
    <row r="513" spans="26:26" x14ac:dyDescent="0.25">
      <c r="Z513" s="185" t="s">
        <v>2796</v>
      </c>
    </row>
    <row r="514" spans="26:26" x14ac:dyDescent="0.25">
      <c r="Z514" s="187" t="s">
        <v>4439</v>
      </c>
    </row>
    <row r="515" spans="26:26" x14ac:dyDescent="0.25">
      <c r="Z515" s="185" t="s">
        <v>1668</v>
      </c>
    </row>
    <row r="516" spans="26:26" x14ac:dyDescent="0.25">
      <c r="Z516" s="185" t="s">
        <v>38</v>
      </c>
    </row>
    <row r="517" spans="26:26" x14ac:dyDescent="0.25">
      <c r="Z517" s="185" t="s">
        <v>7950</v>
      </c>
    </row>
    <row r="518" spans="26:26" x14ac:dyDescent="0.25">
      <c r="Z518" s="185" t="s">
        <v>32</v>
      </c>
    </row>
    <row r="519" spans="26:26" x14ac:dyDescent="0.25">
      <c r="Z519" s="185" t="s">
        <v>9292</v>
      </c>
    </row>
    <row r="520" spans="26:26" x14ac:dyDescent="0.25">
      <c r="Z520" s="193" t="s">
        <v>7953</v>
      </c>
    </row>
    <row r="521" spans="26:26" x14ac:dyDescent="0.25">
      <c r="Z521" s="185" t="s">
        <v>7878</v>
      </c>
    </row>
    <row r="522" spans="26:26" x14ac:dyDescent="0.25">
      <c r="Z522" s="185" t="s">
        <v>7460</v>
      </c>
    </row>
    <row r="523" spans="26:26" x14ac:dyDescent="0.25">
      <c r="Z523" s="185" t="s">
        <v>3806</v>
      </c>
    </row>
    <row r="524" spans="26:26" x14ac:dyDescent="0.25">
      <c r="Z524" s="185" t="s">
        <v>4946</v>
      </c>
    </row>
    <row r="525" spans="26:26" x14ac:dyDescent="0.25">
      <c r="Z525" s="192" t="s">
        <v>8030</v>
      </c>
    </row>
    <row r="526" spans="26:26" x14ac:dyDescent="0.25">
      <c r="Z526" s="193" t="s">
        <v>6778</v>
      </c>
    </row>
    <row r="527" spans="26:26" x14ac:dyDescent="0.25">
      <c r="Z527" s="185" t="s">
        <v>6079</v>
      </c>
    </row>
    <row r="528" spans="26:26" x14ac:dyDescent="0.25">
      <c r="Z528" s="185" t="s">
        <v>6085</v>
      </c>
    </row>
    <row r="529" spans="26:26" x14ac:dyDescent="0.25">
      <c r="Z529" s="185" t="s">
        <v>3504</v>
      </c>
    </row>
    <row r="530" spans="26:26" x14ac:dyDescent="0.25">
      <c r="Z530" s="185" t="s">
        <v>4567</v>
      </c>
    </row>
    <row r="531" spans="26:26" x14ac:dyDescent="0.25">
      <c r="Z531" s="185" t="s">
        <v>7552</v>
      </c>
    </row>
    <row r="532" spans="26:26" x14ac:dyDescent="0.25">
      <c r="Z532" s="185" t="s">
        <v>3232</v>
      </c>
    </row>
    <row r="533" spans="26:26" x14ac:dyDescent="0.25">
      <c r="Z533" s="185" t="s">
        <v>980</v>
      </c>
    </row>
    <row r="534" spans="26:26" x14ac:dyDescent="0.25">
      <c r="Z534" s="185" t="s">
        <v>9066</v>
      </c>
    </row>
    <row r="535" spans="26:26" x14ac:dyDescent="0.25">
      <c r="Z535" s="187" t="s">
        <v>8128</v>
      </c>
    </row>
    <row r="536" spans="26:26" x14ac:dyDescent="0.25">
      <c r="Z536" s="192" t="s">
        <v>7964</v>
      </c>
    </row>
    <row r="537" spans="26:26" x14ac:dyDescent="0.25">
      <c r="Z537" s="185" t="s">
        <v>1696</v>
      </c>
    </row>
    <row r="538" spans="26:26" x14ac:dyDescent="0.25">
      <c r="Z538" s="187" t="s">
        <v>3564</v>
      </c>
    </row>
    <row r="539" spans="26:26" x14ac:dyDescent="0.25">
      <c r="Z539" s="192" t="s">
        <v>6270</v>
      </c>
    </row>
    <row r="540" spans="26:26" x14ac:dyDescent="0.25">
      <c r="Z540" s="187" t="s">
        <v>1459</v>
      </c>
    </row>
    <row r="541" spans="26:26" x14ac:dyDescent="0.25">
      <c r="Z541" s="187" t="s">
        <v>8154</v>
      </c>
    </row>
    <row r="542" spans="26:26" x14ac:dyDescent="0.25">
      <c r="Z542" s="185" t="s">
        <v>8033</v>
      </c>
    </row>
    <row r="543" spans="26:26" x14ac:dyDescent="0.25">
      <c r="Z543" s="185" t="s">
        <v>1268</v>
      </c>
    </row>
    <row r="544" spans="26:26" x14ac:dyDescent="0.25">
      <c r="Z544" s="193" t="s">
        <v>6667</v>
      </c>
    </row>
    <row r="545" spans="26:26" x14ac:dyDescent="0.25">
      <c r="Z545" s="185" t="s">
        <v>2873</v>
      </c>
    </row>
    <row r="546" spans="26:26" x14ac:dyDescent="0.25">
      <c r="Z546" s="185" t="s">
        <v>7996</v>
      </c>
    </row>
    <row r="547" spans="26:26" x14ac:dyDescent="0.25">
      <c r="Z547" s="185" t="s">
        <v>8042</v>
      </c>
    </row>
    <row r="548" spans="26:26" x14ac:dyDescent="0.25">
      <c r="Z548" s="185" t="s">
        <v>9402</v>
      </c>
    </row>
    <row r="549" spans="26:26" x14ac:dyDescent="0.25">
      <c r="Z549" s="185" t="s">
        <v>7676</v>
      </c>
    </row>
    <row r="550" spans="26:26" x14ac:dyDescent="0.25">
      <c r="Z550" s="185" t="s">
        <v>8048</v>
      </c>
    </row>
    <row r="551" spans="26:26" x14ac:dyDescent="0.25">
      <c r="Z551" s="193" t="s">
        <v>5974</v>
      </c>
    </row>
    <row r="552" spans="26:26" x14ac:dyDescent="0.25">
      <c r="Z552" s="185" t="s">
        <v>5033</v>
      </c>
    </row>
    <row r="553" spans="26:26" x14ac:dyDescent="0.25">
      <c r="Z553" s="185" t="s">
        <v>5280</v>
      </c>
    </row>
    <row r="554" spans="26:26" x14ac:dyDescent="0.25">
      <c r="Z554" s="185" t="s">
        <v>4064</v>
      </c>
    </row>
    <row r="555" spans="26:26" x14ac:dyDescent="0.25">
      <c r="Z555" s="185" t="s">
        <v>3937</v>
      </c>
    </row>
    <row r="556" spans="26:26" x14ac:dyDescent="0.25">
      <c r="Z556" s="185" t="s">
        <v>2629</v>
      </c>
    </row>
    <row r="557" spans="26:26" x14ac:dyDescent="0.25">
      <c r="Z557" s="185" t="s">
        <v>9284</v>
      </c>
    </row>
    <row r="558" spans="26:26" x14ac:dyDescent="0.25">
      <c r="Z558" s="192" t="s">
        <v>4050</v>
      </c>
    </row>
    <row r="559" spans="26:26" x14ac:dyDescent="0.25">
      <c r="Z559" s="185" t="s">
        <v>3230</v>
      </c>
    </row>
    <row r="560" spans="26:26" x14ac:dyDescent="0.25">
      <c r="Z560" s="185" t="s">
        <v>9072</v>
      </c>
    </row>
    <row r="561" spans="26:26" x14ac:dyDescent="0.25">
      <c r="Z561" s="185" t="s">
        <v>9090</v>
      </c>
    </row>
    <row r="562" spans="26:26" x14ac:dyDescent="0.25">
      <c r="Z562" s="185" t="s">
        <v>3263</v>
      </c>
    </row>
    <row r="563" spans="26:26" x14ac:dyDescent="0.25">
      <c r="Z563" s="185" t="s">
        <v>6238</v>
      </c>
    </row>
    <row r="564" spans="26:26" x14ac:dyDescent="0.25">
      <c r="Z564" s="193" t="s">
        <v>3871</v>
      </c>
    </row>
    <row r="565" spans="26:26" x14ac:dyDescent="0.25">
      <c r="Z565" s="185" t="s">
        <v>7984</v>
      </c>
    </row>
    <row r="566" spans="26:26" x14ac:dyDescent="0.25">
      <c r="Z566" s="192" t="s">
        <v>6772</v>
      </c>
    </row>
    <row r="567" spans="26:26" x14ac:dyDescent="0.25">
      <c r="Z567" s="185" t="s">
        <v>7998</v>
      </c>
    </row>
    <row r="568" spans="26:26" x14ac:dyDescent="0.25">
      <c r="Z568" s="185" t="s">
        <v>5713</v>
      </c>
    </row>
    <row r="569" spans="26:26" x14ac:dyDescent="0.25">
      <c r="Z569" s="185" t="s">
        <v>4522</v>
      </c>
    </row>
    <row r="570" spans="26:26" x14ac:dyDescent="0.25">
      <c r="Z570" s="185" t="s">
        <v>39</v>
      </c>
    </row>
    <row r="571" spans="26:26" x14ac:dyDescent="0.25">
      <c r="Z571" s="185" t="s">
        <v>8129</v>
      </c>
    </row>
    <row r="572" spans="26:26" x14ac:dyDescent="0.25">
      <c r="Z572" s="187" t="s">
        <v>3984</v>
      </c>
    </row>
    <row r="573" spans="26:26" x14ac:dyDescent="0.25">
      <c r="Z573" s="185" t="s">
        <v>6207</v>
      </c>
    </row>
    <row r="574" spans="26:26" x14ac:dyDescent="0.25">
      <c r="Z574" s="185" t="s">
        <v>2597</v>
      </c>
    </row>
    <row r="575" spans="26:26" x14ac:dyDescent="0.25">
      <c r="Z575" s="185" t="s">
        <v>5998</v>
      </c>
    </row>
    <row r="576" spans="26:26" x14ac:dyDescent="0.25">
      <c r="Z576" s="185" t="s">
        <v>1539</v>
      </c>
    </row>
    <row r="577" spans="26:26" x14ac:dyDescent="0.25">
      <c r="Z577" s="187" t="s">
        <v>147</v>
      </c>
    </row>
    <row r="578" spans="26:26" x14ac:dyDescent="0.25">
      <c r="Z578" s="185" t="s">
        <v>9081</v>
      </c>
    </row>
    <row r="579" spans="26:26" x14ac:dyDescent="0.25">
      <c r="Z579" s="185" t="s">
        <v>5128</v>
      </c>
    </row>
    <row r="580" spans="26:26" x14ac:dyDescent="0.25">
      <c r="Z580" s="187" t="s">
        <v>1350</v>
      </c>
    </row>
    <row r="581" spans="26:26" x14ac:dyDescent="0.25">
      <c r="Z581" s="193" t="s">
        <v>4470</v>
      </c>
    </row>
    <row r="582" spans="26:26" x14ac:dyDescent="0.25">
      <c r="Z582" s="185" t="s">
        <v>6626</v>
      </c>
    </row>
    <row r="583" spans="26:26" x14ac:dyDescent="0.25">
      <c r="Z583" s="185" t="s">
        <v>8021</v>
      </c>
    </row>
    <row r="584" spans="26:26" x14ac:dyDescent="0.25">
      <c r="Z584" s="185" t="s">
        <v>6375</v>
      </c>
    </row>
    <row r="585" spans="26:26" x14ac:dyDescent="0.25">
      <c r="Z585" s="185" t="s">
        <v>5609</v>
      </c>
    </row>
    <row r="586" spans="26:26" x14ac:dyDescent="0.25">
      <c r="Z586" s="192" t="s">
        <v>5875</v>
      </c>
    </row>
    <row r="587" spans="26:26" x14ac:dyDescent="0.25">
      <c r="Z587" s="187" t="s">
        <v>7590</v>
      </c>
    </row>
    <row r="588" spans="26:26" x14ac:dyDescent="0.25">
      <c r="Z588" s="192" t="s">
        <v>4126</v>
      </c>
    </row>
    <row r="589" spans="26:26" x14ac:dyDescent="0.25">
      <c r="Z589" s="187" t="s">
        <v>9092</v>
      </c>
    </row>
    <row r="590" spans="26:26" x14ac:dyDescent="0.25">
      <c r="Z590" s="185" t="s">
        <v>3419</v>
      </c>
    </row>
    <row r="591" spans="26:26" x14ac:dyDescent="0.25">
      <c r="Z591" s="185" t="s">
        <v>7945</v>
      </c>
    </row>
    <row r="592" spans="26:26" x14ac:dyDescent="0.25">
      <c r="Z592" s="185" t="s">
        <v>8149</v>
      </c>
    </row>
    <row r="593" spans="26:26" x14ac:dyDescent="0.25">
      <c r="Z593" s="192" t="s">
        <v>4382</v>
      </c>
    </row>
    <row r="594" spans="26:26" x14ac:dyDescent="0.25">
      <c r="Z594" s="185" t="s">
        <v>1847</v>
      </c>
    </row>
    <row r="595" spans="26:26" x14ac:dyDescent="0.25">
      <c r="Z595" s="185" t="s">
        <v>6757</v>
      </c>
    </row>
    <row r="596" spans="26:26" x14ac:dyDescent="0.25">
      <c r="Z596" s="185" t="s">
        <v>7508</v>
      </c>
    </row>
    <row r="597" spans="26:26" x14ac:dyDescent="0.25">
      <c r="Z597" s="192" t="s">
        <v>7942</v>
      </c>
    </row>
    <row r="598" spans="26:26" x14ac:dyDescent="0.25">
      <c r="Z598" s="185" t="s">
        <v>8127</v>
      </c>
    </row>
    <row r="599" spans="26:26" x14ac:dyDescent="0.25">
      <c r="Z599" s="185" t="s">
        <v>6575</v>
      </c>
    </row>
    <row r="600" spans="26:26" x14ac:dyDescent="0.25">
      <c r="Z600" s="185" t="s">
        <v>7674</v>
      </c>
    </row>
    <row r="601" spans="26:26" x14ac:dyDescent="0.25">
      <c r="Z601" s="185" t="s">
        <v>3496</v>
      </c>
    </row>
    <row r="602" spans="26:26" x14ac:dyDescent="0.25">
      <c r="Z602" s="185" t="s">
        <v>5784</v>
      </c>
    </row>
    <row r="603" spans="26:26" x14ac:dyDescent="0.25">
      <c r="Z603" s="187" t="s">
        <v>5078</v>
      </c>
    </row>
    <row r="604" spans="26:26" x14ac:dyDescent="0.25">
      <c r="Z604" s="192" t="s">
        <v>2625</v>
      </c>
    </row>
    <row r="605" spans="26:26" x14ac:dyDescent="0.25">
      <c r="Z605" s="187" t="s">
        <v>5469</v>
      </c>
    </row>
    <row r="606" spans="26:26" x14ac:dyDescent="0.25">
      <c r="Z606" s="185" t="s">
        <v>2022</v>
      </c>
    </row>
    <row r="607" spans="26:26" x14ac:dyDescent="0.25">
      <c r="Z607" s="185" t="s">
        <v>5264</v>
      </c>
    </row>
    <row r="608" spans="26:26" x14ac:dyDescent="0.25">
      <c r="Z608" s="185" t="s">
        <v>7350</v>
      </c>
    </row>
    <row r="609" spans="26:26" x14ac:dyDescent="0.25">
      <c r="Z609" s="193" t="s">
        <v>6859</v>
      </c>
    </row>
    <row r="610" spans="26:26" x14ac:dyDescent="0.25">
      <c r="Z610" s="185" t="s">
        <v>6654</v>
      </c>
    </row>
    <row r="611" spans="26:26" x14ac:dyDescent="0.25">
      <c r="Z611" s="185" t="s">
        <v>4575</v>
      </c>
    </row>
    <row r="612" spans="26:26" x14ac:dyDescent="0.25">
      <c r="Z612" s="185" t="s">
        <v>8018</v>
      </c>
    </row>
    <row r="613" spans="26:26" x14ac:dyDescent="0.25">
      <c r="Z613" s="187" t="s">
        <v>2334</v>
      </c>
    </row>
    <row r="614" spans="26:26" x14ac:dyDescent="0.25">
      <c r="Z614" s="185" t="s">
        <v>9071</v>
      </c>
    </row>
    <row r="615" spans="26:26" x14ac:dyDescent="0.25">
      <c r="Z615" s="185" t="s">
        <v>8134</v>
      </c>
    </row>
    <row r="616" spans="26:26" x14ac:dyDescent="0.25">
      <c r="Z616" s="192" t="s">
        <v>6612</v>
      </c>
    </row>
    <row r="617" spans="26:26" x14ac:dyDescent="0.25">
      <c r="Z617" s="187" t="s">
        <v>2664</v>
      </c>
    </row>
    <row r="618" spans="26:26" x14ac:dyDescent="0.25">
      <c r="Z618" s="185" t="s">
        <v>2436</v>
      </c>
    </row>
    <row r="619" spans="26:26" x14ac:dyDescent="0.25">
      <c r="Z619" s="185" t="s">
        <v>8227</v>
      </c>
    </row>
    <row r="620" spans="26:26" x14ac:dyDescent="0.25">
      <c r="Z620" s="185" t="s">
        <v>5275</v>
      </c>
    </row>
    <row r="621" spans="26:26" x14ac:dyDescent="0.25">
      <c r="Z621" s="185" t="s">
        <v>1464</v>
      </c>
    </row>
    <row r="622" spans="26:26" x14ac:dyDescent="0.25">
      <c r="Z622" s="185" t="s">
        <v>6620</v>
      </c>
    </row>
    <row r="623" spans="26:26" x14ac:dyDescent="0.25">
      <c r="Z623" s="185" t="s">
        <v>5679</v>
      </c>
    </row>
    <row r="624" spans="26:26" x14ac:dyDescent="0.25">
      <c r="Z624" s="193" t="s">
        <v>5931</v>
      </c>
    </row>
    <row r="625" spans="26:26" x14ac:dyDescent="0.25">
      <c r="Z625" s="185" t="s">
        <v>3017</v>
      </c>
    </row>
    <row r="626" spans="26:26" x14ac:dyDescent="0.25">
      <c r="Z626" s="185" t="s">
        <v>7477</v>
      </c>
    </row>
    <row r="627" spans="26:26" x14ac:dyDescent="0.25">
      <c r="Z627" s="185" t="s">
        <v>6259</v>
      </c>
    </row>
    <row r="628" spans="26:26" x14ac:dyDescent="0.25">
      <c r="Z628" s="185" t="s">
        <v>6186</v>
      </c>
    </row>
    <row r="629" spans="26:26" x14ac:dyDescent="0.25">
      <c r="Z629" s="185" t="s">
        <v>667</v>
      </c>
    </row>
    <row r="630" spans="26:26" x14ac:dyDescent="0.25">
      <c r="Z630" s="185" t="s">
        <v>8146</v>
      </c>
    </row>
    <row r="631" spans="26:26" x14ac:dyDescent="0.25">
      <c r="Z631" s="185" t="s">
        <v>6774</v>
      </c>
    </row>
    <row r="632" spans="26:26" x14ac:dyDescent="0.25">
      <c r="Z632" s="185" t="s">
        <v>4705</v>
      </c>
    </row>
    <row r="633" spans="26:26" x14ac:dyDescent="0.25">
      <c r="Z633" s="185" t="s">
        <v>4179</v>
      </c>
    </row>
    <row r="634" spans="26:26" x14ac:dyDescent="0.25">
      <c r="Z634" s="193" t="s">
        <v>7410</v>
      </c>
    </row>
    <row r="635" spans="26:26" x14ac:dyDescent="0.25">
      <c r="Z635" s="185" t="s">
        <v>6035</v>
      </c>
    </row>
    <row r="636" spans="26:26" x14ac:dyDescent="0.25">
      <c r="Z636" s="185" t="s">
        <v>7152</v>
      </c>
    </row>
    <row r="637" spans="26:26" x14ac:dyDescent="0.25">
      <c r="Z637" s="193" t="s">
        <v>7976</v>
      </c>
    </row>
    <row r="638" spans="26:26" x14ac:dyDescent="0.25">
      <c r="Z638" s="185" t="s">
        <v>6696</v>
      </c>
    </row>
    <row r="639" spans="26:26" x14ac:dyDescent="0.25">
      <c r="Z639" s="185" t="s">
        <v>9067</v>
      </c>
    </row>
    <row r="640" spans="26:26" x14ac:dyDescent="0.25">
      <c r="Z640" s="185" t="s">
        <v>8091</v>
      </c>
    </row>
    <row r="641" spans="26:26" x14ac:dyDescent="0.25">
      <c r="Z641" s="185" t="s">
        <v>8135</v>
      </c>
    </row>
    <row r="642" spans="26:26" x14ac:dyDescent="0.25">
      <c r="Z642" s="192" t="s">
        <v>8140</v>
      </c>
    </row>
    <row r="643" spans="26:26" x14ac:dyDescent="0.25">
      <c r="Z643" s="185" t="s">
        <v>8141</v>
      </c>
    </row>
    <row r="644" spans="26:26" x14ac:dyDescent="0.25">
      <c r="Z644" s="185" t="s">
        <v>8139</v>
      </c>
    </row>
    <row r="645" spans="26:26" x14ac:dyDescent="0.25">
      <c r="Z645" s="185" t="s">
        <v>6682</v>
      </c>
    </row>
    <row r="646" spans="26:26" x14ac:dyDescent="0.25">
      <c r="Z646" s="193" t="s">
        <v>4131</v>
      </c>
    </row>
    <row r="647" spans="26:26" x14ac:dyDescent="0.25">
      <c r="Z647" s="185" t="s">
        <v>2609</v>
      </c>
    </row>
    <row r="648" spans="26:26" x14ac:dyDescent="0.25">
      <c r="Z648" s="185" t="s">
        <v>8143</v>
      </c>
    </row>
    <row r="649" spans="26:26" x14ac:dyDescent="0.25">
      <c r="Z649" s="187" t="s">
        <v>6821</v>
      </c>
    </row>
    <row r="650" spans="26:26" x14ac:dyDescent="0.25">
      <c r="Z650" s="185" t="s">
        <v>7058</v>
      </c>
    </row>
    <row r="651" spans="26:26" x14ac:dyDescent="0.25">
      <c r="Z651" s="185" t="s">
        <v>7211</v>
      </c>
    </row>
    <row r="652" spans="26:26" x14ac:dyDescent="0.25">
      <c r="Z652" s="187" t="s">
        <v>4906</v>
      </c>
    </row>
    <row r="653" spans="26:26" x14ac:dyDescent="0.25">
      <c r="Z653" s="185" t="s">
        <v>3167</v>
      </c>
    </row>
    <row r="654" spans="26:26" x14ac:dyDescent="0.25">
      <c r="Z654" s="185" t="s">
        <v>1742</v>
      </c>
    </row>
    <row r="655" spans="26:26" x14ac:dyDescent="0.25">
      <c r="Z655" s="185" t="s">
        <v>6087</v>
      </c>
    </row>
    <row r="656" spans="26:26" x14ac:dyDescent="0.25">
      <c r="Z656" s="185" t="s">
        <v>7975</v>
      </c>
    </row>
    <row r="657" spans="26:26" x14ac:dyDescent="0.25">
      <c r="Z657" s="185" t="s">
        <v>6217</v>
      </c>
    </row>
    <row r="658" spans="26:26" x14ac:dyDescent="0.25">
      <c r="Z658" s="185" t="s">
        <v>8151</v>
      </c>
    </row>
    <row r="659" spans="26:26" x14ac:dyDescent="0.25">
      <c r="Z659" s="185" t="s">
        <v>3470</v>
      </c>
    </row>
    <row r="660" spans="26:26" x14ac:dyDescent="0.25">
      <c r="Z660" s="187" t="s">
        <v>5927</v>
      </c>
    </row>
    <row r="661" spans="26:26" x14ac:dyDescent="0.25">
      <c r="Z661" s="185" t="s">
        <v>9286</v>
      </c>
    </row>
    <row r="662" spans="26:26" x14ac:dyDescent="0.25">
      <c r="Z662" s="185" t="s">
        <v>9399</v>
      </c>
    </row>
    <row r="663" spans="26:26" x14ac:dyDescent="0.25">
      <c r="Z663" s="193" t="s">
        <v>7865</v>
      </c>
    </row>
    <row r="664" spans="26:26" x14ac:dyDescent="0.25">
      <c r="Z664" s="185" t="s">
        <v>2953</v>
      </c>
    </row>
    <row r="665" spans="26:26" x14ac:dyDescent="0.25">
      <c r="Z665" s="192" t="s">
        <v>3813</v>
      </c>
    </row>
    <row r="666" spans="26:26" x14ac:dyDescent="0.25">
      <c r="Z666" s="185" t="s">
        <v>4559</v>
      </c>
    </row>
    <row r="667" spans="26:26" x14ac:dyDescent="0.25">
      <c r="Z667" s="185" t="s">
        <v>5164</v>
      </c>
    </row>
    <row r="668" spans="26:26" x14ac:dyDescent="0.25">
      <c r="Z668" s="185" t="s">
        <v>6381</v>
      </c>
    </row>
    <row r="669" spans="26:26" x14ac:dyDescent="0.25">
      <c r="Z669" s="185" t="s">
        <v>2688</v>
      </c>
    </row>
    <row r="670" spans="26:26" x14ac:dyDescent="0.25">
      <c r="Z670" s="185" t="s">
        <v>3698</v>
      </c>
    </row>
    <row r="671" spans="26:26" x14ac:dyDescent="0.25">
      <c r="Z671" s="185" t="s">
        <v>7614</v>
      </c>
    </row>
    <row r="672" spans="26:26" x14ac:dyDescent="0.25">
      <c r="Z672" s="185" t="s">
        <v>6618</v>
      </c>
    </row>
    <row r="673" spans="26:26" x14ac:dyDescent="0.25">
      <c r="Z673" s="185" t="s">
        <v>6798</v>
      </c>
    </row>
    <row r="674" spans="26:26" x14ac:dyDescent="0.25">
      <c r="Z674" s="185" t="s">
        <v>8056</v>
      </c>
    </row>
    <row r="675" spans="26:26" x14ac:dyDescent="0.25">
      <c r="Z675" s="185" t="s">
        <v>4345</v>
      </c>
    </row>
    <row r="676" spans="26:26" x14ac:dyDescent="0.25">
      <c r="Z676" s="187" t="s">
        <v>8130</v>
      </c>
    </row>
    <row r="677" spans="26:26" x14ac:dyDescent="0.25">
      <c r="Z677" s="185" t="s">
        <v>6844</v>
      </c>
    </row>
    <row r="678" spans="26:26" x14ac:dyDescent="0.25">
      <c r="Z678" s="185" t="s">
        <v>4993</v>
      </c>
    </row>
    <row r="679" spans="26:26" x14ac:dyDescent="0.25">
      <c r="Z679" s="192" t="s">
        <v>5460</v>
      </c>
    </row>
    <row r="680" spans="26:26" x14ac:dyDescent="0.25">
      <c r="Z680" s="185" t="s">
        <v>4072</v>
      </c>
    </row>
    <row r="681" spans="26:26" x14ac:dyDescent="0.25">
      <c r="Z681" s="185" t="s">
        <v>1616</v>
      </c>
    </row>
    <row r="682" spans="26:26" x14ac:dyDescent="0.25">
      <c r="Z682" s="185" t="s">
        <v>8025</v>
      </c>
    </row>
    <row r="683" spans="26:26" x14ac:dyDescent="0.25">
      <c r="Z683" s="193" t="s">
        <v>2902</v>
      </c>
    </row>
    <row r="684" spans="26:26" x14ac:dyDescent="0.25">
      <c r="Z684" s="185" t="s">
        <v>9171</v>
      </c>
    </row>
    <row r="685" spans="26:26" x14ac:dyDescent="0.25">
      <c r="Z685" s="192" t="s">
        <v>4999</v>
      </c>
    </row>
    <row r="686" spans="26:26" x14ac:dyDescent="0.25">
      <c r="Z686" s="185" t="s">
        <v>8155</v>
      </c>
    </row>
    <row r="687" spans="26:26" x14ac:dyDescent="0.25">
      <c r="Z687" s="185" t="s">
        <v>5794</v>
      </c>
    </row>
    <row r="688" spans="26:26" x14ac:dyDescent="0.25">
      <c r="Z688" s="185" t="s">
        <v>107</v>
      </c>
    </row>
    <row r="689" spans="26:26" x14ac:dyDescent="0.25">
      <c r="Z689" s="185" t="s">
        <v>5937</v>
      </c>
    </row>
    <row r="690" spans="26:26" x14ac:dyDescent="0.25">
      <c r="Z690" s="185" t="s">
        <v>4355</v>
      </c>
    </row>
    <row r="691" spans="26:26" x14ac:dyDescent="0.25">
      <c r="Z691" s="185" t="s">
        <v>6738</v>
      </c>
    </row>
    <row r="692" spans="26:26" x14ac:dyDescent="0.25">
      <c r="Z692" s="185" t="s">
        <v>5893</v>
      </c>
    </row>
    <row r="693" spans="26:26" x14ac:dyDescent="0.25">
      <c r="Z693" s="185" t="s">
        <v>5757</v>
      </c>
    </row>
    <row r="694" spans="26:26" x14ac:dyDescent="0.25">
      <c r="Z694" s="192" t="s">
        <v>3187</v>
      </c>
    </row>
    <row r="695" spans="26:26" x14ac:dyDescent="0.25">
      <c r="Z695" s="185" t="s">
        <v>7952</v>
      </c>
    </row>
    <row r="696" spans="26:26" x14ac:dyDescent="0.25">
      <c r="Z696" s="185" t="s">
        <v>4012</v>
      </c>
    </row>
    <row r="697" spans="26:26" x14ac:dyDescent="0.25">
      <c r="Z697" s="185" t="s">
        <v>3070</v>
      </c>
    </row>
    <row r="698" spans="26:26" x14ac:dyDescent="0.25">
      <c r="Z698" s="193" t="s">
        <v>7979</v>
      </c>
    </row>
    <row r="699" spans="26:26" x14ac:dyDescent="0.25">
      <c r="Z699" s="185" t="s">
        <v>6534</v>
      </c>
    </row>
    <row r="700" spans="26:26" x14ac:dyDescent="0.25">
      <c r="Z700" s="185" t="s">
        <v>6475</v>
      </c>
    </row>
    <row r="701" spans="26:26" x14ac:dyDescent="0.25">
      <c r="Z701" s="185" t="s">
        <v>6563</v>
      </c>
    </row>
    <row r="702" spans="26:26" x14ac:dyDescent="0.25">
      <c r="Z702" s="192" t="s">
        <v>5687</v>
      </c>
    </row>
    <row r="703" spans="26:26" x14ac:dyDescent="0.25">
      <c r="Z703" s="193" t="s">
        <v>5195</v>
      </c>
    </row>
    <row r="704" spans="26:26" x14ac:dyDescent="0.25">
      <c r="Z704" s="185" t="s">
        <v>6327</v>
      </c>
    </row>
    <row r="705" spans="26:26" x14ac:dyDescent="0.25">
      <c r="Z705" s="185" t="s">
        <v>8144</v>
      </c>
    </row>
    <row r="706" spans="26:26" x14ac:dyDescent="0.25">
      <c r="Z706" s="185" t="s">
        <v>9293</v>
      </c>
    </row>
    <row r="707" spans="26:26" x14ac:dyDescent="0.25">
      <c r="Z707" s="193" t="s">
        <v>3134</v>
      </c>
    </row>
    <row r="708" spans="26:26" x14ac:dyDescent="0.25">
      <c r="Z708" s="185" t="s">
        <v>6708</v>
      </c>
    </row>
    <row r="709" spans="26:26" x14ac:dyDescent="0.25">
      <c r="Z709" s="185" t="s">
        <v>2877</v>
      </c>
    </row>
    <row r="710" spans="26:26" x14ac:dyDescent="0.25">
      <c r="Z710" s="185" t="s">
        <v>1749</v>
      </c>
    </row>
    <row r="711" spans="26:26" x14ac:dyDescent="0.25">
      <c r="Z711" s="192" t="s">
        <v>9093</v>
      </c>
    </row>
    <row r="712" spans="26:26" x14ac:dyDescent="0.25">
      <c r="Z712" s="185" t="s">
        <v>1358</v>
      </c>
    </row>
    <row r="713" spans="26:26" x14ac:dyDescent="0.25">
      <c r="Z713" s="185" t="s">
        <v>6358</v>
      </c>
    </row>
    <row r="714" spans="26:26" x14ac:dyDescent="0.25">
      <c r="Z714" s="185" t="s">
        <v>8008</v>
      </c>
    </row>
    <row r="715" spans="26:26" x14ac:dyDescent="0.25">
      <c r="Z715" s="185" t="s">
        <v>3256</v>
      </c>
    </row>
    <row r="716" spans="26:26" x14ac:dyDescent="0.25">
      <c r="Z716" s="185" t="s">
        <v>8002</v>
      </c>
    </row>
    <row r="717" spans="26:26" x14ac:dyDescent="0.25">
      <c r="Z717" s="185" t="s">
        <v>7927</v>
      </c>
    </row>
    <row r="718" spans="26:26" x14ac:dyDescent="0.25">
      <c r="Z718" s="185" t="s">
        <v>4615</v>
      </c>
    </row>
    <row r="719" spans="26:26" x14ac:dyDescent="0.25">
      <c r="Z719" s="185" t="s">
        <v>6210</v>
      </c>
    </row>
    <row r="720" spans="26:26" x14ac:dyDescent="0.25">
      <c r="Z720" s="185" t="s">
        <v>7433</v>
      </c>
    </row>
    <row r="721" spans="26:26" x14ac:dyDescent="0.25">
      <c r="Z721" s="185" t="s">
        <v>3243</v>
      </c>
    </row>
    <row r="722" spans="26:26" x14ac:dyDescent="0.25">
      <c r="Z722" s="185" t="s">
        <v>3061</v>
      </c>
    </row>
    <row r="723" spans="26:26" x14ac:dyDescent="0.25">
      <c r="Z723" s="185" t="s">
        <v>3193</v>
      </c>
    </row>
    <row r="724" spans="26:26" x14ac:dyDescent="0.25">
      <c r="Z724" s="185" t="s">
        <v>4305</v>
      </c>
    </row>
    <row r="725" spans="26:26" x14ac:dyDescent="0.25">
      <c r="Z725" s="185" t="s">
        <v>3204</v>
      </c>
    </row>
    <row r="726" spans="26:26" x14ac:dyDescent="0.25">
      <c r="Z726" s="185" t="s">
        <v>3094</v>
      </c>
    </row>
    <row r="727" spans="26:26" x14ac:dyDescent="0.25">
      <c r="Z727" s="185" t="s">
        <v>4122</v>
      </c>
    </row>
    <row r="728" spans="26:26" x14ac:dyDescent="0.25">
      <c r="Z728" s="185" t="s">
        <v>5971</v>
      </c>
    </row>
    <row r="729" spans="26:26" x14ac:dyDescent="0.25">
      <c r="Z729" s="193" t="s">
        <v>680</v>
      </c>
    </row>
    <row r="730" spans="26:26" x14ac:dyDescent="0.25">
      <c r="Z730" s="185" t="s">
        <v>4880</v>
      </c>
    </row>
    <row r="731" spans="26:26" x14ac:dyDescent="0.25">
      <c r="Z731" s="185" t="s">
        <v>1015</v>
      </c>
    </row>
    <row r="732" spans="26:26" x14ac:dyDescent="0.25">
      <c r="Z732" s="185" t="s">
        <v>3641</v>
      </c>
    </row>
    <row r="733" spans="26:26" x14ac:dyDescent="0.25">
      <c r="Z733" s="185" t="s">
        <v>8147</v>
      </c>
    </row>
    <row r="734" spans="26:26" x14ac:dyDescent="0.25">
      <c r="Z734" s="185" t="s">
        <v>6755</v>
      </c>
    </row>
    <row r="735" spans="26:26" x14ac:dyDescent="0.25">
      <c r="Z735" s="185" t="s">
        <v>8013</v>
      </c>
    </row>
    <row r="736" spans="26:26" x14ac:dyDescent="0.25">
      <c r="Z736" s="185" t="s">
        <v>6321</v>
      </c>
    </row>
    <row r="737" spans="26:26" x14ac:dyDescent="0.25">
      <c r="Z737" s="193" t="s">
        <v>9450</v>
      </c>
    </row>
    <row r="738" spans="26:26" x14ac:dyDescent="0.25">
      <c r="Z738" s="187" t="s">
        <v>3571</v>
      </c>
    </row>
    <row r="739" spans="26:26" x14ac:dyDescent="0.25">
      <c r="Z739" s="185" t="s">
        <v>6636</v>
      </c>
    </row>
    <row r="740" spans="26:26" x14ac:dyDescent="0.25">
      <c r="Z740" s="193" t="s">
        <v>6442</v>
      </c>
    </row>
    <row r="741" spans="26:26" x14ac:dyDescent="0.25">
      <c r="Z741" s="185" t="s">
        <v>7269</v>
      </c>
    </row>
    <row r="742" spans="26:26" x14ac:dyDescent="0.25">
      <c r="Z742" s="187" t="s">
        <v>3876</v>
      </c>
    </row>
    <row r="743" spans="26:26" x14ac:dyDescent="0.25">
      <c r="Z743" s="187" t="s">
        <v>7369</v>
      </c>
    </row>
    <row r="744" spans="26:26" x14ac:dyDescent="0.25">
      <c r="Z744" s="185" t="s">
        <v>7961</v>
      </c>
    </row>
    <row r="745" spans="26:26" x14ac:dyDescent="0.25">
      <c r="Z745" s="185" t="s">
        <v>9086</v>
      </c>
    </row>
    <row r="746" spans="26:26" x14ac:dyDescent="0.25">
      <c r="Z746" s="185" t="s">
        <v>3192</v>
      </c>
    </row>
    <row r="747" spans="26:26" x14ac:dyDescent="0.25">
      <c r="Z747" s="193" t="s">
        <v>8142</v>
      </c>
    </row>
    <row r="748" spans="26:26" x14ac:dyDescent="0.25">
      <c r="Z748" s="192" t="s">
        <v>9288</v>
      </c>
    </row>
    <row r="749" spans="26:26" x14ac:dyDescent="0.25">
      <c r="Z749" s="192" t="s">
        <v>8213</v>
      </c>
    </row>
    <row r="750" spans="26:26" x14ac:dyDescent="0.25">
      <c r="Z750" s="185" t="s">
        <v>8133</v>
      </c>
    </row>
    <row r="751" spans="26:26" x14ac:dyDescent="0.25">
      <c r="Z751" s="185" t="s">
        <v>6713</v>
      </c>
    </row>
    <row r="752" spans="26:26" x14ac:dyDescent="0.25">
      <c r="Z752" s="192" t="s">
        <v>9095</v>
      </c>
    </row>
    <row r="753" spans="26:26" x14ac:dyDescent="0.25">
      <c r="Z753" s="187" t="s">
        <v>8000</v>
      </c>
    </row>
    <row r="754" spans="26:26" x14ac:dyDescent="0.25">
      <c r="Z754" s="185" t="s">
        <v>3972</v>
      </c>
    </row>
    <row r="755" spans="26:26" x14ac:dyDescent="0.25">
      <c r="Z755" s="185" t="s">
        <v>9068</v>
      </c>
    </row>
    <row r="756" spans="26:26" x14ac:dyDescent="0.25">
      <c r="Z756" s="187" t="s">
        <v>3072</v>
      </c>
    </row>
    <row r="757" spans="26:26" x14ac:dyDescent="0.25">
      <c r="Z757" s="185" t="s">
        <v>4585</v>
      </c>
    </row>
    <row r="758" spans="26:26" x14ac:dyDescent="0.25">
      <c r="Z758" s="187" t="s">
        <v>7956</v>
      </c>
    </row>
    <row r="759" spans="26:26" x14ac:dyDescent="0.25">
      <c r="Z759" s="192" t="s">
        <v>364</v>
      </c>
    </row>
    <row r="760" spans="26:26" x14ac:dyDescent="0.25">
      <c r="Z760" s="185" t="s">
        <v>7980</v>
      </c>
    </row>
    <row r="761" spans="26:26" x14ac:dyDescent="0.25">
      <c r="Z761" s="185" t="s">
        <v>8138</v>
      </c>
    </row>
    <row r="762" spans="26:26" x14ac:dyDescent="0.25">
      <c r="Z762" s="193" t="s">
        <v>4531</v>
      </c>
    </row>
    <row r="763" spans="26:26" x14ac:dyDescent="0.25">
      <c r="Z763" s="192" t="s">
        <v>6480</v>
      </c>
    </row>
    <row r="764" spans="26:26" x14ac:dyDescent="0.25">
      <c r="Z764" s="185" t="s">
        <v>5474</v>
      </c>
    </row>
    <row r="765" spans="26:26" x14ac:dyDescent="0.25">
      <c r="Z765" s="185" t="s">
        <v>7680</v>
      </c>
    </row>
    <row r="766" spans="26:26" x14ac:dyDescent="0.25">
      <c r="Z766" s="185" t="s">
        <v>8215</v>
      </c>
    </row>
    <row r="767" spans="26:26" x14ac:dyDescent="0.25">
      <c r="Z767" s="185" t="s">
        <v>3149</v>
      </c>
    </row>
    <row r="768" spans="26:26" x14ac:dyDescent="0.25">
      <c r="Z768" s="185" t="s">
        <v>9451</v>
      </c>
    </row>
    <row r="769" spans="26:26" x14ac:dyDescent="0.25">
      <c r="Z769" s="185" t="s">
        <v>5880</v>
      </c>
    </row>
    <row r="770" spans="26:26" x14ac:dyDescent="0.25">
      <c r="Z770" s="193" t="s">
        <v>4473</v>
      </c>
    </row>
    <row r="771" spans="26:26" x14ac:dyDescent="0.25">
      <c r="Z771" s="185" t="s">
        <v>8196</v>
      </c>
    </row>
    <row r="772" spans="26:26" x14ac:dyDescent="0.25">
      <c r="Z772" s="185" t="s">
        <v>7977</v>
      </c>
    </row>
    <row r="773" spans="26:26" x14ac:dyDescent="0.25">
      <c r="Z773" s="185" t="s">
        <v>8032</v>
      </c>
    </row>
    <row r="774" spans="26:26" x14ac:dyDescent="0.25">
      <c r="Z774" s="185" t="s">
        <v>7963</v>
      </c>
    </row>
    <row r="775" spans="26:26" x14ac:dyDescent="0.25">
      <c r="Z775" s="185" t="s">
        <v>8037</v>
      </c>
    </row>
    <row r="776" spans="26:26" x14ac:dyDescent="0.25">
      <c r="Z776" s="193" t="s">
        <v>9291</v>
      </c>
    </row>
    <row r="777" spans="26:26" x14ac:dyDescent="0.25">
      <c r="Z777" s="185" t="s">
        <v>5194</v>
      </c>
    </row>
    <row r="778" spans="26:26" x14ac:dyDescent="0.25">
      <c r="Z778" s="192" t="s">
        <v>3180</v>
      </c>
    </row>
    <row r="779" spans="26:26" x14ac:dyDescent="0.25">
      <c r="Z779" s="185" t="s">
        <v>7640</v>
      </c>
    </row>
    <row r="780" spans="26:26" x14ac:dyDescent="0.25">
      <c r="Z780" s="192" t="s">
        <v>5934</v>
      </c>
    </row>
    <row r="781" spans="26:26" x14ac:dyDescent="0.25">
      <c r="Z781" s="185" t="s">
        <v>2546</v>
      </c>
    </row>
    <row r="782" spans="26:26" x14ac:dyDescent="0.25">
      <c r="Z782" s="185" t="s">
        <v>8038</v>
      </c>
    </row>
    <row r="783" spans="26:26" x14ac:dyDescent="0.25">
      <c r="Z783" s="193" t="s">
        <v>6474</v>
      </c>
    </row>
    <row r="784" spans="26:26" x14ac:dyDescent="0.25">
      <c r="Z784" s="185" t="s">
        <v>6005</v>
      </c>
    </row>
    <row r="785" spans="26:26" x14ac:dyDescent="0.25">
      <c r="Z785" s="185" t="s">
        <v>1825</v>
      </c>
    </row>
    <row r="786" spans="26:26" x14ac:dyDescent="0.25">
      <c r="Z786" s="185" t="s">
        <v>5487</v>
      </c>
    </row>
    <row r="787" spans="26:26" x14ac:dyDescent="0.25">
      <c r="Z787" s="185" t="s">
        <v>5400</v>
      </c>
    </row>
    <row r="788" spans="26:26" x14ac:dyDescent="0.25">
      <c r="Z788" s="185" t="s">
        <v>2763</v>
      </c>
    </row>
    <row r="789" spans="26:26" x14ac:dyDescent="0.25">
      <c r="Z789" s="185" t="s">
        <v>8204</v>
      </c>
    </row>
    <row r="790" spans="26:26" x14ac:dyDescent="0.25">
      <c r="Z790" s="185" t="s">
        <v>2663</v>
      </c>
    </row>
    <row r="791" spans="26:26" x14ac:dyDescent="0.25">
      <c r="Z791" s="185" t="s">
        <v>2344</v>
      </c>
    </row>
    <row r="792" spans="26:26" x14ac:dyDescent="0.25">
      <c r="Z792" s="192" t="s">
        <v>5384</v>
      </c>
    </row>
    <row r="793" spans="26:26" x14ac:dyDescent="0.25">
      <c r="Z793" s="185" t="s">
        <v>2565</v>
      </c>
    </row>
    <row r="794" spans="26:26" x14ac:dyDescent="0.25">
      <c r="Z794" s="186" t="s">
        <v>5200</v>
      </c>
    </row>
    <row r="795" spans="26:26" x14ac:dyDescent="0.25">
      <c r="Z795" s="192" t="s">
        <v>6316</v>
      </c>
    </row>
    <row r="796" spans="26:26" x14ac:dyDescent="0.25">
      <c r="Z796" s="187" t="s">
        <v>4235</v>
      </c>
    </row>
    <row r="797" spans="26:26" x14ac:dyDescent="0.25">
      <c r="Z797" s="187" t="s">
        <v>110</v>
      </c>
    </row>
    <row r="798" spans="26:26" x14ac:dyDescent="0.25">
      <c r="Z798" s="187" t="s">
        <v>7651</v>
      </c>
    </row>
    <row r="799" spans="26:26" x14ac:dyDescent="0.25">
      <c r="Z799" s="193" t="s">
        <v>5467</v>
      </c>
    </row>
    <row r="800" spans="26:26" x14ac:dyDescent="0.25">
      <c r="Z800" s="193" t="s">
        <v>7972</v>
      </c>
    </row>
    <row r="801" spans="26:26" x14ac:dyDescent="0.25">
      <c r="Z801" s="193" t="s">
        <v>7970</v>
      </c>
    </row>
    <row r="802" spans="26:26" x14ac:dyDescent="0.25">
      <c r="Z802" s="193" t="s">
        <v>7321</v>
      </c>
    </row>
    <row r="803" spans="26:26" x14ac:dyDescent="0.25">
      <c r="Z803" s="193" t="s">
        <v>6763</v>
      </c>
    </row>
    <row r="804" spans="26:26" x14ac:dyDescent="0.25">
      <c r="Z804" s="193" t="s">
        <v>4163</v>
      </c>
    </row>
  </sheetData>
  <sheetProtection algorithmName="SHA-512" hashValue="C8DwmmdkwHRor98XXUwN9wjXhdEz4r4hTo57IsUlcMsuPRg2QZWhR4Cdcv6c2TxC5kvk9Spv8BTqbldeQR+jtg==" saltValue="WzdPyMN6MSECDvYwVVUPWw==" spinCount="100000" sheet="1" objects="1" selectLockedCells="1" selectUnlockedCells="1"/>
  <sortState ref="Z1:Z801">
    <sortCondition ref="Z1"/>
  </sortState>
  <mergeCells count="48">
    <mergeCell ref="T43:V43"/>
    <mergeCell ref="T44:V44"/>
    <mergeCell ref="Q3:R3"/>
    <mergeCell ref="T36:V36"/>
    <mergeCell ref="T37:V37"/>
    <mergeCell ref="T38:V38"/>
    <mergeCell ref="T39:V39"/>
    <mergeCell ref="T40:V40"/>
    <mergeCell ref="T31:V31"/>
    <mergeCell ref="T32:V32"/>
    <mergeCell ref="T33:V33"/>
    <mergeCell ref="T34:V34"/>
    <mergeCell ref="T35:V35"/>
    <mergeCell ref="T15:V15"/>
    <mergeCell ref="AE2:AF2"/>
    <mergeCell ref="AB2:AC2"/>
    <mergeCell ref="AH2:AI2"/>
    <mergeCell ref="T13:V13"/>
    <mergeCell ref="T14:V14"/>
    <mergeCell ref="T2:V2"/>
    <mergeCell ref="T3:V3"/>
    <mergeCell ref="T6:V6"/>
    <mergeCell ref="T7:V7"/>
    <mergeCell ref="T4:V4"/>
    <mergeCell ref="T5:V5"/>
    <mergeCell ref="T16:V16"/>
    <mergeCell ref="T17:V17"/>
    <mergeCell ref="T8:V8"/>
    <mergeCell ref="T9:V9"/>
    <mergeCell ref="T10:V10"/>
    <mergeCell ref="T11:V11"/>
    <mergeCell ref="T12:V12"/>
    <mergeCell ref="L61:L62"/>
    <mergeCell ref="T21:V21"/>
    <mergeCell ref="T22:V22"/>
    <mergeCell ref="T18:V18"/>
    <mergeCell ref="T19:V19"/>
    <mergeCell ref="T20:V20"/>
    <mergeCell ref="L22:L23"/>
    <mergeCell ref="T24:V24"/>
    <mergeCell ref="T25:V25"/>
    <mergeCell ref="T26:V26"/>
    <mergeCell ref="T27:V27"/>
    <mergeCell ref="T28:V28"/>
    <mergeCell ref="T29:V29"/>
    <mergeCell ref="T30:V30"/>
    <mergeCell ref="T41:V41"/>
    <mergeCell ref="T42:V42"/>
  </mergeCells>
  <conditionalFormatting sqref="T22:V22">
    <cfRule type="expression" dxfId="15" priority="32">
      <formula>T22=($C$22&amp;", "&amp;$C$23)</formula>
    </cfRule>
  </conditionalFormatting>
  <conditionalFormatting sqref="T21:V21">
    <cfRule type="expression" dxfId="14" priority="31">
      <formula>T21=($C$22&amp;", "&amp;$C$23)</formula>
    </cfRule>
  </conditionalFormatting>
  <conditionalFormatting sqref="T20:V20">
    <cfRule type="expression" dxfId="13" priority="30">
      <formula>T20=($C$22&amp;", "&amp;$C$23)</formula>
    </cfRule>
  </conditionalFormatting>
  <conditionalFormatting sqref="T3:V3">
    <cfRule type="expression" dxfId="12" priority="29">
      <formula>$C$21=T3</formula>
    </cfRule>
  </conditionalFormatting>
  <conditionalFormatting sqref="T4:V4">
    <cfRule type="expression" dxfId="11" priority="28">
      <formula>$C$21=T4</formula>
    </cfRule>
  </conditionalFormatting>
  <conditionalFormatting sqref="T5:V5">
    <cfRule type="expression" dxfId="10" priority="27">
      <formula>$C$21=T5</formula>
    </cfRule>
  </conditionalFormatting>
  <conditionalFormatting sqref="T6:V6">
    <cfRule type="expression" dxfId="9" priority="26">
      <formula>$C$21=T6</formula>
    </cfRule>
  </conditionalFormatting>
  <conditionalFormatting sqref="T7:V7">
    <cfRule type="expression" dxfId="8" priority="25">
      <formula>$C$21=T7</formula>
    </cfRule>
  </conditionalFormatting>
  <conditionalFormatting sqref="T10:V10">
    <cfRule type="expression" dxfId="7" priority="24">
      <formula>$C$21=T10</formula>
    </cfRule>
  </conditionalFormatting>
  <conditionalFormatting sqref="T11:V11">
    <cfRule type="expression" dxfId="6" priority="23">
      <formula>$C$21=T11</formula>
    </cfRule>
  </conditionalFormatting>
  <conditionalFormatting sqref="T12:V12">
    <cfRule type="expression" dxfId="5" priority="22">
      <formula>$C$21=T12</formula>
    </cfRule>
  </conditionalFormatting>
  <conditionalFormatting sqref="T13:V13">
    <cfRule type="expression" dxfId="4" priority="21">
      <formula>$C$21=T13</formula>
    </cfRule>
  </conditionalFormatting>
  <conditionalFormatting sqref="T14:V14">
    <cfRule type="expression" dxfId="3" priority="20">
      <formula>$C$21=T14</formula>
    </cfRule>
  </conditionalFormatting>
  <conditionalFormatting sqref="T15:V15">
    <cfRule type="expression" dxfId="2" priority="19">
      <formula>$C$21=T15</formula>
    </cfRule>
  </conditionalFormatting>
  <conditionalFormatting sqref="T16:V16">
    <cfRule type="expression" dxfId="1" priority="18">
      <formula>$C$21=T16</formula>
    </cfRule>
  </conditionalFormatting>
  <conditionalFormatting sqref="T17:V17">
    <cfRule type="expression" dxfId="0" priority="17">
      <formula>$C$21=T17</formula>
    </cfRule>
  </conditionalFormatting>
  <pageMargins left="0.7" right="0.7" top="0.75" bottom="0.75" header="0.3" footer="0.3"/>
  <pageSetup orientation="portrait" r:id="rId1"/>
  <ignoredErrors>
    <ignoredError sqref="AC7"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Bridge Sizer</vt:lpstr>
      <vt:lpstr>Bridge Sizer Adj.</vt:lpstr>
      <vt:lpstr>Multi Sizer Adj.</vt:lpstr>
      <vt:lpstr>2+1 Sizer</vt:lpstr>
      <vt:lpstr>2+1 Sizer Adj.</vt:lpstr>
      <vt:lpstr>pR</vt:lpstr>
      <vt:lpstr>Zillow Zip Data</vt:lpstr>
      <vt:lpstr>Zillow CBSA Data</vt:lpstr>
      <vt:lpstr>Formulas</vt:lpstr>
      <vt:lpstr>'2+1 Sizer Adj.'!Print_Area</vt:lpstr>
      <vt:lpstr>'Bridge Sizer Adj.'!Print_Area</vt:lpstr>
      <vt:lpstr>'Multi Sizer Adj.'!Print_Area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Justin Parker</dc:creator>
  <cp:lastModifiedBy>Owner</cp:lastModifiedBy>
  <dcterms:created xsi:type="dcterms:W3CDTF">2018-08-08T17:37:46Z</dcterms:created>
  <dcterms:modified xsi:type="dcterms:W3CDTF">2019-11-04T20:09:18Z</dcterms:modified>
</cp:coreProperties>
</file>